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updateLinks="never" codeName="ThisWorkbook"/>
  <bookViews>
    <workbookView xWindow="-15" yWindow="6225" windowWidth="19230" windowHeight="5700" tabRatio="785" firstSheet="6" activeTab="11"/>
  </bookViews>
  <sheets>
    <sheet name="表紙" sheetId="72" r:id="rId1"/>
    <sheet name="更新履歴" sheetId="93" r:id="rId2"/>
    <sheet name="テーブル一覧" sheetId="101" r:id="rId3"/>
    <sheet name="ドメイン定義書" sheetId="170" r:id="rId4"/>
    <sheet name="加盟店基本" sheetId="171" r:id="rId5"/>
    <sheet name="加盟店審査申請ステータス情報" sheetId="172" r:id="rId6"/>
    <sheet name="加盟店決済属性パラメータ" sheetId="173" r:id="rId7"/>
    <sheet name="加盟店セキュリティ関連パラメータ" sheetId="174" r:id="rId8"/>
    <sheet name="共通コード" sheetId="175" r:id="rId9"/>
    <sheet name="キックバック先情報" sheetId="176" r:id="rId10"/>
    <sheet name="削除文字列情報" sheetId="177" r:id="rId11"/>
    <sheet name="ファイルNO管理" sheetId="178" r:id="rId12"/>
  </sheets>
  <externalReferences>
    <externalReference r:id="rId13"/>
    <externalReference r:id="rId14"/>
  </externalReferences>
  <definedNames>
    <definedName name="_xlnm.Print_Area" localSheetId="9">キックバック先情報!$A$1:$CY$18</definedName>
    <definedName name="_xlnm.Print_Area" localSheetId="3">ドメイン定義書!$A$1:$DV$232</definedName>
    <definedName name="_xlnm.Print_Area" localSheetId="11">ファイルNO管理!$A$1:$CY$11</definedName>
    <definedName name="_xlnm.Print_Area" localSheetId="7">加盟店セキュリティ関連パラメータ!$A$1:$CY$68</definedName>
    <definedName name="_xlnm.Print_Area" localSheetId="4">加盟店基本!$A$1:$CY$156</definedName>
    <definedName name="_xlnm.Print_Area" localSheetId="6">加盟店決済属性パラメータ!$A$1:$DC$55</definedName>
    <definedName name="_xlnm.Print_Area" localSheetId="5">加盟店審査申請ステータス情報!$A$1:$DI$34</definedName>
    <definedName name="_xlnm.Print_Area" localSheetId="8">共通コード!$A$1:$CY$19</definedName>
    <definedName name="_xlnm.Print_Area" localSheetId="10">削除文字列情報!$A$1:$CY$12</definedName>
    <definedName name="_xlnm.Print_Titles" localSheetId="7">加盟店セキュリティ関連パラメータ!$1:$9</definedName>
    <definedName name="_xlnm.Print_Titles" localSheetId="4">加盟店基本!$1:$9</definedName>
  </definedNames>
  <calcPr calcId="145621"/>
</workbook>
</file>

<file path=xl/calcChain.xml><?xml version="1.0" encoding="utf-8"?>
<calcChain xmlns="http://schemas.openxmlformats.org/spreadsheetml/2006/main">
  <c r="AX3" i="178" l="1"/>
  <c r="Q3" i="178"/>
  <c r="DG11" i="178"/>
  <c r="DH11" i="178" s="1"/>
  <c r="DE11" i="178"/>
  <c r="BF11" i="178"/>
  <c r="AQ11" i="178"/>
  <c r="DF11" i="178" s="1"/>
  <c r="B11" i="178"/>
  <c r="AQ10" i="178"/>
  <c r="DF10" i="178" s="1"/>
  <c r="DD12" i="178"/>
  <c r="DG10" i="178"/>
  <c r="DH10" i="178" s="1"/>
  <c r="DE10" i="178"/>
  <c r="BF10" i="178"/>
  <c r="B10" i="178"/>
  <c r="DD3" i="178"/>
  <c r="CS2" i="178"/>
  <c r="CG2" i="178"/>
  <c r="DF3" i="178" l="1"/>
  <c r="DE8" i="178"/>
  <c r="DE9" i="178"/>
  <c r="DQ11" i="172"/>
  <c r="DQ12" i="172"/>
  <c r="DQ13" i="172"/>
  <c r="DQ14" i="172"/>
  <c r="DQ15" i="172"/>
  <c r="DQ16" i="172"/>
  <c r="DQ17" i="172"/>
  <c r="DQ18" i="172"/>
  <c r="DQ19" i="172"/>
  <c r="DQ20" i="172"/>
  <c r="DQ21" i="172"/>
  <c r="DQ22" i="172"/>
  <c r="DQ23" i="172"/>
  <c r="DQ24" i="172"/>
  <c r="DQ25" i="172"/>
  <c r="DQ26" i="172"/>
  <c r="DQ27" i="172"/>
  <c r="DQ28" i="172"/>
  <c r="DQ29" i="172"/>
  <c r="DQ30" i="172"/>
  <c r="DQ31" i="172"/>
  <c r="DQ32" i="172"/>
  <c r="DQ33" i="172"/>
  <c r="DQ34" i="172"/>
  <c r="DP11" i="172"/>
  <c r="DP12" i="172"/>
  <c r="DP13" i="172"/>
  <c r="DP14" i="172"/>
  <c r="DP15" i="172"/>
  <c r="DP16" i="172"/>
  <c r="DP17" i="172"/>
  <c r="DP18" i="172"/>
  <c r="DP19" i="172"/>
  <c r="DP20" i="172"/>
  <c r="DP21" i="172"/>
  <c r="DP22" i="172"/>
  <c r="DP23" i="172"/>
  <c r="DP24" i="172"/>
  <c r="DP25" i="172"/>
  <c r="DP26" i="172"/>
  <c r="DP27" i="172"/>
  <c r="DP28" i="172"/>
  <c r="DP29" i="172"/>
  <c r="DP30" i="172"/>
  <c r="DP31" i="172"/>
  <c r="DP32" i="172"/>
  <c r="DP33" i="172"/>
  <c r="DP34" i="172"/>
  <c r="DG11" i="171"/>
  <c r="DG12" i="171"/>
  <c r="DG13" i="171"/>
  <c r="DG14" i="171"/>
  <c r="DG15" i="171"/>
  <c r="DG16" i="171"/>
  <c r="DG17" i="171"/>
  <c r="DG18" i="171"/>
  <c r="DG19" i="171"/>
  <c r="DG20" i="171"/>
  <c r="DG21" i="171"/>
  <c r="DG22" i="171"/>
  <c r="DG23" i="171"/>
  <c r="DG24" i="171"/>
  <c r="DG25" i="171"/>
  <c r="DG26" i="171"/>
  <c r="DG27" i="171"/>
  <c r="DG28" i="171"/>
  <c r="DG29" i="171"/>
  <c r="DG30" i="171"/>
  <c r="DG31" i="171"/>
  <c r="DG32" i="171"/>
  <c r="DG33" i="171"/>
  <c r="DG34" i="171"/>
  <c r="DG35" i="171"/>
  <c r="DG36" i="171"/>
  <c r="DG37" i="171"/>
  <c r="DG38" i="171"/>
  <c r="DG39" i="171"/>
  <c r="DG40" i="171"/>
  <c r="DG41" i="171"/>
  <c r="DG42" i="171"/>
  <c r="DG43" i="171"/>
  <c r="DG44" i="171"/>
  <c r="DG45" i="171"/>
  <c r="DG46" i="171"/>
  <c r="DG47" i="171"/>
  <c r="DG48" i="171"/>
  <c r="DG49" i="171"/>
  <c r="DG50" i="171"/>
  <c r="DG51" i="171"/>
  <c r="DG52" i="171"/>
  <c r="DG53" i="171"/>
  <c r="DG54" i="171"/>
  <c r="DG55" i="171"/>
  <c r="DG56" i="171"/>
  <c r="DG57" i="171"/>
  <c r="DG58" i="171"/>
  <c r="DG59" i="171"/>
  <c r="DG60" i="171"/>
  <c r="DG61" i="171"/>
  <c r="DG62" i="171"/>
  <c r="DG63" i="171"/>
  <c r="DG64" i="171"/>
  <c r="DG65" i="171"/>
  <c r="DG66" i="171"/>
  <c r="DG67" i="171"/>
  <c r="DG68" i="171"/>
  <c r="DG69" i="171"/>
  <c r="DG70" i="171"/>
  <c r="DG71" i="171"/>
  <c r="DG72" i="171"/>
  <c r="DG73" i="171"/>
  <c r="DG74" i="171"/>
  <c r="DG75" i="171"/>
  <c r="DG76" i="171"/>
  <c r="DG77" i="171"/>
  <c r="DG78" i="171"/>
  <c r="DG79" i="171"/>
  <c r="DG80" i="171"/>
  <c r="DG81" i="171"/>
  <c r="DG82" i="171"/>
  <c r="DG83" i="171"/>
  <c r="DG84" i="171"/>
  <c r="DG85" i="171"/>
  <c r="DG86" i="171"/>
  <c r="DG87" i="171"/>
  <c r="DG88" i="171"/>
  <c r="DG89" i="171"/>
  <c r="DG90" i="171"/>
  <c r="DG91" i="171"/>
  <c r="DG92" i="171"/>
  <c r="DG93" i="171"/>
  <c r="DG94" i="171"/>
  <c r="DG95" i="171"/>
  <c r="DG96" i="171"/>
  <c r="DG97" i="171"/>
  <c r="DG98" i="171"/>
  <c r="DG99" i="171"/>
  <c r="DG100" i="171"/>
  <c r="DG101" i="171"/>
  <c r="DG102" i="171"/>
  <c r="DG103" i="171"/>
  <c r="DG104" i="171"/>
  <c r="DG105" i="171"/>
  <c r="DG106" i="171"/>
  <c r="DG107" i="171"/>
  <c r="DG108" i="171"/>
  <c r="DG109" i="171"/>
  <c r="DG110" i="171"/>
  <c r="DG111" i="171"/>
  <c r="DG112" i="171"/>
  <c r="DG113" i="171"/>
  <c r="DG114" i="171"/>
  <c r="DG115" i="171"/>
  <c r="DG116" i="171"/>
  <c r="DG117" i="171"/>
  <c r="DG118" i="171"/>
  <c r="DG119" i="171"/>
  <c r="DG120" i="171"/>
  <c r="DG121" i="171"/>
  <c r="DG122" i="171"/>
  <c r="DG123" i="171"/>
  <c r="DG124" i="171"/>
  <c r="DG125" i="171"/>
  <c r="DG126" i="171"/>
  <c r="DG127" i="171"/>
  <c r="DG128" i="171"/>
  <c r="DG129" i="171"/>
  <c r="DG130" i="171"/>
  <c r="DG131" i="171"/>
  <c r="DG132" i="171"/>
  <c r="DG133" i="171"/>
  <c r="DG134" i="171"/>
  <c r="DG135" i="171"/>
  <c r="DG136" i="171"/>
  <c r="DG137" i="171"/>
  <c r="DG138" i="171"/>
  <c r="DG139" i="171"/>
  <c r="DG140" i="171"/>
  <c r="DG141" i="171"/>
  <c r="DG142" i="171"/>
  <c r="DG143" i="171"/>
  <c r="DG144" i="171"/>
  <c r="DG145" i="171"/>
  <c r="DG146" i="171"/>
  <c r="DG147" i="171"/>
  <c r="DG148" i="171"/>
  <c r="DG149" i="171"/>
  <c r="DG150" i="171"/>
  <c r="DG151" i="171"/>
  <c r="DG152" i="171"/>
  <c r="DG153" i="171"/>
  <c r="DG154" i="171"/>
  <c r="DG155" i="171"/>
  <c r="DG156" i="171"/>
  <c r="B11" i="172" l="1"/>
  <c r="B12" i="172"/>
  <c r="B13" i="172"/>
  <c r="B14" i="172"/>
  <c r="B15" i="172"/>
  <c r="B16" i="172"/>
  <c r="B17" i="172"/>
  <c r="B18" i="172"/>
  <c r="B19" i="172"/>
  <c r="B20" i="172"/>
  <c r="B21" i="172"/>
  <c r="B22" i="172"/>
  <c r="B23" i="172"/>
  <c r="B24" i="172"/>
  <c r="B25" i="172"/>
  <c r="B26" i="172"/>
  <c r="B27" i="172"/>
  <c r="B28" i="172"/>
  <c r="B29" i="172"/>
  <c r="B30" i="172"/>
  <c r="B31" i="172"/>
  <c r="B32" i="172"/>
  <c r="B33" i="172"/>
  <c r="B34" i="172"/>
  <c r="DO30" i="172"/>
  <c r="DH154" i="171" l="1"/>
  <c r="DE154" i="171"/>
  <c r="BF154" i="171"/>
  <c r="AV154" i="171"/>
  <c r="AQ154" i="171"/>
  <c r="B154" i="171"/>
  <c r="DF154" i="171" l="1"/>
  <c r="BF30" i="172"/>
  <c r="BA30" i="172"/>
  <c r="B231" i="170"/>
  <c r="DR29" i="172" l="1"/>
  <c r="DO29" i="172"/>
  <c r="BP29" i="172"/>
  <c r="BF29" i="172"/>
  <c r="BA29" i="172"/>
  <c r="AX3" i="177" l="1"/>
  <c r="DE8" i="177" s="1"/>
  <c r="Q3" i="177"/>
  <c r="BF12" i="177"/>
  <c r="BF11" i="177"/>
  <c r="BF10" i="177"/>
  <c r="AV12" i="177"/>
  <c r="AV11" i="177"/>
  <c r="AV10" i="177"/>
  <c r="AQ12" i="177"/>
  <c r="AQ11" i="177"/>
  <c r="AQ10" i="177"/>
  <c r="B232" i="170"/>
  <c r="B230" i="170"/>
  <c r="B229" i="170"/>
  <c r="DD13" i="177"/>
  <c r="DG12" i="177"/>
  <c r="DH12" i="177" s="1"/>
  <c r="DE12" i="177"/>
  <c r="B12" i="177"/>
  <c r="DG11" i="177"/>
  <c r="DH11" i="177" s="1"/>
  <c r="DE11" i="177"/>
  <c r="B11" i="177"/>
  <c r="DG10" i="177"/>
  <c r="DH10" i="177" s="1"/>
  <c r="DE10" i="177"/>
  <c r="B10" i="177"/>
  <c r="DD3" i="177"/>
  <c r="CS2" i="177"/>
  <c r="CG2" i="177"/>
  <c r="DF12" i="177" l="1"/>
  <c r="DF11" i="177"/>
  <c r="DF10" i="177"/>
  <c r="DE9" i="177"/>
  <c r="DF3" i="177"/>
  <c r="AX3" i="176"/>
  <c r="Q3" i="176"/>
  <c r="AX3" i="175" l="1"/>
  <c r="Q3" i="175"/>
  <c r="CS2" i="176"/>
  <c r="CS2" i="175"/>
  <c r="CG2" i="176"/>
  <c r="CG2" i="175"/>
  <c r="DD19" i="176" l="1"/>
  <c r="DG18" i="176"/>
  <c r="DH18" i="176" s="1"/>
  <c r="DE18" i="176"/>
  <c r="BF18" i="176"/>
  <c r="AV18" i="176"/>
  <c r="AQ18" i="176"/>
  <c r="DF18" i="176" s="1"/>
  <c r="B18" i="176"/>
  <c r="DG17" i="176"/>
  <c r="DH17" i="176" s="1"/>
  <c r="DE17" i="176"/>
  <c r="BF17" i="176"/>
  <c r="AV17" i="176"/>
  <c r="AQ17" i="176"/>
  <c r="DF17" i="176" s="1"/>
  <c r="B17" i="176"/>
  <c r="DG16" i="176"/>
  <c r="DH16" i="176" s="1"/>
  <c r="DE16" i="176"/>
  <c r="BF16" i="176"/>
  <c r="AV16" i="176"/>
  <c r="AQ16" i="176"/>
  <c r="DF16" i="176" s="1"/>
  <c r="B16" i="176"/>
  <c r="DG15" i="176"/>
  <c r="DH15" i="176" s="1"/>
  <c r="DE15" i="176"/>
  <c r="BF15" i="176"/>
  <c r="AV15" i="176"/>
  <c r="AQ15" i="176"/>
  <c r="DF15" i="176" s="1"/>
  <c r="B15" i="176"/>
  <c r="DG14" i="176"/>
  <c r="DH14" i="176" s="1"/>
  <c r="DE14" i="176"/>
  <c r="BF14" i="176"/>
  <c r="AV14" i="176"/>
  <c r="AQ14" i="176"/>
  <c r="DF14" i="176" s="1"/>
  <c r="B14" i="176"/>
  <c r="DG13" i="176"/>
  <c r="DH13" i="176" s="1"/>
  <c r="DE13" i="176"/>
  <c r="BF13" i="176"/>
  <c r="AV13" i="176"/>
  <c r="AQ13" i="176"/>
  <c r="DF13" i="176" s="1"/>
  <c r="B13" i="176"/>
  <c r="DG12" i="176"/>
  <c r="DH12" i="176" s="1"/>
  <c r="DE12" i="176"/>
  <c r="BF12" i="176"/>
  <c r="AV12" i="176"/>
  <c r="AQ12" i="176"/>
  <c r="DF12" i="176" s="1"/>
  <c r="B12" i="176"/>
  <c r="DG11" i="176"/>
  <c r="DH11" i="176" s="1"/>
  <c r="DE11" i="176"/>
  <c r="BF11" i="176"/>
  <c r="AV11" i="176"/>
  <c r="AQ11" i="176"/>
  <c r="DF11" i="176" s="1"/>
  <c r="B11" i="176"/>
  <c r="DG10" i="176"/>
  <c r="DH10" i="176" s="1"/>
  <c r="DE10" i="176"/>
  <c r="BF10" i="176"/>
  <c r="AV10" i="176"/>
  <c r="AQ10" i="176"/>
  <c r="DF10" i="176" s="1"/>
  <c r="B10" i="176"/>
  <c r="DE8" i="176"/>
  <c r="DD3" i="176"/>
  <c r="DG19" i="175"/>
  <c r="DH19" i="175" s="1"/>
  <c r="DE19" i="175"/>
  <c r="BF19" i="175"/>
  <c r="AV19" i="175"/>
  <c r="AQ19" i="175"/>
  <c r="DF19" i="175" s="1"/>
  <c r="B19" i="175"/>
  <c r="DH18" i="175"/>
  <c r="DG18" i="175"/>
  <c r="DE18" i="175"/>
  <c r="BF18" i="175"/>
  <c r="AV18" i="175"/>
  <c r="AQ18" i="175"/>
  <c r="B18" i="175"/>
  <c r="DG17" i="175"/>
  <c r="DH17" i="175" s="1"/>
  <c r="DE17" i="175"/>
  <c r="BF17" i="175"/>
  <c r="AV17" i="175"/>
  <c r="AQ17" i="175"/>
  <c r="B17" i="175"/>
  <c r="DG16" i="175"/>
  <c r="DH16" i="175" s="1"/>
  <c r="DE16" i="175"/>
  <c r="BF16" i="175"/>
  <c r="AV16" i="175"/>
  <c r="AQ16" i="175"/>
  <c r="B16" i="175"/>
  <c r="DG15" i="175"/>
  <c r="DH15" i="175" s="1"/>
  <c r="DE15" i="175"/>
  <c r="BF15" i="175"/>
  <c r="AV15" i="175"/>
  <c r="AQ15" i="175"/>
  <c r="B15" i="175"/>
  <c r="DG14" i="175"/>
  <c r="DH14" i="175" s="1"/>
  <c r="DE14" i="175"/>
  <c r="BF14" i="175"/>
  <c r="AV14" i="175"/>
  <c r="AQ14" i="175"/>
  <c r="DF14" i="175" s="1"/>
  <c r="B14" i="175"/>
  <c r="DH13" i="175"/>
  <c r="DG13" i="175"/>
  <c r="DE13" i="175"/>
  <c r="BF13" i="175"/>
  <c r="AV13" i="175"/>
  <c r="AQ13" i="175"/>
  <c r="B13" i="175"/>
  <c r="DG12" i="175"/>
  <c r="DH12" i="175" s="1"/>
  <c r="DE12" i="175"/>
  <c r="BF12" i="175"/>
  <c r="AV12" i="175"/>
  <c r="AQ12" i="175"/>
  <c r="DF12" i="175" s="1"/>
  <c r="B12" i="175"/>
  <c r="DH11" i="175"/>
  <c r="DG11" i="175"/>
  <c r="DE11" i="175"/>
  <c r="BF11" i="175"/>
  <c r="AV11" i="175"/>
  <c r="AQ11" i="175"/>
  <c r="B11" i="175"/>
  <c r="DG10" i="175"/>
  <c r="DH10" i="175" s="1"/>
  <c r="DE10" i="175"/>
  <c r="BF10" i="175"/>
  <c r="AV10" i="175"/>
  <c r="AQ10" i="175"/>
  <c r="DF10" i="175" s="1"/>
  <c r="B10" i="175"/>
  <c r="DE8" i="175"/>
  <c r="AQ14" i="101" l="1"/>
  <c r="AV14" i="101" s="1"/>
  <c r="BF14" i="101" s="1"/>
  <c r="AQ15" i="101"/>
  <c r="AV15" i="101" s="1"/>
  <c r="BF15" i="101" s="1"/>
  <c r="DF11" i="175"/>
  <c r="DF15" i="175"/>
  <c r="DF17" i="175"/>
  <c r="DF3" i="176"/>
  <c r="DF13" i="175"/>
  <c r="DF16" i="175"/>
  <c r="DF18" i="175"/>
  <c r="DE9" i="176"/>
  <c r="DE9" i="175"/>
  <c r="DF3" i="175"/>
  <c r="DD3" i="175"/>
  <c r="BJ13" i="173" l="1"/>
  <c r="AZ13" i="173"/>
  <c r="AU13" i="173"/>
  <c r="BJ12" i="173"/>
  <c r="AZ12" i="173"/>
  <c r="AU12" i="173"/>
  <c r="DK13" i="173"/>
  <c r="DI13" i="173"/>
  <c r="B13" i="173"/>
  <c r="DK12" i="173"/>
  <c r="DI12" i="173"/>
  <c r="B12" i="173"/>
  <c r="DJ13" i="173" l="1"/>
  <c r="DJ12" i="173"/>
  <c r="DR17" i="172"/>
  <c r="DO17" i="172"/>
  <c r="BP17" i="172"/>
  <c r="BF17" i="172"/>
  <c r="BA17" i="172"/>
  <c r="DR16" i="172"/>
  <c r="DO16" i="172"/>
  <c r="BP16" i="172"/>
  <c r="BF16" i="172"/>
  <c r="BA16" i="172"/>
  <c r="CS2" i="174" l="1"/>
  <c r="CG2" i="174"/>
  <c r="CW2" i="173"/>
  <c r="CK2" i="173"/>
  <c r="DC2" i="172"/>
  <c r="CQ2" i="172"/>
  <c r="CS2" i="171"/>
  <c r="CG2" i="171"/>
  <c r="DK2" i="170"/>
  <c r="CV2" i="170"/>
  <c r="CG2" i="93"/>
  <c r="CG2" i="101"/>
  <c r="DR28" i="172"/>
  <c r="DR27" i="172"/>
  <c r="DD69" i="174" l="1"/>
  <c r="DG46" i="174"/>
  <c r="DH46" i="174" s="1"/>
  <c r="DE46" i="174"/>
  <c r="DG45" i="174"/>
  <c r="DH45" i="174" s="1"/>
  <c r="DE45" i="174"/>
  <c r="DG44" i="174"/>
  <c r="DH44" i="174" s="1"/>
  <c r="DE44" i="174"/>
  <c r="DG43" i="174"/>
  <c r="DH43" i="174" s="1"/>
  <c r="DE43" i="174"/>
  <c r="DG42" i="174"/>
  <c r="DH42" i="174" s="1"/>
  <c r="DE42" i="174"/>
  <c r="DG41" i="174"/>
  <c r="DH41" i="174" s="1"/>
  <c r="DE41" i="174"/>
  <c r="DG40" i="174"/>
  <c r="DH40" i="174" s="1"/>
  <c r="DE40" i="174"/>
  <c r="DG39" i="174"/>
  <c r="DH39" i="174" s="1"/>
  <c r="DE39" i="174"/>
  <c r="DG38" i="174"/>
  <c r="DH38" i="174" s="1"/>
  <c r="DE38" i="174"/>
  <c r="DG37" i="174"/>
  <c r="DH37" i="174" s="1"/>
  <c r="DE37" i="174"/>
  <c r="DG36" i="174"/>
  <c r="DH36" i="174" s="1"/>
  <c r="DE36" i="174"/>
  <c r="DG35" i="174"/>
  <c r="DH35" i="174" s="1"/>
  <c r="DE35" i="174"/>
  <c r="DG34" i="174"/>
  <c r="DH34" i="174" s="1"/>
  <c r="DE34" i="174"/>
  <c r="DG33" i="174"/>
  <c r="DH33" i="174" s="1"/>
  <c r="DE33" i="174"/>
  <c r="DG32" i="174"/>
  <c r="DH32" i="174" s="1"/>
  <c r="DE32" i="174"/>
  <c r="DG31" i="174"/>
  <c r="DH31" i="174" s="1"/>
  <c r="DE31" i="174"/>
  <c r="DG30" i="174"/>
  <c r="DH30" i="174" s="1"/>
  <c r="DE30" i="174"/>
  <c r="DG29" i="174"/>
  <c r="DH29" i="174" s="1"/>
  <c r="DE29" i="174"/>
  <c r="DG28" i="174"/>
  <c r="DH28" i="174" s="1"/>
  <c r="DE28" i="174"/>
  <c r="DG27" i="174"/>
  <c r="DH27" i="174" s="1"/>
  <c r="DE27" i="174"/>
  <c r="DG26" i="174"/>
  <c r="DH26" i="174" s="1"/>
  <c r="DE26" i="174"/>
  <c r="DG25" i="174"/>
  <c r="DH25" i="174" s="1"/>
  <c r="DE25" i="174"/>
  <c r="DG24" i="174"/>
  <c r="DH24" i="174" s="1"/>
  <c r="DE24" i="174"/>
  <c r="DG23" i="174"/>
  <c r="DH23" i="174" s="1"/>
  <c r="DE23" i="174"/>
  <c r="DG22" i="174"/>
  <c r="DH22" i="174" s="1"/>
  <c r="DE22" i="174"/>
  <c r="DG21" i="174"/>
  <c r="DH21" i="174" s="1"/>
  <c r="DE21" i="174"/>
  <c r="DG20" i="174"/>
  <c r="DH20" i="174" s="1"/>
  <c r="DE20" i="174"/>
  <c r="DG19" i="174"/>
  <c r="DH19" i="174" s="1"/>
  <c r="DE19" i="174"/>
  <c r="DG18" i="174"/>
  <c r="DH18" i="174" s="1"/>
  <c r="DE18" i="174"/>
  <c r="DG17" i="174"/>
  <c r="DH17" i="174" s="1"/>
  <c r="DE17" i="174"/>
  <c r="DG16" i="174"/>
  <c r="DH16" i="174" s="1"/>
  <c r="DE16" i="174"/>
  <c r="DG15" i="174"/>
  <c r="DH15" i="174" s="1"/>
  <c r="DE15" i="174"/>
  <c r="DG14" i="174"/>
  <c r="DH14" i="174" s="1"/>
  <c r="DE14" i="174"/>
  <c r="DG13" i="174"/>
  <c r="DH13" i="174" s="1"/>
  <c r="DE13" i="174"/>
  <c r="DG12" i="174"/>
  <c r="DH12" i="174" s="1"/>
  <c r="DE12" i="174"/>
  <c r="DG11" i="174"/>
  <c r="DH11" i="174" s="1"/>
  <c r="DE11" i="174"/>
  <c r="DH56" i="173"/>
  <c r="DG65" i="174"/>
  <c r="DH65" i="174" s="1"/>
  <c r="DE65" i="174"/>
  <c r="BF65" i="174"/>
  <c r="AQ65" i="174"/>
  <c r="B65" i="174"/>
  <c r="DG64" i="174"/>
  <c r="DH64" i="174" s="1"/>
  <c r="DE64" i="174"/>
  <c r="BF64" i="174"/>
  <c r="AQ64" i="174"/>
  <c r="B64" i="174"/>
  <c r="DG63" i="174"/>
  <c r="DH63" i="174" s="1"/>
  <c r="DE63" i="174"/>
  <c r="BF63" i="174"/>
  <c r="AQ63" i="174"/>
  <c r="DF63" i="174" s="1"/>
  <c r="B63" i="174"/>
  <c r="DG62" i="174"/>
  <c r="DH62" i="174" s="1"/>
  <c r="DE62" i="174"/>
  <c r="BF62" i="174"/>
  <c r="AQ62" i="174"/>
  <c r="B62" i="174"/>
  <c r="DG61" i="174"/>
  <c r="DH61" i="174" s="1"/>
  <c r="DE61" i="174"/>
  <c r="BF61" i="174"/>
  <c r="AQ61" i="174"/>
  <c r="B61" i="174"/>
  <c r="DG60" i="174"/>
  <c r="DH60" i="174" s="1"/>
  <c r="DE60" i="174"/>
  <c r="BF60" i="174"/>
  <c r="AQ60" i="174"/>
  <c r="B60" i="174"/>
  <c r="DG59" i="174"/>
  <c r="DH59" i="174" s="1"/>
  <c r="DE59" i="174"/>
  <c r="BF59" i="174"/>
  <c r="AQ59" i="174"/>
  <c r="B59" i="174"/>
  <c r="DG58" i="174"/>
  <c r="DH58" i="174" s="1"/>
  <c r="DE58" i="174"/>
  <c r="BF58" i="174"/>
  <c r="AQ58" i="174"/>
  <c r="B58" i="174"/>
  <c r="B68" i="174"/>
  <c r="B67" i="174"/>
  <c r="B66" i="174"/>
  <c r="B57" i="174"/>
  <c r="B56" i="174"/>
  <c r="B55" i="174"/>
  <c r="B54" i="174"/>
  <c r="B53" i="174"/>
  <c r="B52" i="174"/>
  <c r="B51" i="174"/>
  <c r="B50" i="174"/>
  <c r="B49" i="174"/>
  <c r="B48" i="174"/>
  <c r="B47" i="174"/>
  <c r="B46" i="174"/>
  <c r="B45" i="174"/>
  <c r="B44" i="174"/>
  <c r="B43" i="174"/>
  <c r="B42" i="174"/>
  <c r="B41" i="174"/>
  <c r="B40" i="174"/>
  <c r="B39" i="174"/>
  <c r="B38" i="174"/>
  <c r="B37" i="174"/>
  <c r="B36" i="174"/>
  <c r="B35" i="174"/>
  <c r="B34" i="174"/>
  <c r="B33" i="174"/>
  <c r="B32" i="174"/>
  <c r="B31" i="174"/>
  <c r="B30" i="174"/>
  <c r="B29" i="174"/>
  <c r="B28" i="174"/>
  <c r="B27" i="174"/>
  <c r="B26" i="174"/>
  <c r="B25" i="174"/>
  <c r="B24" i="174"/>
  <c r="B23" i="174"/>
  <c r="B22" i="174"/>
  <c r="B21" i="174"/>
  <c r="B20" i="174"/>
  <c r="B19" i="174"/>
  <c r="B18" i="174"/>
  <c r="B17" i="174"/>
  <c r="B16" i="174"/>
  <c r="B15" i="174"/>
  <c r="B14" i="174"/>
  <c r="B13" i="174"/>
  <c r="B12" i="174"/>
  <c r="B11" i="174"/>
  <c r="DK51" i="173"/>
  <c r="DL51" i="173" s="1"/>
  <c r="DI51" i="173"/>
  <c r="BJ51" i="173"/>
  <c r="AU51" i="173"/>
  <c r="DJ51" i="173" s="1"/>
  <c r="B51" i="173"/>
  <c r="DK50" i="173"/>
  <c r="DL50" i="173" s="1"/>
  <c r="DI50" i="173"/>
  <c r="BJ50" i="173"/>
  <c r="AU50" i="173"/>
  <c r="B50" i="173"/>
  <c r="B55" i="173"/>
  <c r="B54" i="173"/>
  <c r="B53" i="173"/>
  <c r="B52" i="173"/>
  <c r="B49" i="173"/>
  <c r="B48" i="173"/>
  <c r="B47" i="173"/>
  <c r="B46" i="173"/>
  <c r="B45" i="173"/>
  <c r="B44" i="173"/>
  <c r="B43" i="173"/>
  <c r="B42" i="173"/>
  <c r="B41" i="173"/>
  <c r="B40" i="173"/>
  <c r="B39" i="173"/>
  <c r="B38" i="173"/>
  <c r="B37" i="173"/>
  <c r="B36" i="173"/>
  <c r="B35" i="173"/>
  <c r="B34" i="173"/>
  <c r="B33" i="173"/>
  <c r="B32" i="173"/>
  <c r="B31" i="173"/>
  <c r="B30" i="173"/>
  <c r="B29" i="173"/>
  <c r="B28" i="173"/>
  <c r="B27" i="173"/>
  <c r="B26" i="173"/>
  <c r="B25" i="173"/>
  <c r="B24" i="173"/>
  <c r="B23" i="173"/>
  <c r="B22" i="173"/>
  <c r="B21" i="173"/>
  <c r="B20" i="173"/>
  <c r="B19" i="173"/>
  <c r="B18" i="173"/>
  <c r="B17" i="173"/>
  <c r="B16" i="173"/>
  <c r="B15" i="173"/>
  <c r="B14" i="173"/>
  <c r="B11" i="173"/>
  <c r="DD157" i="171"/>
  <c r="DK32" i="173"/>
  <c r="DI32" i="173"/>
  <c r="DK31" i="173"/>
  <c r="DI31" i="173"/>
  <c r="DK30" i="173"/>
  <c r="DI30" i="173"/>
  <c r="DK29" i="173"/>
  <c r="DI29" i="173"/>
  <c r="DK28" i="173"/>
  <c r="DI28" i="173"/>
  <c r="DK27" i="173"/>
  <c r="DI27" i="173"/>
  <c r="DK26" i="173"/>
  <c r="DI26" i="173"/>
  <c r="DK25" i="173"/>
  <c r="DI25" i="173"/>
  <c r="DK24" i="173"/>
  <c r="DI24" i="173"/>
  <c r="DK23" i="173"/>
  <c r="DI23" i="173"/>
  <c r="DK22" i="173"/>
  <c r="DI22" i="173"/>
  <c r="DK21" i="173"/>
  <c r="DI21" i="173"/>
  <c r="DK20" i="173"/>
  <c r="DI20" i="173"/>
  <c r="DK19" i="173"/>
  <c r="DI19" i="173"/>
  <c r="DK18" i="173"/>
  <c r="DI18" i="173"/>
  <c r="DK17" i="173"/>
  <c r="DI17" i="173"/>
  <c r="DK16" i="173"/>
  <c r="DI16" i="173"/>
  <c r="DK15" i="173"/>
  <c r="DI15" i="173"/>
  <c r="DK14" i="173"/>
  <c r="DI14" i="173"/>
  <c r="DK11" i="173"/>
  <c r="DI11" i="173"/>
  <c r="DN35" i="172"/>
  <c r="BP34" i="172"/>
  <c r="BP33" i="172"/>
  <c r="BP32" i="172"/>
  <c r="BP31" i="172"/>
  <c r="BP28" i="172"/>
  <c r="BP27" i="172"/>
  <c r="BP26" i="172"/>
  <c r="BP25" i="172"/>
  <c r="BP24" i="172"/>
  <c r="BP23" i="172"/>
  <c r="BP22" i="172"/>
  <c r="BP21" i="172"/>
  <c r="BP20" i="172"/>
  <c r="BP19" i="172"/>
  <c r="BP18" i="172"/>
  <c r="BP15" i="172"/>
  <c r="BP14" i="172"/>
  <c r="BP13" i="172"/>
  <c r="BP12" i="172"/>
  <c r="BP11" i="172"/>
  <c r="AX3" i="174"/>
  <c r="Q3" i="174"/>
  <c r="BB3" i="173"/>
  <c r="Q3" i="173"/>
  <c r="BH3" i="172"/>
  <c r="Q3" i="172"/>
  <c r="AX3" i="171"/>
  <c r="Q3" i="171"/>
  <c r="BF68" i="174"/>
  <c r="BF67" i="174"/>
  <c r="BF66" i="174"/>
  <c r="BF57" i="174"/>
  <c r="BF56" i="174"/>
  <c r="BF55" i="174"/>
  <c r="BF54" i="174"/>
  <c r="BF53" i="174"/>
  <c r="BF52" i="174"/>
  <c r="BF51" i="174"/>
  <c r="BF50" i="174"/>
  <c r="BF49" i="174"/>
  <c r="BF48" i="174"/>
  <c r="BF47" i="174"/>
  <c r="BF46" i="174"/>
  <c r="BF45" i="174"/>
  <c r="BF44" i="174"/>
  <c r="BF43" i="174"/>
  <c r="BF42" i="174"/>
  <c r="BF41" i="174"/>
  <c r="BF40" i="174"/>
  <c r="BF39" i="174"/>
  <c r="BF38" i="174"/>
  <c r="BF37" i="174"/>
  <c r="BF36" i="174"/>
  <c r="BF35" i="174"/>
  <c r="BF34" i="174"/>
  <c r="BF33" i="174"/>
  <c r="BF32" i="174"/>
  <c r="BF31" i="174"/>
  <c r="BF30" i="174"/>
  <c r="BF29" i="174"/>
  <c r="BF28" i="174"/>
  <c r="BF27" i="174"/>
  <c r="BF26" i="174"/>
  <c r="BF25" i="174"/>
  <c r="BF24" i="174"/>
  <c r="BF23" i="174"/>
  <c r="BF22" i="174"/>
  <c r="BF21" i="174"/>
  <c r="BF20" i="174"/>
  <c r="BF19" i="174"/>
  <c r="BF18" i="174"/>
  <c r="BF17" i="174"/>
  <c r="BF16" i="174"/>
  <c r="BF15" i="174"/>
  <c r="BF14" i="174"/>
  <c r="BF13" i="174"/>
  <c r="BF12" i="174"/>
  <c r="BF11" i="174"/>
  <c r="AV68" i="174"/>
  <c r="AV67" i="174"/>
  <c r="AV11" i="174"/>
  <c r="AQ68" i="174"/>
  <c r="AQ67" i="174"/>
  <c r="AQ66" i="174"/>
  <c r="AQ57" i="174"/>
  <c r="AQ56" i="174"/>
  <c r="AQ55" i="174"/>
  <c r="AQ54" i="174"/>
  <c r="AQ53" i="174"/>
  <c r="AQ52" i="174"/>
  <c r="AQ51" i="174"/>
  <c r="AQ50" i="174"/>
  <c r="AQ49" i="174"/>
  <c r="AQ48" i="174"/>
  <c r="AQ47" i="174"/>
  <c r="AQ46" i="174"/>
  <c r="AQ45" i="174"/>
  <c r="DF45" i="174" s="1"/>
  <c r="AQ44" i="174"/>
  <c r="DF44" i="174" s="1"/>
  <c r="AQ43" i="174"/>
  <c r="DF43" i="174" s="1"/>
  <c r="AQ42" i="174"/>
  <c r="AQ41" i="174"/>
  <c r="DF41" i="174" s="1"/>
  <c r="AQ40" i="174"/>
  <c r="DF40" i="174" s="1"/>
  <c r="AQ39" i="174"/>
  <c r="DF39" i="174" s="1"/>
  <c r="AQ38" i="174"/>
  <c r="AQ37" i="174"/>
  <c r="DF37" i="174" s="1"/>
  <c r="AQ36" i="174"/>
  <c r="DF36" i="174" s="1"/>
  <c r="AQ35" i="174"/>
  <c r="DF35" i="174" s="1"/>
  <c r="AQ34" i="174"/>
  <c r="AQ33" i="174"/>
  <c r="DF33" i="174" s="1"/>
  <c r="AQ32" i="174"/>
  <c r="DF32" i="174" s="1"/>
  <c r="AQ31" i="174"/>
  <c r="DF31" i="174" s="1"/>
  <c r="AQ30" i="174"/>
  <c r="AQ29" i="174"/>
  <c r="DF29" i="174" s="1"/>
  <c r="AQ28" i="174"/>
  <c r="DF28" i="174" s="1"/>
  <c r="AQ27" i="174"/>
  <c r="DF27" i="174" s="1"/>
  <c r="AQ26" i="174"/>
  <c r="AQ25" i="174"/>
  <c r="DF25" i="174" s="1"/>
  <c r="AQ24" i="174"/>
  <c r="DF24" i="174" s="1"/>
  <c r="AQ23" i="174"/>
  <c r="DF23" i="174" s="1"/>
  <c r="AQ22" i="174"/>
  <c r="AQ21" i="174"/>
  <c r="DF21" i="174" s="1"/>
  <c r="AQ20" i="174"/>
  <c r="DF20" i="174" s="1"/>
  <c r="AQ19" i="174"/>
  <c r="DF19" i="174" s="1"/>
  <c r="AQ18" i="174"/>
  <c r="AQ17" i="174"/>
  <c r="DF17" i="174" s="1"/>
  <c r="AQ16" i="174"/>
  <c r="DF16" i="174" s="1"/>
  <c r="AQ15" i="174"/>
  <c r="DF15" i="174" s="1"/>
  <c r="AQ14" i="174"/>
  <c r="AQ13" i="174"/>
  <c r="DF13" i="174" s="1"/>
  <c r="AQ12" i="174"/>
  <c r="DF12" i="174" s="1"/>
  <c r="AQ11" i="174"/>
  <c r="AQ10" i="174"/>
  <c r="BF10" i="174"/>
  <c r="AV10" i="174"/>
  <c r="AQ13" i="101" s="1"/>
  <c r="BJ55" i="173"/>
  <c r="BJ54" i="173"/>
  <c r="BJ53" i="173"/>
  <c r="BJ52" i="173"/>
  <c r="BJ49" i="173"/>
  <c r="BJ48" i="173"/>
  <c r="BJ47" i="173"/>
  <c r="BJ46" i="173"/>
  <c r="BJ45" i="173"/>
  <c r="BJ44" i="173"/>
  <c r="BJ43" i="173"/>
  <c r="BJ42" i="173"/>
  <c r="BJ41" i="173"/>
  <c r="BJ40" i="173"/>
  <c r="BJ39" i="173"/>
  <c r="BJ38" i="173"/>
  <c r="BJ37" i="173"/>
  <c r="BJ36" i="173"/>
  <c r="BJ35" i="173"/>
  <c r="BJ34" i="173"/>
  <c r="BJ33" i="173"/>
  <c r="BJ32" i="173"/>
  <c r="BJ31" i="173"/>
  <c r="BJ30" i="173"/>
  <c r="BJ29" i="173"/>
  <c r="BJ28" i="173"/>
  <c r="BJ27" i="173"/>
  <c r="BJ26" i="173"/>
  <c r="BJ25" i="173"/>
  <c r="BJ24" i="173"/>
  <c r="BJ23" i="173"/>
  <c r="BJ22" i="173"/>
  <c r="BJ21" i="173"/>
  <c r="BJ20" i="173"/>
  <c r="BJ19" i="173"/>
  <c r="BJ18" i="173"/>
  <c r="BJ17" i="173"/>
  <c r="BJ16" i="173"/>
  <c r="BJ15" i="173"/>
  <c r="BJ14" i="173"/>
  <c r="BJ11" i="173"/>
  <c r="AZ55" i="173"/>
  <c r="AZ54" i="173"/>
  <c r="AZ11" i="173"/>
  <c r="AU55" i="173"/>
  <c r="AU54" i="173"/>
  <c r="AU53" i="173"/>
  <c r="AU52" i="173"/>
  <c r="AU49" i="173"/>
  <c r="AU48" i="173"/>
  <c r="AU47" i="173"/>
  <c r="AU46" i="173"/>
  <c r="AU45" i="173"/>
  <c r="AU44" i="173"/>
  <c r="AU43" i="173"/>
  <c r="AU42" i="173"/>
  <c r="AU41" i="173"/>
  <c r="AU40" i="173"/>
  <c r="AU39" i="173"/>
  <c r="AU38" i="173"/>
  <c r="AU37" i="173"/>
  <c r="AU36" i="173"/>
  <c r="AU35" i="173"/>
  <c r="AU34" i="173"/>
  <c r="AU33" i="173"/>
  <c r="AU32" i="173"/>
  <c r="AU31" i="173"/>
  <c r="DJ31" i="173" s="1"/>
  <c r="AU30" i="173"/>
  <c r="AU29" i="173"/>
  <c r="DJ29" i="173" s="1"/>
  <c r="AU28" i="173"/>
  <c r="AU27" i="173"/>
  <c r="DJ27" i="173" s="1"/>
  <c r="AU26" i="173"/>
  <c r="AU25" i="173"/>
  <c r="DJ25" i="173" s="1"/>
  <c r="AU24" i="173"/>
  <c r="AU23" i="173"/>
  <c r="DJ23" i="173" s="1"/>
  <c r="AU22" i="173"/>
  <c r="AU21" i="173"/>
  <c r="DJ21" i="173" s="1"/>
  <c r="AU20" i="173"/>
  <c r="AU19" i="173"/>
  <c r="DJ19" i="173" s="1"/>
  <c r="AU18" i="173"/>
  <c r="AU17" i="173"/>
  <c r="DJ17" i="173" s="1"/>
  <c r="AU16" i="173"/>
  <c r="AU15" i="173"/>
  <c r="DJ15" i="173" s="1"/>
  <c r="AU14" i="173"/>
  <c r="AU11" i="173"/>
  <c r="BJ10" i="173"/>
  <c r="AZ10" i="173"/>
  <c r="AU10" i="173"/>
  <c r="BP10" i="172"/>
  <c r="BF34" i="172"/>
  <c r="BF33" i="172"/>
  <c r="BF32" i="172"/>
  <c r="BF31" i="172"/>
  <c r="BF28" i="172"/>
  <c r="BF27" i="172"/>
  <c r="BF26" i="172"/>
  <c r="BF25" i="172"/>
  <c r="BF24" i="172"/>
  <c r="BF23" i="172"/>
  <c r="BF22" i="172"/>
  <c r="BF21" i="172"/>
  <c r="BF20" i="172"/>
  <c r="BF19" i="172"/>
  <c r="BF18" i="172"/>
  <c r="BF15" i="172"/>
  <c r="BF14" i="172"/>
  <c r="BF13" i="172"/>
  <c r="BF12" i="172"/>
  <c r="BF11" i="172"/>
  <c r="BF10" i="172"/>
  <c r="BA34" i="172"/>
  <c r="BA33" i="172"/>
  <c r="BA32" i="172"/>
  <c r="BA31" i="172"/>
  <c r="BA28" i="172"/>
  <c r="BA27" i="172"/>
  <c r="BA26" i="172"/>
  <c r="BA25" i="172"/>
  <c r="BA24" i="172"/>
  <c r="BA23" i="172"/>
  <c r="BA22" i="172"/>
  <c r="BA21" i="172"/>
  <c r="BA20" i="172"/>
  <c r="BA19" i="172"/>
  <c r="BA18" i="172"/>
  <c r="BA15" i="172"/>
  <c r="BA14" i="172"/>
  <c r="BA13" i="172"/>
  <c r="BA12" i="172"/>
  <c r="BA11" i="172"/>
  <c r="BA10" i="172"/>
  <c r="BF156" i="171"/>
  <c r="BF155" i="171"/>
  <c r="BF153" i="171"/>
  <c r="BF152" i="171"/>
  <c r="BF151" i="171"/>
  <c r="BF150" i="171"/>
  <c r="BF149" i="171"/>
  <c r="BF148" i="171"/>
  <c r="BF147" i="171"/>
  <c r="BF146" i="171"/>
  <c r="BF145" i="171"/>
  <c r="BF144" i="171"/>
  <c r="BF143" i="171"/>
  <c r="BF142" i="171"/>
  <c r="BF141" i="171"/>
  <c r="BF140" i="171"/>
  <c r="BF139" i="171"/>
  <c r="BF138" i="171"/>
  <c r="BF137" i="171"/>
  <c r="BF136" i="171"/>
  <c r="BF135" i="171"/>
  <c r="BF134" i="171"/>
  <c r="BF133" i="171"/>
  <c r="BF132" i="171"/>
  <c r="BF131" i="171"/>
  <c r="BF130" i="171"/>
  <c r="BF129" i="171"/>
  <c r="BF128" i="171"/>
  <c r="BF127" i="171"/>
  <c r="BF126" i="171"/>
  <c r="BF125" i="171"/>
  <c r="BF124" i="171"/>
  <c r="BF123" i="171"/>
  <c r="BF122" i="171"/>
  <c r="BF121" i="171"/>
  <c r="BF120" i="171"/>
  <c r="BF119" i="171"/>
  <c r="BF118" i="171"/>
  <c r="BF117" i="171"/>
  <c r="BF116" i="171"/>
  <c r="BF115" i="171"/>
  <c r="BF114" i="171"/>
  <c r="BF113" i="171"/>
  <c r="BF112" i="171"/>
  <c r="BF111" i="171"/>
  <c r="BF110" i="171"/>
  <c r="BF109" i="171"/>
  <c r="BF108" i="171"/>
  <c r="BF107" i="171"/>
  <c r="BF106" i="171"/>
  <c r="BF105" i="171"/>
  <c r="BF104" i="171"/>
  <c r="BF103" i="171"/>
  <c r="BF102" i="171"/>
  <c r="BF101" i="171"/>
  <c r="BF100" i="171"/>
  <c r="BF99" i="171"/>
  <c r="BF98" i="171"/>
  <c r="BF97" i="171"/>
  <c r="BF96" i="171"/>
  <c r="BF95" i="171"/>
  <c r="BF94" i="171"/>
  <c r="BF93" i="171"/>
  <c r="BF92" i="171"/>
  <c r="BF91" i="171"/>
  <c r="BF90" i="171"/>
  <c r="BF89" i="171"/>
  <c r="BF88" i="171"/>
  <c r="BF87" i="171"/>
  <c r="BF86" i="171"/>
  <c r="BF85" i="171"/>
  <c r="BF84" i="171"/>
  <c r="BF83" i="171"/>
  <c r="BF82" i="171"/>
  <c r="BF81" i="171"/>
  <c r="BF80" i="171"/>
  <c r="BF79" i="171"/>
  <c r="BF78" i="171"/>
  <c r="BF77" i="171"/>
  <c r="BF76" i="171"/>
  <c r="BF75" i="171"/>
  <c r="BF74" i="171"/>
  <c r="BF73" i="171"/>
  <c r="BF72" i="171"/>
  <c r="BF71" i="171"/>
  <c r="BF70" i="171"/>
  <c r="BF69" i="171"/>
  <c r="BF68" i="171"/>
  <c r="BF67" i="171"/>
  <c r="BF66" i="171"/>
  <c r="BF65" i="171"/>
  <c r="BF64" i="171"/>
  <c r="BF63" i="171"/>
  <c r="BF62" i="171"/>
  <c r="BF61" i="171"/>
  <c r="BF60" i="171"/>
  <c r="BF59" i="171"/>
  <c r="BF58" i="171"/>
  <c r="BF57" i="171"/>
  <c r="BF56" i="171"/>
  <c r="BF55" i="171"/>
  <c r="BF54" i="171"/>
  <c r="BF53" i="171"/>
  <c r="BF52" i="171"/>
  <c r="BF51" i="171"/>
  <c r="BF50" i="171"/>
  <c r="BF49" i="171"/>
  <c r="BF48" i="171"/>
  <c r="BF47" i="171"/>
  <c r="BF46" i="171"/>
  <c r="BF45" i="171"/>
  <c r="BF44" i="171"/>
  <c r="BF43" i="171"/>
  <c r="BF42" i="171"/>
  <c r="BF41" i="171"/>
  <c r="BF40" i="171"/>
  <c r="BF39" i="171"/>
  <c r="BF38" i="171"/>
  <c r="BF37" i="171"/>
  <c r="BF36" i="171"/>
  <c r="BF35" i="171"/>
  <c r="BF34" i="171"/>
  <c r="BF33" i="171"/>
  <c r="BF32" i="171"/>
  <c r="BF31" i="171"/>
  <c r="BF30" i="171"/>
  <c r="BF29" i="171"/>
  <c r="BF28" i="171"/>
  <c r="BF27" i="171"/>
  <c r="BF26" i="171"/>
  <c r="BF25" i="171"/>
  <c r="BF24" i="171"/>
  <c r="BF23" i="171"/>
  <c r="BF22" i="171"/>
  <c r="BF21" i="171"/>
  <c r="BF20" i="171"/>
  <c r="BF19" i="171"/>
  <c r="BF18" i="171"/>
  <c r="BF17" i="171"/>
  <c r="BF16" i="171"/>
  <c r="BF15" i="171"/>
  <c r="BF14" i="171"/>
  <c r="BF13" i="171"/>
  <c r="BF12" i="171"/>
  <c r="BF11" i="171"/>
  <c r="BF10" i="171"/>
  <c r="AV156" i="171"/>
  <c r="AV155" i="171"/>
  <c r="AV153" i="171"/>
  <c r="AV152" i="171"/>
  <c r="AV151" i="171"/>
  <c r="AV150" i="171"/>
  <c r="AV149" i="171"/>
  <c r="AV148" i="171"/>
  <c r="AV147" i="171"/>
  <c r="AV146" i="171"/>
  <c r="AV145" i="171"/>
  <c r="AV144" i="171"/>
  <c r="AV143" i="171"/>
  <c r="AV142" i="171"/>
  <c r="AV141" i="171"/>
  <c r="AV140" i="171"/>
  <c r="AV139" i="171"/>
  <c r="AV138" i="171"/>
  <c r="AV137" i="171"/>
  <c r="AV136" i="171"/>
  <c r="AV135" i="171"/>
  <c r="AV134" i="171"/>
  <c r="AV133" i="171"/>
  <c r="AV132" i="171"/>
  <c r="AV131" i="171"/>
  <c r="AV130" i="171"/>
  <c r="AV129" i="171"/>
  <c r="AV128" i="171"/>
  <c r="AV127" i="171"/>
  <c r="AV126" i="171"/>
  <c r="AV125" i="171"/>
  <c r="AV124" i="171"/>
  <c r="AV123" i="171"/>
  <c r="AV122" i="171"/>
  <c r="AV121" i="171"/>
  <c r="AV120" i="171"/>
  <c r="AV119" i="171"/>
  <c r="AV118" i="171"/>
  <c r="AV117" i="171"/>
  <c r="AV116" i="171"/>
  <c r="AV115" i="171"/>
  <c r="AV114" i="171"/>
  <c r="AV113" i="171"/>
  <c r="AV112" i="171"/>
  <c r="AV111" i="171"/>
  <c r="AV110" i="171"/>
  <c r="AV109" i="171"/>
  <c r="AV108" i="171"/>
  <c r="AV107" i="171"/>
  <c r="AV106" i="171"/>
  <c r="AV105" i="171"/>
  <c r="AV104" i="171"/>
  <c r="AV103" i="171"/>
  <c r="AV102" i="171"/>
  <c r="AV101" i="171"/>
  <c r="AV100" i="171"/>
  <c r="AV99" i="171"/>
  <c r="AV98" i="171"/>
  <c r="AV97" i="171"/>
  <c r="AV96" i="171"/>
  <c r="AV95" i="171"/>
  <c r="AV94" i="171"/>
  <c r="AV93" i="171"/>
  <c r="AV92" i="171"/>
  <c r="AV91" i="171"/>
  <c r="AV90" i="171"/>
  <c r="AV89" i="171"/>
  <c r="AV88" i="171"/>
  <c r="AV87" i="171"/>
  <c r="AV86" i="171"/>
  <c r="AV85" i="171"/>
  <c r="AV84" i="171"/>
  <c r="AV83" i="171"/>
  <c r="AV82" i="171"/>
  <c r="AV81" i="171"/>
  <c r="AV80" i="171"/>
  <c r="AV79" i="171"/>
  <c r="AV78" i="171"/>
  <c r="AV77" i="171"/>
  <c r="AV76" i="171"/>
  <c r="AV75" i="171"/>
  <c r="AV74" i="171"/>
  <c r="AV73" i="171"/>
  <c r="AV72" i="171"/>
  <c r="AV71" i="171"/>
  <c r="AV70" i="171"/>
  <c r="AV69" i="171"/>
  <c r="AV68" i="171"/>
  <c r="AV67" i="171"/>
  <c r="AV66" i="171"/>
  <c r="AV65" i="171"/>
  <c r="AV64" i="171"/>
  <c r="AV63" i="171"/>
  <c r="AV62" i="171"/>
  <c r="AV61" i="171"/>
  <c r="AV60" i="171"/>
  <c r="AV59" i="171"/>
  <c r="AV58" i="171"/>
  <c r="AV57" i="171"/>
  <c r="AV56" i="171"/>
  <c r="AV55" i="171"/>
  <c r="AV54" i="171"/>
  <c r="AV53" i="171"/>
  <c r="AV52" i="171"/>
  <c r="AV51" i="171"/>
  <c r="AV50" i="171"/>
  <c r="AV49" i="171"/>
  <c r="AV48" i="171"/>
  <c r="AV47" i="171"/>
  <c r="AV46" i="171"/>
  <c r="AV45" i="171"/>
  <c r="AV44" i="171"/>
  <c r="AV43" i="171"/>
  <c r="AV42" i="171"/>
  <c r="AV41" i="171"/>
  <c r="AV40" i="171"/>
  <c r="AV39" i="171"/>
  <c r="AV38" i="171"/>
  <c r="AV37" i="171"/>
  <c r="AV36" i="171"/>
  <c r="AV35" i="171"/>
  <c r="AV34" i="171"/>
  <c r="AV33" i="171"/>
  <c r="AV32" i="171"/>
  <c r="AV31" i="171"/>
  <c r="AV30" i="171"/>
  <c r="AV29" i="171"/>
  <c r="AV28" i="171"/>
  <c r="AV27" i="171"/>
  <c r="AV26" i="171"/>
  <c r="AV25" i="171"/>
  <c r="AV24" i="171"/>
  <c r="AV23" i="171"/>
  <c r="AV22" i="171"/>
  <c r="AV21" i="171"/>
  <c r="AV20" i="171"/>
  <c r="AV19" i="171"/>
  <c r="AV18" i="171"/>
  <c r="AV17" i="171"/>
  <c r="AV16" i="171"/>
  <c r="AV15" i="171"/>
  <c r="AV14" i="171"/>
  <c r="AV13" i="171"/>
  <c r="AV12" i="171"/>
  <c r="AV11" i="171"/>
  <c r="AV10" i="171"/>
  <c r="AQ156" i="171"/>
  <c r="AQ155" i="171"/>
  <c r="AQ153" i="171"/>
  <c r="AQ152" i="171"/>
  <c r="AQ151" i="171"/>
  <c r="AQ150" i="171"/>
  <c r="AQ149" i="171"/>
  <c r="AQ148" i="171"/>
  <c r="AQ147" i="171"/>
  <c r="AQ146" i="171"/>
  <c r="AQ145" i="171"/>
  <c r="AQ144" i="171"/>
  <c r="AQ143" i="171"/>
  <c r="AQ142" i="171"/>
  <c r="AQ141" i="171"/>
  <c r="AQ140" i="171"/>
  <c r="AQ139" i="171"/>
  <c r="AQ138" i="171"/>
  <c r="AQ137" i="171"/>
  <c r="AQ136" i="171"/>
  <c r="AQ135" i="171"/>
  <c r="AQ134" i="171"/>
  <c r="AQ133" i="171"/>
  <c r="AQ132" i="171"/>
  <c r="AQ131" i="171"/>
  <c r="AQ130" i="171"/>
  <c r="AQ129" i="171"/>
  <c r="AQ128" i="171"/>
  <c r="AQ127" i="171"/>
  <c r="AQ126" i="171"/>
  <c r="AQ125" i="171"/>
  <c r="AQ124" i="171"/>
  <c r="AQ123" i="171"/>
  <c r="AQ122" i="171"/>
  <c r="AQ121" i="171"/>
  <c r="AQ120" i="171"/>
  <c r="AQ119" i="171"/>
  <c r="AQ118" i="171"/>
  <c r="AQ117" i="171"/>
  <c r="AQ116" i="171"/>
  <c r="AQ115" i="171"/>
  <c r="AQ114" i="171"/>
  <c r="AQ113" i="171"/>
  <c r="AQ112" i="171"/>
  <c r="AQ111" i="171"/>
  <c r="AQ110" i="171"/>
  <c r="AQ109" i="171"/>
  <c r="AQ108" i="171"/>
  <c r="AQ107" i="171"/>
  <c r="AQ106" i="171"/>
  <c r="AQ105" i="171"/>
  <c r="AQ104" i="171"/>
  <c r="AQ103" i="171"/>
  <c r="AQ102" i="171"/>
  <c r="AQ101" i="171"/>
  <c r="AQ100" i="171"/>
  <c r="AQ99" i="171"/>
  <c r="AQ98" i="171"/>
  <c r="AQ97" i="171"/>
  <c r="AQ96" i="171"/>
  <c r="AQ95" i="171"/>
  <c r="AQ94" i="171"/>
  <c r="AQ93" i="171"/>
  <c r="AQ92" i="171"/>
  <c r="AQ91" i="171"/>
  <c r="AQ90" i="171"/>
  <c r="AQ89" i="171"/>
  <c r="AQ88" i="171"/>
  <c r="AQ87" i="171"/>
  <c r="AQ86" i="171"/>
  <c r="AQ85" i="171"/>
  <c r="AQ84" i="171"/>
  <c r="AQ83" i="171"/>
  <c r="AQ82" i="171"/>
  <c r="AQ81" i="171"/>
  <c r="AQ80" i="171"/>
  <c r="AQ79" i="171"/>
  <c r="AQ78" i="171"/>
  <c r="AQ77" i="171"/>
  <c r="AQ76" i="171"/>
  <c r="AQ75" i="171"/>
  <c r="AQ74" i="171"/>
  <c r="AQ73" i="171"/>
  <c r="AQ72" i="171"/>
  <c r="AQ71" i="171"/>
  <c r="AQ70" i="171"/>
  <c r="AQ69" i="171"/>
  <c r="AQ68" i="171"/>
  <c r="AQ67" i="171"/>
  <c r="AQ66" i="171"/>
  <c r="AQ65" i="171"/>
  <c r="AQ64" i="171"/>
  <c r="AQ63" i="171"/>
  <c r="AQ62" i="171"/>
  <c r="AQ61" i="171"/>
  <c r="AQ60" i="171"/>
  <c r="AQ59" i="171"/>
  <c r="AQ58" i="171"/>
  <c r="AQ57" i="171"/>
  <c r="AQ56" i="171"/>
  <c r="AQ55" i="171"/>
  <c r="AQ54" i="171"/>
  <c r="AQ53" i="171"/>
  <c r="AQ52" i="171"/>
  <c r="AQ51" i="171"/>
  <c r="AQ50" i="171"/>
  <c r="AQ49" i="171"/>
  <c r="AQ48" i="171"/>
  <c r="AQ47" i="171"/>
  <c r="AQ46" i="171"/>
  <c r="AQ45" i="171"/>
  <c r="AQ44" i="171"/>
  <c r="AQ43" i="171"/>
  <c r="AQ42" i="171"/>
  <c r="AQ41" i="171"/>
  <c r="AQ40" i="171"/>
  <c r="AQ39" i="171"/>
  <c r="AQ38" i="171"/>
  <c r="AQ37" i="171"/>
  <c r="AQ36" i="171"/>
  <c r="AQ35" i="171"/>
  <c r="AQ34" i="171"/>
  <c r="AQ33" i="171"/>
  <c r="AQ32" i="171"/>
  <c r="AQ31" i="171"/>
  <c r="AQ30" i="171"/>
  <c r="AQ29" i="171"/>
  <c r="AQ28" i="171"/>
  <c r="AQ27" i="171"/>
  <c r="AQ26" i="171"/>
  <c r="AQ25" i="171"/>
  <c r="AQ24" i="171"/>
  <c r="AQ23" i="171"/>
  <c r="AQ22" i="171"/>
  <c r="AQ21" i="171"/>
  <c r="AQ20" i="171"/>
  <c r="AQ19" i="171"/>
  <c r="AQ18" i="171"/>
  <c r="AQ17" i="171"/>
  <c r="AQ16" i="171"/>
  <c r="AQ15" i="171"/>
  <c r="AQ14" i="171"/>
  <c r="AQ13" i="171"/>
  <c r="AQ12" i="171"/>
  <c r="AQ11" i="171"/>
  <c r="AQ10" i="171"/>
  <c r="DF11" i="174" l="1"/>
  <c r="DJ11" i="173"/>
  <c r="AQ12" i="101"/>
  <c r="AQ10" i="101"/>
  <c r="AQ11" i="101"/>
  <c r="DF60" i="174"/>
  <c r="DF14" i="174"/>
  <c r="DF18" i="174"/>
  <c r="DF22" i="174"/>
  <c r="DF26" i="174"/>
  <c r="DF30" i="174"/>
  <c r="DF34" i="174"/>
  <c r="DF38" i="174"/>
  <c r="DF42" i="174"/>
  <c r="DF46" i="174"/>
  <c r="DF59" i="174"/>
  <c r="DF64" i="174"/>
  <c r="DF62" i="174"/>
  <c r="DF58" i="174"/>
  <c r="DF65" i="174"/>
  <c r="DJ16" i="173"/>
  <c r="DJ20" i="173"/>
  <c r="DJ24" i="173"/>
  <c r="DJ28" i="173"/>
  <c r="DJ32" i="173"/>
  <c r="DJ14" i="173"/>
  <c r="DJ18" i="173"/>
  <c r="DJ22" i="173"/>
  <c r="DJ26" i="173"/>
  <c r="DJ30" i="173"/>
  <c r="DJ50" i="173"/>
  <c r="DF61" i="174"/>
  <c r="B10" i="171" l="1"/>
  <c r="B11" i="171"/>
  <c r="B12" i="171"/>
  <c r="B13" i="171"/>
  <c r="B14" i="171"/>
  <c r="B15" i="171"/>
  <c r="B16" i="171"/>
  <c r="B17" i="171"/>
  <c r="B18" i="171"/>
  <c r="B19" i="171"/>
  <c r="B20" i="171"/>
  <c r="B21" i="171"/>
  <c r="B22" i="171"/>
  <c r="B23" i="171"/>
  <c r="B24" i="171"/>
  <c r="B25" i="171"/>
  <c r="B26" i="171"/>
  <c r="B27" i="171"/>
  <c r="B28" i="171"/>
  <c r="B29" i="171"/>
  <c r="B30" i="171"/>
  <c r="B31" i="171"/>
  <c r="B32" i="171"/>
  <c r="B33" i="171"/>
  <c r="B34" i="171"/>
  <c r="B35" i="171"/>
  <c r="B36" i="171"/>
  <c r="B37" i="171"/>
  <c r="B38" i="171"/>
  <c r="B39" i="171"/>
  <c r="B40" i="171"/>
  <c r="B41" i="171"/>
  <c r="B42" i="171"/>
  <c r="B43" i="171"/>
  <c r="B44" i="171"/>
  <c r="B45" i="171"/>
  <c r="B46" i="171"/>
  <c r="B47" i="171"/>
  <c r="B48" i="171"/>
  <c r="B49" i="171"/>
  <c r="B50" i="171"/>
  <c r="B51" i="171"/>
  <c r="B52" i="171"/>
  <c r="B53" i="171"/>
  <c r="B54" i="171"/>
  <c r="B55" i="171"/>
  <c r="B56" i="171"/>
  <c r="B57" i="171"/>
  <c r="B58" i="171"/>
  <c r="B59" i="171"/>
  <c r="B60" i="171"/>
  <c r="B61" i="171"/>
  <c r="B62" i="171"/>
  <c r="B63" i="171"/>
  <c r="B64" i="171"/>
  <c r="B65" i="171"/>
  <c r="B66" i="171"/>
  <c r="B67" i="171"/>
  <c r="B68" i="171"/>
  <c r="B69" i="171"/>
  <c r="B70" i="171"/>
  <c r="B71" i="171"/>
  <c r="B72" i="171"/>
  <c r="B73" i="171"/>
  <c r="B74" i="171"/>
  <c r="B75" i="171"/>
  <c r="B76" i="171"/>
  <c r="B77" i="171"/>
  <c r="B78" i="171"/>
  <c r="B79" i="171"/>
  <c r="B80" i="171"/>
  <c r="B81" i="171"/>
  <c r="B82" i="171"/>
  <c r="B83" i="171"/>
  <c r="B84" i="171"/>
  <c r="B85" i="171"/>
  <c r="B86" i="171"/>
  <c r="B87" i="171"/>
  <c r="B88" i="171"/>
  <c r="B89" i="171"/>
  <c r="B90" i="171"/>
  <c r="B91" i="171"/>
  <c r="B92" i="171"/>
  <c r="B93" i="171"/>
  <c r="B94" i="171"/>
  <c r="B95" i="171"/>
  <c r="B96" i="171"/>
  <c r="B97" i="171"/>
  <c r="B98" i="171"/>
  <c r="B99" i="171"/>
  <c r="B100" i="171"/>
  <c r="B101" i="171"/>
  <c r="B102" i="171"/>
  <c r="B103" i="171"/>
  <c r="B104" i="171"/>
  <c r="B105" i="171"/>
  <c r="B106" i="171"/>
  <c r="B107" i="171"/>
  <c r="B108" i="171"/>
  <c r="B109" i="171"/>
  <c r="B110" i="171"/>
  <c r="B111" i="171"/>
  <c r="B112" i="171"/>
  <c r="B113" i="171"/>
  <c r="B114" i="171"/>
  <c r="B115" i="171"/>
  <c r="B116" i="171"/>
  <c r="B117" i="171"/>
  <c r="B118" i="171"/>
  <c r="B119" i="171"/>
  <c r="B120" i="171"/>
  <c r="B121" i="171"/>
  <c r="B122" i="171"/>
  <c r="B123" i="171"/>
  <c r="B124" i="171"/>
  <c r="B125" i="171"/>
  <c r="B126" i="171"/>
  <c r="B127" i="171"/>
  <c r="B128" i="171"/>
  <c r="B129" i="171"/>
  <c r="B130" i="171"/>
  <c r="B131" i="171"/>
  <c r="B132" i="171"/>
  <c r="B133" i="171"/>
  <c r="B134" i="171"/>
  <c r="B135" i="171"/>
  <c r="B136" i="171"/>
  <c r="B137" i="171"/>
  <c r="B138" i="171"/>
  <c r="B139" i="171"/>
  <c r="B140" i="171"/>
  <c r="B141" i="171"/>
  <c r="B142" i="171"/>
  <c r="B143" i="171"/>
  <c r="B144" i="171"/>
  <c r="B145" i="171"/>
  <c r="B146" i="171"/>
  <c r="B147" i="171"/>
  <c r="B148" i="171"/>
  <c r="B149" i="171"/>
  <c r="B150" i="171"/>
  <c r="B151" i="171"/>
  <c r="B152" i="171"/>
  <c r="B153" i="171"/>
  <c r="B155" i="171"/>
  <c r="B156" i="171"/>
  <c r="AV13" i="101" l="1"/>
  <c r="BF13" i="101" s="1"/>
  <c r="AV12" i="101"/>
  <c r="BF12" i="101" s="1"/>
  <c r="AV11" i="101"/>
  <c r="BF11" i="101" s="1"/>
  <c r="DG68" i="174" l="1"/>
  <c r="DH68" i="174" s="1"/>
  <c r="DE68" i="174"/>
  <c r="DF68" i="174"/>
  <c r="DG67" i="174"/>
  <c r="DH67" i="174" s="1"/>
  <c r="DE67" i="174"/>
  <c r="DF67" i="174"/>
  <c r="DG66" i="174"/>
  <c r="DH66" i="174" s="1"/>
  <c r="DE66" i="174"/>
  <c r="DF66" i="174"/>
  <c r="DG57" i="174"/>
  <c r="DH57" i="174" s="1"/>
  <c r="DE57" i="174"/>
  <c r="DF57" i="174"/>
  <c r="DG56" i="174"/>
  <c r="DH56" i="174" s="1"/>
  <c r="DE56" i="174"/>
  <c r="DF56" i="174"/>
  <c r="DG55" i="174"/>
  <c r="DH55" i="174" s="1"/>
  <c r="DE55" i="174"/>
  <c r="DF55" i="174"/>
  <c r="DG54" i="174"/>
  <c r="DH54" i="174" s="1"/>
  <c r="DE54" i="174"/>
  <c r="DF54" i="174"/>
  <c r="DG53" i="174"/>
  <c r="DH53" i="174" s="1"/>
  <c r="DE53" i="174"/>
  <c r="DF53" i="174"/>
  <c r="DG52" i="174"/>
  <c r="DH52" i="174" s="1"/>
  <c r="DE52" i="174"/>
  <c r="DF52" i="174"/>
  <c r="DG51" i="174"/>
  <c r="DE51" i="174"/>
  <c r="DF51" i="174"/>
  <c r="DG50" i="174"/>
  <c r="DH50" i="174" s="1"/>
  <c r="DE50" i="174"/>
  <c r="DF50" i="174"/>
  <c r="DG49" i="174"/>
  <c r="DH49" i="174" s="1"/>
  <c r="DE49" i="174"/>
  <c r="DF49" i="174"/>
  <c r="DG48" i="174"/>
  <c r="DH48" i="174" s="1"/>
  <c r="DE48" i="174"/>
  <c r="DF48" i="174"/>
  <c r="DG47" i="174"/>
  <c r="DH47" i="174" s="1"/>
  <c r="DE47" i="174"/>
  <c r="DF47" i="174"/>
  <c r="DG10" i="174"/>
  <c r="DH10" i="174" s="1"/>
  <c r="DE10" i="174"/>
  <c r="DF10" i="174"/>
  <c r="B10" i="174"/>
  <c r="DD3" i="174"/>
  <c r="DK55" i="173"/>
  <c r="DL55" i="173" s="1"/>
  <c r="DI55" i="173"/>
  <c r="DK54" i="173"/>
  <c r="DL54" i="173" s="1"/>
  <c r="DI54" i="173"/>
  <c r="DK53" i="173"/>
  <c r="DL53" i="173" s="1"/>
  <c r="DI53" i="173"/>
  <c r="DK52" i="173"/>
  <c r="DL52" i="173" s="1"/>
  <c r="DI52" i="173"/>
  <c r="DK49" i="173"/>
  <c r="DL49" i="173" s="1"/>
  <c r="DI49" i="173"/>
  <c r="DK48" i="173"/>
  <c r="DL48" i="173" s="1"/>
  <c r="DI48" i="173"/>
  <c r="DK47" i="173"/>
  <c r="DL47" i="173" s="1"/>
  <c r="DI47" i="173"/>
  <c r="DK46" i="173"/>
  <c r="DL46" i="173" s="1"/>
  <c r="DI46" i="173"/>
  <c r="DK45" i="173"/>
  <c r="DL45" i="173" s="1"/>
  <c r="DI45" i="173"/>
  <c r="DK44" i="173"/>
  <c r="DL44" i="173" s="1"/>
  <c r="DI44" i="173"/>
  <c r="DK43" i="173"/>
  <c r="DL43" i="173" s="1"/>
  <c r="DI43" i="173"/>
  <c r="DK42" i="173"/>
  <c r="DL42" i="173" s="1"/>
  <c r="DI42" i="173"/>
  <c r="DK41" i="173"/>
  <c r="DL41" i="173" s="1"/>
  <c r="DI41" i="173"/>
  <c r="DK40" i="173"/>
  <c r="DL40" i="173" s="1"/>
  <c r="DI40" i="173"/>
  <c r="DK39" i="173"/>
  <c r="DI39" i="173"/>
  <c r="DK38" i="173"/>
  <c r="DL38" i="173" s="1"/>
  <c r="DI38" i="173"/>
  <c r="DK37" i="173"/>
  <c r="DL37" i="173" s="1"/>
  <c r="DI37" i="173"/>
  <c r="DK36" i="173"/>
  <c r="DL36" i="173" s="1"/>
  <c r="DI36" i="173"/>
  <c r="DK35" i="173"/>
  <c r="DL35" i="173" s="1"/>
  <c r="DI35" i="173"/>
  <c r="DK34" i="173"/>
  <c r="DL34" i="173" s="1"/>
  <c r="DI34" i="173"/>
  <c r="DK33" i="173"/>
  <c r="DL33" i="173" s="1"/>
  <c r="DI33" i="173"/>
  <c r="DK10" i="173"/>
  <c r="DL10" i="173" s="1"/>
  <c r="DI10" i="173"/>
  <c r="B10" i="173"/>
  <c r="DH3" i="173"/>
  <c r="DR34" i="172"/>
  <c r="DO34" i="172"/>
  <c r="DR33" i="172"/>
  <c r="DO33" i="172"/>
  <c r="DR32" i="172"/>
  <c r="DO32" i="172"/>
  <c r="DR31" i="172"/>
  <c r="DO31" i="172"/>
  <c r="DO28" i="172"/>
  <c r="DO27" i="172"/>
  <c r="DR26" i="172"/>
  <c r="DO26" i="172"/>
  <c r="DR25" i="172"/>
  <c r="DO25" i="172"/>
  <c r="DR24" i="172"/>
  <c r="DO24" i="172"/>
  <c r="DR23" i="172"/>
  <c r="DO23" i="172"/>
  <c r="DR22" i="172"/>
  <c r="DO22" i="172"/>
  <c r="DR21" i="172"/>
  <c r="DO21" i="172"/>
  <c r="DR20" i="172"/>
  <c r="DO20" i="172"/>
  <c r="DR19" i="172"/>
  <c r="DO19" i="172"/>
  <c r="DR18" i="172"/>
  <c r="DO18" i="172"/>
  <c r="DO15" i="172"/>
  <c r="DR14" i="172"/>
  <c r="DO14" i="172"/>
  <c r="DR13" i="172"/>
  <c r="DO13" i="172"/>
  <c r="DR12" i="172"/>
  <c r="DO12" i="172"/>
  <c r="DR11" i="172"/>
  <c r="DO11" i="172"/>
  <c r="DQ10" i="172"/>
  <c r="DR10" i="172" s="1"/>
  <c r="DO10" i="172"/>
  <c r="B10" i="172"/>
  <c r="DP3" i="172"/>
  <c r="DD3" i="171"/>
  <c r="DE10" i="171"/>
  <c r="DG10" i="171"/>
  <c r="DH10" i="171" s="1"/>
  <c r="DE11" i="171"/>
  <c r="DH11" i="171"/>
  <c r="DE12" i="171"/>
  <c r="DH12" i="171"/>
  <c r="DE13" i="171"/>
  <c r="DE14" i="171"/>
  <c r="DH14" i="171"/>
  <c r="DF15" i="171"/>
  <c r="DE15" i="171"/>
  <c r="DH15" i="171"/>
  <c r="DF16" i="171"/>
  <c r="DE16" i="171"/>
  <c r="DH16" i="171"/>
  <c r="DE17" i="171"/>
  <c r="DH17" i="171"/>
  <c r="DE18" i="171"/>
  <c r="DH18" i="171"/>
  <c r="DE19" i="171"/>
  <c r="DH19" i="171"/>
  <c r="DF20" i="171"/>
  <c r="DE20" i="171"/>
  <c r="DH20" i="171"/>
  <c r="DE21" i="171"/>
  <c r="DH21" i="171"/>
  <c r="DE22" i="171"/>
  <c r="DH22" i="171"/>
  <c r="DE23" i="171"/>
  <c r="DH23" i="171"/>
  <c r="DF24" i="171"/>
  <c r="DE24" i="171"/>
  <c r="DH24" i="171"/>
  <c r="DE25" i="171"/>
  <c r="DH25" i="171"/>
  <c r="DE26" i="171"/>
  <c r="DH26" i="171"/>
  <c r="DE27" i="171"/>
  <c r="DH27" i="171"/>
  <c r="DF28" i="171"/>
  <c r="DE28" i="171"/>
  <c r="DH28" i="171"/>
  <c r="DE29" i="171"/>
  <c r="DH29" i="171"/>
  <c r="DE30" i="171"/>
  <c r="DH30" i="171"/>
  <c r="DE31" i="171"/>
  <c r="DH31" i="171"/>
  <c r="DF32" i="171"/>
  <c r="DE32" i="171"/>
  <c r="DH32" i="171"/>
  <c r="DE33" i="171"/>
  <c r="DH33" i="171"/>
  <c r="DE34" i="171"/>
  <c r="DH34" i="171"/>
  <c r="DE35" i="171"/>
  <c r="DH35" i="171"/>
  <c r="DF36" i="171"/>
  <c r="DE36" i="171"/>
  <c r="DH36" i="171"/>
  <c r="DE37" i="171"/>
  <c r="DH37" i="171"/>
  <c r="DE38" i="171"/>
  <c r="DH38" i="171"/>
  <c r="DE39" i="171"/>
  <c r="DH39" i="171"/>
  <c r="DF40" i="171"/>
  <c r="DE40" i="171"/>
  <c r="DH40" i="171"/>
  <c r="DE41" i="171"/>
  <c r="DH41" i="171"/>
  <c r="DE42" i="171"/>
  <c r="DH42" i="171"/>
  <c r="DE43" i="171"/>
  <c r="DH43" i="171"/>
  <c r="DF44" i="171"/>
  <c r="DE44" i="171"/>
  <c r="DH44" i="171"/>
  <c r="DE45" i="171"/>
  <c r="DH45" i="171"/>
  <c r="DE46" i="171"/>
  <c r="DH46" i="171"/>
  <c r="DE47" i="171"/>
  <c r="DH47" i="171"/>
  <c r="DF48" i="171"/>
  <c r="DE48" i="171"/>
  <c r="DH48" i="171"/>
  <c r="DE49" i="171"/>
  <c r="DH49" i="171"/>
  <c r="DE50" i="171"/>
  <c r="DH50" i="171"/>
  <c r="DE51" i="171"/>
  <c r="DH51" i="171"/>
  <c r="DF52" i="171"/>
  <c r="DE52" i="171"/>
  <c r="DH52" i="171"/>
  <c r="DE53" i="171"/>
  <c r="DH53" i="171"/>
  <c r="DE54" i="171"/>
  <c r="DH54" i="171"/>
  <c r="DE55" i="171"/>
  <c r="DH55" i="171"/>
  <c r="DF56" i="171"/>
  <c r="DE56" i="171"/>
  <c r="DH56" i="171"/>
  <c r="DE57" i="171"/>
  <c r="DH57" i="171"/>
  <c r="DE58" i="171"/>
  <c r="DH58" i="171"/>
  <c r="DE59" i="171"/>
  <c r="DH59" i="171"/>
  <c r="DF60" i="171"/>
  <c r="DE60" i="171"/>
  <c r="DH60" i="171"/>
  <c r="DE61" i="171"/>
  <c r="DH61" i="171"/>
  <c r="DE62" i="171"/>
  <c r="DH62" i="171"/>
  <c r="DE63" i="171"/>
  <c r="DH63" i="171"/>
  <c r="DF64" i="171"/>
  <c r="DE64" i="171"/>
  <c r="DH64" i="171"/>
  <c r="DE65" i="171"/>
  <c r="DH65" i="171"/>
  <c r="DE66" i="171"/>
  <c r="DH66" i="171"/>
  <c r="DE67" i="171"/>
  <c r="DH67" i="171"/>
  <c r="DF68" i="171"/>
  <c r="DE68" i="171"/>
  <c r="DH68" i="171"/>
  <c r="DE69" i="171"/>
  <c r="DH69" i="171"/>
  <c r="DE70" i="171"/>
  <c r="DH70" i="171"/>
  <c r="DE71" i="171"/>
  <c r="DH71" i="171"/>
  <c r="DF72" i="171"/>
  <c r="DE72" i="171"/>
  <c r="DH72" i="171"/>
  <c r="DE73" i="171"/>
  <c r="DH73" i="171"/>
  <c r="DE74" i="171"/>
  <c r="DH74" i="171"/>
  <c r="DE75" i="171"/>
  <c r="DH75" i="171"/>
  <c r="DF76" i="171"/>
  <c r="DE76" i="171"/>
  <c r="DH76" i="171"/>
  <c r="DE77" i="171"/>
  <c r="DH77" i="171"/>
  <c r="DE78" i="171"/>
  <c r="DH78" i="171"/>
  <c r="DE79" i="171"/>
  <c r="DH79" i="171"/>
  <c r="DF80" i="171"/>
  <c r="DE80" i="171"/>
  <c r="DH80" i="171"/>
  <c r="DE81" i="171"/>
  <c r="DH81" i="171"/>
  <c r="DE82" i="171"/>
  <c r="DH82" i="171"/>
  <c r="DE83" i="171"/>
  <c r="DH83" i="171"/>
  <c r="DF84" i="171"/>
  <c r="DE84" i="171"/>
  <c r="DH84" i="171"/>
  <c r="DE85" i="171"/>
  <c r="DH85" i="171"/>
  <c r="DE86" i="171"/>
  <c r="DH86" i="171"/>
  <c r="DE87" i="171"/>
  <c r="DH87" i="171"/>
  <c r="DF88" i="171"/>
  <c r="DE88" i="171"/>
  <c r="DH88" i="171"/>
  <c r="DE89" i="171"/>
  <c r="DH89" i="171"/>
  <c r="DE90" i="171"/>
  <c r="DH90" i="171"/>
  <c r="DE91" i="171"/>
  <c r="DH91" i="171"/>
  <c r="DF92" i="171"/>
  <c r="DE92" i="171"/>
  <c r="DH92" i="171"/>
  <c r="DE93" i="171"/>
  <c r="DH93" i="171"/>
  <c r="DE94" i="171"/>
  <c r="DH94" i="171"/>
  <c r="DE95" i="171"/>
  <c r="DH95" i="171"/>
  <c r="DF96" i="171"/>
  <c r="DE96" i="171"/>
  <c r="DH96" i="171"/>
  <c r="DE97" i="171"/>
  <c r="DH97" i="171"/>
  <c r="DE98" i="171"/>
  <c r="DH98" i="171"/>
  <c r="DE99" i="171"/>
  <c r="DH99" i="171"/>
  <c r="DE100" i="171"/>
  <c r="DH100" i="171"/>
  <c r="DE101" i="171"/>
  <c r="DH101" i="171"/>
  <c r="DE102" i="171"/>
  <c r="DH102" i="171"/>
  <c r="DE103" i="171"/>
  <c r="DH103" i="171"/>
  <c r="DE104" i="171"/>
  <c r="DH104" i="171"/>
  <c r="DE105" i="171"/>
  <c r="DH105" i="171"/>
  <c r="DE106" i="171"/>
  <c r="DH106" i="171"/>
  <c r="DE107" i="171"/>
  <c r="DH107" i="171"/>
  <c r="DE108" i="171"/>
  <c r="DH108" i="171"/>
  <c r="DE109" i="171"/>
  <c r="DH109" i="171"/>
  <c r="DE110" i="171"/>
  <c r="DH110" i="171"/>
  <c r="DF111" i="171"/>
  <c r="DE111" i="171"/>
  <c r="DH111" i="171"/>
  <c r="DE112" i="171"/>
  <c r="DH112" i="171"/>
  <c r="DE113" i="171"/>
  <c r="DH113" i="171"/>
  <c r="DE114" i="171"/>
  <c r="DH114" i="171"/>
  <c r="DE115" i="171"/>
  <c r="DH115" i="171"/>
  <c r="DE116" i="171"/>
  <c r="DH116" i="171"/>
  <c r="DE117" i="171"/>
  <c r="DH117" i="171"/>
  <c r="DE118" i="171"/>
  <c r="DH118" i="171"/>
  <c r="DE119" i="171"/>
  <c r="DH119" i="171"/>
  <c r="DE120" i="171"/>
  <c r="DH120" i="171"/>
  <c r="DE121" i="171"/>
  <c r="DH121" i="171"/>
  <c r="DE122" i="171"/>
  <c r="DH122" i="171"/>
  <c r="DE123" i="171"/>
  <c r="DH123" i="171"/>
  <c r="DE124" i="171"/>
  <c r="DH124" i="171"/>
  <c r="DE125" i="171"/>
  <c r="DH125" i="171"/>
  <c r="DE126" i="171"/>
  <c r="DH126" i="171"/>
  <c r="DF127" i="171"/>
  <c r="DE127" i="171"/>
  <c r="DH127" i="171"/>
  <c r="DF128" i="171"/>
  <c r="DE128" i="171"/>
  <c r="DH128" i="171"/>
  <c r="DE129" i="171"/>
  <c r="DH129" i="171"/>
  <c r="DE130" i="171"/>
  <c r="DH130" i="171"/>
  <c r="DE131" i="171"/>
  <c r="DH131" i="171"/>
  <c r="DF132" i="171"/>
  <c r="DE132" i="171"/>
  <c r="DH132" i="171"/>
  <c r="DE133" i="171"/>
  <c r="DH133" i="171"/>
  <c r="DE134" i="171"/>
  <c r="DH134" i="171"/>
  <c r="DF135" i="171"/>
  <c r="DE135" i="171"/>
  <c r="DH135" i="171"/>
  <c r="DF136" i="171"/>
  <c r="DE136" i="171"/>
  <c r="DH136" i="171"/>
  <c r="DE137" i="171"/>
  <c r="DH137" i="171"/>
  <c r="DE138" i="171"/>
  <c r="DH138" i="171"/>
  <c r="DE139" i="171"/>
  <c r="DH139" i="171"/>
  <c r="DF140" i="171"/>
  <c r="DE140" i="171"/>
  <c r="DH140" i="171"/>
  <c r="DE141" i="171"/>
  <c r="DH141" i="171"/>
  <c r="DE142" i="171"/>
  <c r="DH142" i="171"/>
  <c r="DE143" i="171"/>
  <c r="DH143" i="171"/>
  <c r="DE144" i="171"/>
  <c r="DH144" i="171"/>
  <c r="DE145" i="171"/>
  <c r="DH145" i="171"/>
  <c r="DE146" i="171"/>
  <c r="DH146" i="171"/>
  <c r="DE147" i="171"/>
  <c r="DH147" i="171"/>
  <c r="DE148" i="171"/>
  <c r="DH148" i="171"/>
  <c r="DE149" i="171"/>
  <c r="DH149" i="171"/>
  <c r="DE150" i="171"/>
  <c r="DH150" i="171"/>
  <c r="DE151" i="171"/>
  <c r="DH151" i="171"/>
  <c r="DE152" i="171"/>
  <c r="DH152" i="171"/>
  <c r="DE153" i="171"/>
  <c r="DH153" i="171"/>
  <c r="DE155" i="171"/>
  <c r="DH155" i="171"/>
  <c r="DE156" i="171"/>
  <c r="DH156" i="171"/>
  <c r="DF152" i="171" l="1"/>
  <c r="DF148" i="171"/>
  <c r="DF144" i="171"/>
  <c r="DF131" i="171"/>
  <c r="DF123" i="171"/>
  <c r="DF115" i="171"/>
  <c r="DF97" i="171"/>
  <c r="DF94" i="171"/>
  <c r="DF86" i="171"/>
  <c r="DF78" i="171"/>
  <c r="DF70" i="171"/>
  <c r="DF62" i="171"/>
  <c r="DF54" i="171"/>
  <c r="DF46" i="171"/>
  <c r="DF38" i="171"/>
  <c r="DF30" i="171"/>
  <c r="DF11" i="171"/>
  <c r="DJ33" i="173"/>
  <c r="DJ35" i="173"/>
  <c r="DJ37" i="173"/>
  <c r="DJ39" i="173"/>
  <c r="DJ41" i="173"/>
  <c r="DJ43" i="173"/>
  <c r="DJ45" i="173"/>
  <c r="DJ47" i="173"/>
  <c r="DJ49" i="173"/>
  <c r="DJ53" i="173"/>
  <c r="DF90" i="171"/>
  <c r="DF82" i="171"/>
  <c r="DF74" i="171"/>
  <c r="DF66" i="171"/>
  <c r="DF58" i="171"/>
  <c r="DF50" i="171"/>
  <c r="DF42" i="171"/>
  <c r="DF34" i="171"/>
  <c r="DF26" i="171"/>
  <c r="DF13" i="171"/>
  <c r="DJ10" i="173"/>
  <c r="DJ34" i="173"/>
  <c r="DJ36" i="173"/>
  <c r="DJ38" i="173"/>
  <c r="DJ40" i="173"/>
  <c r="DJ42" i="173"/>
  <c r="DJ44" i="173"/>
  <c r="DJ46" i="173"/>
  <c r="DJ48" i="173"/>
  <c r="DJ52" i="173"/>
  <c r="DJ55" i="173"/>
  <c r="DF156" i="171"/>
  <c r="DF151" i="171"/>
  <c r="DF147" i="171"/>
  <c r="DF139" i="171"/>
  <c r="DF110" i="171"/>
  <c r="DF106" i="171"/>
  <c r="DF103" i="171"/>
  <c r="DF99" i="171"/>
  <c r="DF95" i="171"/>
  <c r="DF91" i="171"/>
  <c r="DF87" i="171"/>
  <c r="DF83" i="171"/>
  <c r="DF79" i="171"/>
  <c r="DF75" i="171"/>
  <c r="DF71" i="171"/>
  <c r="DF67" i="171"/>
  <c r="DF63" i="171"/>
  <c r="DF59" i="171"/>
  <c r="DF55" i="171"/>
  <c r="DF51" i="171"/>
  <c r="DF47" i="171"/>
  <c r="DF43" i="171"/>
  <c r="DF39" i="171"/>
  <c r="DF35" i="171"/>
  <c r="DF31" i="171"/>
  <c r="DF27" i="171"/>
  <c r="DF23" i="171"/>
  <c r="DF19" i="171"/>
  <c r="DH13" i="171"/>
  <c r="DF10" i="171"/>
  <c r="DF12" i="171"/>
  <c r="DF100" i="171"/>
  <c r="DF93" i="171"/>
  <c r="DF89" i="171"/>
  <c r="DF85" i="171"/>
  <c r="DF81" i="171"/>
  <c r="DF77" i="171"/>
  <c r="DF73" i="171"/>
  <c r="DF69" i="171"/>
  <c r="DF65" i="171"/>
  <c r="DF61" i="171"/>
  <c r="DF57" i="171"/>
  <c r="DF53" i="171"/>
  <c r="DF49" i="171"/>
  <c r="DF45" i="171"/>
  <c r="DF41" i="171"/>
  <c r="DF37" i="171"/>
  <c r="DF33" i="171"/>
  <c r="DF29" i="171"/>
  <c r="DF25" i="171"/>
  <c r="DF21" i="171"/>
  <c r="DF17" i="171"/>
  <c r="DF22" i="171"/>
  <c r="DF18" i="171"/>
  <c r="DF14" i="171"/>
  <c r="DF146" i="171"/>
  <c r="DF145" i="171"/>
  <c r="DF142" i="171"/>
  <c r="DF141" i="171"/>
  <c r="DF138" i="171"/>
  <c r="DF137" i="171"/>
  <c r="DF133" i="171"/>
  <c r="DF129" i="171"/>
  <c r="DF117" i="171"/>
  <c r="DF114" i="171"/>
  <c r="DF113" i="171"/>
  <c r="DF108" i="171"/>
  <c r="DF104" i="171"/>
  <c r="DF3" i="174"/>
  <c r="DF101" i="171"/>
  <c r="DH51" i="174"/>
  <c r="DF155" i="171"/>
  <c r="DF150" i="171"/>
  <c r="DF143" i="171"/>
  <c r="DF134" i="171"/>
  <c r="DF130" i="171"/>
  <c r="DF126" i="171"/>
  <c r="DF122" i="171"/>
  <c r="DF119" i="171"/>
  <c r="DF118" i="171"/>
  <c r="DF109" i="171"/>
  <c r="DF105" i="171"/>
  <c r="DF98" i="171"/>
  <c r="DP10" i="172"/>
  <c r="DR15" i="172"/>
  <c r="DJ54" i="173"/>
  <c r="DL39" i="173"/>
  <c r="DF153" i="171"/>
  <c r="DF149" i="171"/>
  <c r="DF125" i="171"/>
  <c r="DF124" i="171"/>
  <c r="DF121" i="171"/>
  <c r="DF120" i="171"/>
  <c r="DF116" i="171"/>
  <c r="DF112" i="171"/>
  <c r="DF107" i="171"/>
  <c r="DF102" i="171"/>
  <c r="DO8" i="172"/>
  <c r="DJ3" i="173"/>
  <c r="DE8" i="174"/>
  <c r="DI8" i="173"/>
  <c r="DE8" i="171"/>
  <c r="DE9" i="171"/>
  <c r="DF3" i="171"/>
  <c r="DE9" i="174"/>
  <c r="DI9" i="173"/>
  <c r="DO9" i="172"/>
  <c r="DN3" i="172"/>
  <c r="CS2" i="93"/>
  <c r="B228" i="170" l="1"/>
  <c r="B95" i="101"/>
  <c r="B227" i="170" l="1"/>
  <c r="B226" i="170"/>
  <c r="B39" i="101"/>
  <c r="B225" i="170" l="1"/>
  <c r="B96" i="101" l="1"/>
  <c r="B224" i="170" l="1"/>
  <c r="B38" i="101" l="1"/>
  <c r="B223" i="170" l="1"/>
  <c r="B114" i="101" l="1"/>
  <c r="B28" i="101" l="1"/>
  <c r="B94" i="101" l="1"/>
  <c r="B64" i="101" l="1"/>
  <c r="B215" i="170" l="1"/>
  <c r="B214" i="170"/>
  <c r="B216" i="170" l="1"/>
  <c r="B212" i="170"/>
  <c r="B211" i="170"/>
  <c r="B117" i="101"/>
  <c r="B63" i="101" l="1"/>
  <c r="B115" i="101" l="1"/>
  <c r="B93" i="101" l="1"/>
  <c r="B41" i="170" l="1"/>
  <c r="B92" i="101"/>
  <c r="B222" i="170" l="1"/>
  <c r="B221" i="170" l="1"/>
  <c r="B220" i="170" l="1"/>
  <c r="B219" i="170"/>
  <c r="B218" i="170"/>
  <c r="B217" i="170" l="1"/>
  <c r="B90" i="101" l="1"/>
  <c r="B213" i="170" l="1"/>
  <c r="B119" i="101"/>
  <c r="B13" i="101" l="1"/>
  <c r="B12" i="101"/>
  <c r="B103" i="101" l="1"/>
  <c r="B65" i="170" l="1"/>
  <c r="B209" i="170" l="1"/>
  <c r="B208" i="170"/>
  <c r="B16" i="170" l="1"/>
  <c r="B207" i="170"/>
  <c r="B206" i="170" l="1"/>
  <c r="B205" i="170"/>
  <c r="B106" i="101" l="1"/>
  <c r="B105" i="101"/>
  <c r="B110" i="101"/>
  <c r="B109" i="101"/>
  <c r="B108" i="101"/>
  <c r="B107" i="101"/>
  <c r="B112" i="101"/>
  <c r="B111" i="101"/>
  <c r="B113" i="101"/>
  <c r="B104" i="101"/>
  <c r="B130" i="170" l="1"/>
  <c r="B109" i="170" l="1"/>
  <c r="B67" i="170" l="1"/>
  <c r="B123" i="170" l="1"/>
  <c r="B203" i="170" l="1"/>
  <c r="B200" i="170" l="1"/>
  <c r="B19" i="170" l="1"/>
  <c r="B20" i="170" l="1"/>
  <c r="B18" i="170"/>
  <c r="B17" i="170"/>
  <c r="B15" i="170"/>
  <c r="B14" i="170"/>
  <c r="B116" i="101"/>
  <c r="B62" i="101"/>
  <c r="B201" i="170" l="1"/>
  <c r="B48" i="170" l="1"/>
  <c r="B47" i="170"/>
  <c r="B195" i="170"/>
  <c r="B193" i="170"/>
  <c r="B192" i="170"/>
  <c r="B191" i="170"/>
  <c r="B199" i="170"/>
  <c r="B198" i="170"/>
  <c r="B197" i="170"/>
  <c r="B196" i="170"/>
  <c r="B190" i="170"/>
  <c r="B82" i="101" l="1"/>
  <c r="B81" i="101"/>
  <c r="B80" i="101"/>
  <c r="B79" i="101"/>
  <c r="B86" i="101"/>
  <c r="B85" i="101"/>
  <c r="B84" i="101"/>
  <c r="B83" i="101"/>
  <c r="B87" i="101"/>
  <c r="B26" i="101"/>
  <c r="B23" i="101"/>
  <c r="B22" i="101"/>
  <c r="B21" i="101"/>
  <c r="B20" i="101"/>
  <c r="B25" i="101"/>
  <c r="B24" i="101"/>
  <c r="B27" i="101"/>
  <c r="B194" i="170"/>
  <c r="B61" i="101"/>
  <c r="B167" i="170" l="1"/>
  <c r="B166" i="170"/>
  <c r="B165" i="170"/>
  <c r="B164" i="170"/>
  <c r="B171" i="170"/>
  <c r="B170" i="170"/>
  <c r="B169" i="170"/>
  <c r="B168" i="170"/>
  <c r="B163" i="170"/>
  <c r="B162" i="170"/>
  <c r="B161" i="170"/>
  <c r="B42" i="170" l="1"/>
  <c r="B202" i="170" l="1"/>
  <c r="B88" i="101" l="1"/>
  <c r="B108" i="170" l="1"/>
  <c r="B42" i="101" l="1"/>
  <c r="B23" i="170" l="1"/>
  <c r="B72" i="101" l="1"/>
  <c r="B129" i="170" l="1"/>
  <c r="B183" i="170"/>
  <c r="B189" i="170"/>
  <c r="B52" i="170" l="1"/>
  <c r="B118" i="101"/>
  <c r="B70" i="101" l="1"/>
  <c r="B181" i="170" l="1"/>
  <c r="B182" i="170"/>
  <c r="B78" i="170"/>
  <c r="B180" i="170"/>
  <c r="B73" i="170"/>
  <c r="B72" i="170"/>
  <c r="B77" i="170"/>
  <c r="B118" i="170" l="1"/>
  <c r="B188" i="170" l="1"/>
  <c r="B187" i="170"/>
  <c r="B204" i="170"/>
  <c r="B186" i="170"/>
  <c r="B66" i="170" l="1"/>
  <c r="B210" i="170" l="1"/>
  <c r="B131" i="170"/>
  <c r="B185" i="170"/>
  <c r="B184" i="170"/>
  <c r="B179" i="170"/>
  <c r="B178" i="170"/>
  <c r="B177" i="170"/>
  <c r="B176" i="170"/>
  <c r="B175" i="170"/>
  <c r="B174" i="170"/>
  <c r="B173" i="170"/>
  <c r="B172" i="170"/>
  <c r="B160" i="170"/>
  <c r="B159" i="170"/>
  <c r="B158" i="170"/>
  <c r="B157" i="170"/>
  <c r="B156" i="170"/>
  <c r="B155" i="170"/>
  <c r="B154" i="170"/>
  <c r="B153" i="170"/>
  <c r="B152" i="170"/>
  <c r="B151" i="170"/>
  <c r="B150" i="170"/>
  <c r="B149" i="170"/>
  <c r="B148" i="170"/>
  <c r="B147" i="170"/>
  <c r="B146" i="170"/>
  <c r="B145" i="170"/>
  <c r="B144" i="170"/>
  <c r="B143" i="170"/>
  <c r="B142" i="170"/>
  <c r="B141" i="170"/>
  <c r="B140" i="170"/>
  <c r="B139" i="170"/>
  <c r="B138" i="170"/>
  <c r="B137" i="170"/>
  <c r="B136" i="170"/>
  <c r="B135" i="170"/>
  <c r="B134" i="170"/>
  <c r="B133" i="170"/>
  <c r="B132" i="170"/>
  <c r="B128" i="170"/>
  <c r="B127" i="170"/>
  <c r="B126" i="170"/>
  <c r="B125" i="170"/>
  <c r="B124" i="170"/>
  <c r="B122" i="170"/>
  <c r="B121" i="170"/>
  <c r="B120" i="170"/>
  <c r="B119" i="170"/>
  <c r="B117" i="170"/>
  <c r="B116" i="170"/>
  <c r="B115" i="170"/>
  <c r="B114" i="170"/>
  <c r="B113" i="170"/>
  <c r="B112" i="170"/>
  <c r="B111" i="170"/>
  <c r="B110" i="170"/>
  <c r="B107" i="170"/>
  <c r="B106" i="170"/>
  <c r="B105" i="170"/>
  <c r="B104" i="170"/>
  <c r="B103" i="170"/>
  <c r="B102" i="170"/>
  <c r="B101" i="170"/>
  <c r="B100" i="170"/>
  <c r="B99" i="170"/>
  <c r="B98" i="170"/>
  <c r="B97" i="170"/>
  <c r="B96" i="170"/>
  <c r="B95" i="170"/>
  <c r="B94" i="170"/>
  <c r="B93" i="170"/>
  <c r="B92" i="170"/>
  <c r="B91" i="170"/>
  <c r="B90" i="170"/>
  <c r="B89" i="170"/>
  <c r="B88" i="170"/>
  <c r="B87" i="170"/>
  <c r="B86" i="170"/>
  <c r="B85" i="170"/>
  <c r="B84" i="170"/>
  <c r="B83" i="170"/>
  <c r="B82" i="170"/>
  <c r="B81" i="170"/>
  <c r="B80" i="170"/>
  <c r="B79" i="170"/>
  <c r="B76" i="170"/>
  <c r="B75" i="170"/>
  <c r="B74" i="170"/>
  <c r="B71" i="170"/>
  <c r="B70" i="170"/>
  <c r="B69" i="170"/>
  <c r="B68" i="170"/>
  <c r="B64" i="170"/>
  <c r="B63" i="170"/>
  <c r="B62" i="170"/>
  <c r="B61" i="170"/>
  <c r="B60" i="170"/>
  <c r="B59" i="170"/>
  <c r="B58" i="170"/>
  <c r="B57" i="170"/>
  <c r="B56" i="170"/>
  <c r="B55" i="170"/>
  <c r="B54" i="170"/>
  <c r="B53" i="170"/>
  <c r="B51" i="170"/>
  <c r="B50" i="170"/>
  <c r="B49" i="170"/>
  <c r="B46" i="170"/>
  <c r="B45" i="170"/>
  <c r="B44" i="170"/>
  <c r="B43" i="170"/>
  <c r="B40" i="170"/>
  <c r="B39" i="170"/>
  <c r="B38" i="170"/>
  <c r="B37" i="170"/>
  <c r="B36" i="170"/>
  <c r="B35" i="170"/>
  <c r="B34" i="170"/>
  <c r="B33" i="170"/>
  <c r="B32" i="170"/>
  <c r="B31" i="170"/>
  <c r="B30" i="170"/>
  <c r="B29" i="170"/>
  <c r="B28" i="170"/>
  <c r="B27" i="170"/>
  <c r="B26" i="170"/>
  <c r="B25" i="170"/>
  <c r="B24" i="170"/>
  <c r="B22" i="170"/>
  <c r="B21" i="170"/>
  <c r="B13" i="170"/>
  <c r="B12" i="170"/>
  <c r="B11" i="170"/>
  <c r="B10" i="170"/>
  <c r="CS2" i="101" l="1"/>
  <c r="B102" i="101" l="1"/>
  <c r="B101" i="101"/>
  <c r="B100" i="101"/>
  <c r="B99" i="101"/>
  <c r="B98" i="101"/>
  <c r="B97" i="101"/>
  <c r="B77" i="101"/>
  <c r="B76" i="101"/>
  <c r="B75" i="101"/>
  <c r="B74" i="101"/>
  <c r="B73" i="101"/>
  <c r="B71" i="101"/>
  <c r="B69" i="101"/>
  <c r="B68" i="101"/>
  <c r="B89" i="101"/>
  <c r="B78" i="101"/>
  <c r="B67" i="101"/>
  <c r="B66" i="101"/>
  <c r="B65" i="101"/>
  <c r="B36" i="101" l="1"/>
  <c r="B35" i="101"/>
  <c r="B34" i="101"/>
  <c r="B33" i="101"/>
  <c r="B32" i="101"/>
  <c r="B31" i="101"/>
  <c r="B30" i="101"/>
  <c r="B29" i="101"/>
  <c r="B19" i="101"/>
  <c r="B18" i="101"/>
  <c r="B17" i="101"/>
  <c r="B16" i="101"/>
  <c r="B15" i="101"/>
  <c r="B14" i="101"/>
  <c r="B11" i="101"/>
  <c r="B54" i="101"/>
  <c r="B53" i="101"/>
  <c r="B52" i="101"/>
  <c r="B51" i="101"/>
  <c r="B50" i="101"/>
  <c r="B49" i="101"/>
  <c r="B48" i="101"/>
  <c r="B47" i="101"/>
  <c r="B46" i="101"/>
  <c r="B45" i="101"/>
  <c r="B44" i="101"/>
  <c r="B43" i="101"/>
  <c r="B41" i="101"/>
  <c r="B40" i="101"/>
  <c r="B37" i="101"/>
  <c r="B91" i="101"/>
  <c r="B60" i="101"/>
  <c r="B59" i="101"/>
  <c r="B58" i="101"/>
  <c r="B57" i="101"/>
  <c r="B56" i="101"/>
  <c r="B55" i="101"/>
  <c r="B120" i="101"/>
  <c r="B10" i="101"/>
  <c r="AV10" i="101" l="1"/>
  <c r="BF10" i="101" s="1"/>
  <c r="BF121" i="101" s="1"/>
</calcChain>
</file>

<file path=xl/sharedStrings.xml><?xml version="1.0" encoding="utf-8"?>
<sst xmlns="http://schemas.openxmlformats.org/spreadsheetml/2006/main" count="3965" uniqueCount="1199">
  <si>
    <t>内容</t>
    <rPh sb="0" eb="2">
      <t>ナイヨウ</t>
    </rPh>
    <phoneticPr fontId="3"/>
  </si>
  <si>
    <t>更新日</t>
    <rPh sb="0" eb="3">
      <t>コウシンビ</t>
    </rPh>
    <phoneticPr fontId="3"/>
  </si>
  <si>
    <t>更新者</t>
    <rPh sb="0" eb="3">
      <t>コウシンシャ</t>
    </rPh>
    <phoneticPr fontId="3"/>
  </si>
  <si>
    <t>LINCREA</t>
    <phoneticPr fontId="3"/>
  </si>
  <si>
    <t>プロジェクト
責任者</t>
    <rPh sb="7" eb="10">
      <t>セキニンシャ</t>
    </rPh>
    <phoneticPr fontId="3"/>
  </si>
  <si>
    <t>PM</t>
    <phoneticPr fontId="3"/>
  </si>
  <si>
    <t>PL</t>
    <phoneticPr fontId="3"/>
  </si>
  <si>
    <t>ソフトバンク・ペイメント・サービス様</t>
    <rPh sb="17" eb="18">
      <t>サマ</t>
    </rPh>
    <phoneticPr fontId="3"/>
  </si>
  <si>
    <t>作成日</t>
    <rPh sb="0" eb="3">
      <t>サクセイビ</t>
    </rPh>
    <phoneticPr fontId="3"/>
  </si>
  <si>
    <t>作成者</t>
    <rPh sb="0" eb="3">
      <t>サクセイシャ</t>
    </rPh>
    <phoneticPr fontId="3"/>
  </si>
  <si>
    <t>版数</t>
    <rPh sb="0" eb="2">
      <t>ハンスウ</t>
    </rPh>
    <phoneticPr fontId="3"/>
  </si>
  <si>
    <t>更新項番</t>
    <rPh sb="0" eb="2">
      <t>コウシン</t>
    </rPh>
    <rPh sb="2" eb="4">
      <t>コウバン</t>
    </rPh>
    <phoneticPr fontId="3"/>
  </si>
  <si>
    <t>初版</t>
    <rPh sb="0" eb="2">
      <t>ショハン</t>
    </rPh>
    <phoneticPr fontId="3"/>
  </si>
  <si>
    <t>1.0</t>
    <phoneticPr fontId="3"/>
  </si>
  <si>
    <t>株式会社リンクレア</t>
    <phoneticPr fontId="3"/>
  </si>
  <si>
    <t>テーブル定義書</t>
    <rPh sb="4" eb="6">
      <t>テイギ</t>
    </rPh>
    <rPh sb="6" eb="7">
      <t>ショ</t>
    </rPh>
    <phoneticPr fontId="3"/>
  </si>
  <si>
    <t>更新履歴</t>
    <rPh sb="0" eb="2">
      <t>コウシン</t>
    </rPh>
    <rPh sb="2" eb="4">
      <t>リレキ</t>
    </rPh>
    <phoneticPr fontId="3"/>
  </si>
  <si>
    <t>論理名称</t>
    <rPh sb="0" eb="2">
      <t>ロンリ</t>
    </rPh>
    <rPh sb="2" eb="4">
      <t>メイショウ</t>
    </rPh>
    <phoneticPr fontId="3"/>
  </si>
  <si>
    <t>物理名称</t>
    <rPh sb="0" eb="2">
      <t>ブツリ</t>
    </rPh>
    <rPh sb="2" eb="4">
      <t>メイショウ</t>
    </rPh>
    <phoneticPr fontId="3"/>
  </si>
  <si>
    <t>種別</t>
    <rPh sb="0" eb="2">
      <t>シュベツ</t>
    </rPh>
    <phoneticPr fontId="3"/>
  </si>
  <si>
    <t>説明</t>
    <rPh sb="0" eb="2">
      <t>セツメイ</t>
    </rPh>
    <phoneticPr fontId="3"/>
  </si>
  <si>
    <t>No.</t>
    <phoneticPr fontId="3"/>
  </si>
  <si>
    <t>加盟店</t>
    <rPh sb="0" eb="2">
      <t>カメイ</t>
    </rPh>
    <rPh sb="2" eb="3">
      <t>テン</t>
    </rPh>
    <phoneticPr fontId="3"/>
  </si>
  <si>
    <t>○</t>
  </si>
  <si>
    <t>通知連携方式</t>
    <phoneticPr fontId="3"/>
  </si>
  <si>
    <t>メールアドレス</t>
    <phoneticPr fontId="3"/>
  </si>
  <si>
    <t>テーブル一覧</t>
    <rPh sb="4" eb="6">
      <t>イチラン</t>
    </rPh>
    <phoneticPr fontId="3"/>
  </si>
  <si>
    <t>金額</t>
    <phoneticPr fontId="3"/>
  </si>
  <si>
    <t>シーケンスNO</t>
    <phoneticPr fontId="3"/>
  </si>
  <si>
    <t>販売数量区分</t>
    <rPh sb="0" eb="2">
      <t>ハンバイ</t>
    </rPh>
    <rPh sb="2" eb="4">
      <t>スウリョウ</t>
    </rPh>
    <rPh sb="4" eb="6">
      <t>クブン</t>
    </rPh>
    <phoneticPr fontId="3"/>
  </si>
  <si>
    <t>文字数</t>
    <rPh sb="0" eb="3">
      <t>モジスウ</t>
    </rPh>
    <phoneticPr fontId="3"/>
  </si>
  <si>
    <t>レコード長</t>
    <rPh sb="4" eb="5">
      <t>チョウ</t>
    </rPh>
    <phoneticPr fontId="3"/>
  </si>
  <si>
    <t>byte</t>
    <phoneticPr fontId="3"/>
  </si>
  <si>
    <t>加盟店基本情報</t>
    <phoneticPr fontId="3"/>
  </si>
  <si>
    <t>想定
件数</t>
    <rPh sb="0" eb="2">
      <t>ソウテイ</t>
    </rPh>
    <rPh sb="3" eb="5">
      <t>ケンスウ</t>
    </rPh>
    <phoneticPr fontId="3"/>
  </si>
  <si>
    <t>ドメイン定義書</t>
    <rPh sb="4" eb="7">
      <t>テイギショ</t>
    </rPh>
    <phoneticPr fontId="3"/>
  </si>
  <si>
    <t>№</t>
    <phoneticPr fontId="39"/>
  </si>
  <si>
    <t>ドメイン名称</t>
    <rPh sb="4" eb="6">
      <t>メイショウ</t>
    </rPh>
    <phoneticPr fontId="39"/>
  </si>
  <si>
    <t>物理項目名</t>
    <rPh sb="0" eb="2">
      <t>ブツリ</t>
    </rPh>
    <phoneticPr fontId="39"/>
  </si>
  <si>
    <t>型</t>
    <phoneticPr fontId="39"/>
  </si>
  <si>
    <r>
      <t xml:space="preserve">桁数
</t>
    </r>
    <r>
      <rPr>
        <sz val="6"/>
        <color theme="0"/>
        <rFont val="HGPｺﾞｼｯｸE"/>
        <family val="3"/>
        <charset val="128"/>
      </rPr>
      <t>（文字数）</t>
    </r>
    <rPh sb="0" eb="2">
      <t>ケタスウ</t>
    </rPh>
    <rPh sb="4" eb="6">
      <t>モジ</t>
    </rPh>
    <rPh sb="6" eb="7">
      <t>スウ</t>
    </rPh>
    <phoneticPr fontId="39"/>
  </si>
  <si>
    <t>少数</t>
    <phoneticPr fontId="39"/>
  </si>
  <si>
    <r>
      <t xml:space="preserve">混在
</t>
    </r>
    <r>
      <rPr>
        <sz val="6"/>
        <color theme="0"/>
        <rFont val="HGPｺﾞｼｯｸE"/>
        <family val="3"/>
        <charset val="128"/>
      </rPr>
      <t>(全角/半角)</t>
    </r>
    <rPh sb="0" eb="2">
      <t>コンザイ</t>
    </rPh>
    <rPh sb="4" eb="6">
      <t>ゼンカク</t>
    </rPh>
    <rPh sb="7" eb="9">
      <t>ハンカク</t>
    </rPh>
    <phoneticPr fontId="39"/>
  </si>
  <si>
    <t>ｺｰﾄﾞ
定義</t>
    <rPh sb="5" eb="7">
      <t>テイギ</t>
    </rPh>
    <phoneticPr fontId="39"/>
  </si>
  <si>
    <t>ﾏｽﾀ
管理</t>
    <rPh sb="4" eb="6">
      <t>カンリ</t>
    </rPh>
    <phoneticPr fontId="39"/>
  </si>
  <si>
    <t>ﾊﾟﾗﾒｰﾀ
管理</t>
    <rPh sb="7" eb="9">
      <t>カンリ</t>
    </rPh>
    <phoneticPr fontId="39"/>
  </si>
  <si>
    <t>e-mail</t>
    <phoneticPr fontId="39"/>
  </si>
  <si>
    <t>URL</t>
    <phoneticPr fontId="39"/>
  </si>
  <si>
    <t>採番</t>
    <rPh sb="0" eb="2">
      <t>サイバン</t>
    </rPh>
    <phoneticPr fontId="39"/>
  </si>
  <si>
    <t>全角</t>
    <rPh sb="0" eb="2">
      <t>ゼンカク</t>
    </rPh>
    <phoneticPr fontId="39"/>
  </si>
  <si>
    <t>半角</t>
    <rPh sb="0" eb="2">
      <t>ハンカク</t>
    </rPh>
    <phoneticPr fontId="39"/>
  </si>
  <si>
    <t>形式</t>
    <rPh sb="0" eb="2">
      <t>ケイシキ</t>
    </rPh>
    <phoneticPr fontId="39"/>
  </si>
  <si>
    <t>漢字</t>
    <rPh sb="0" eb="2">
      <t>カンジ</t>
    </rPh>
    <phoneticPr fontId="39"/>
  </si>
  <si>
    <t>英字</t>
    <rPh sb="0" eb="2">
      <t>エイジ</t>
    </rPh>
    <phoneticPr fontId="39"/>
  </si>
  <si>
    <t>数字</t>
    <rPh sb="0" eb="2">
      <t>スウジ</t>
    </rPh>
    <phoneticPr fontId="39"/>
  </si>
  <si>
    <t>カナ</t>
    <phoneticPr fontId="39"/>
  </si>
  <si>
    <t>記号</t>
    <rPh sb="0" eb="2">
      <t>キゴウ</t>
    </rPh>
    <phoneticPr fontId="39"/>
  </si>
  <si>
    <t>ｶﾅ</t>
    <phoneticPr fontId="39"/>
  </si>
  <si>
    <t>CHAR</t>
  </si>
  <si>
    <t>'0'～'9'</t>
    <phoneticPr fontId="39"/>
  </si>
  <si>
    <t>{original name}_codeval</t>
    <phoneticPr fontId="39"/>
  </si>
  <si>
    <t>VARCHAR</t>
  </si>
  <si>
    <t>{original name}_codename</t>
    <phoneticPr fontId="39"/>
  </si>
  <si>
    <t>{original name}_pjcode</t>
    <phoneticPr fontId="39"/>
  </si>
  <si>
    <t>{original name}_businessid</t>
    <phoneticPr fontId="39"/>
  </si>
  <si>
    <t>{original name}_status</t>
    <phoneticPr fontId="39"/>
  </si>
  <si>
    <t>{original name}_acceptancestatus</t>
    <phoneticPr fontId="39"/>
  </si>
  <si>
    <t>{original name}_stampstatus</t>
    <phoneticPr fontId="39"/>
  </si>
  <si>
    <t>審査申請ステータス</t>
  </si>
  <si>
    <t>{original name}_inspectionstatus</t>
    <phoneticPr fontId="39"/>
  </si>
  <si>
    <t>{original name}_setupstatus</t>
    <phoneticPr fontId="39"/>
  </si>
  <si>
    <t>{original name}_dmystatus</t>
    <phoneticPr fontId="39"/>
  </si>
  <si>
    <t>{original name}_paystatus</t>
    <phoneticPr fontId="39"/>
  </si>
  <si>
    <t>{original name}_changestatus</t>
    <phoneticPr fontId="39"/>
  </si>
  <si>
    <t>{original name}_outno</t>
    <phoneticPr fontId="39"/>
  </si>
  <si>
    <t>{original name}_suffix</t>
    <phoneticPr fontId="39"/>
  </si>
  <si>
    <t>'A～Z'､'a～z'</t>
    <phoneticPr fontId="39"/>
  </si>
  <si>
    <t>{original name}_prefix</t>
    <phoneticPr fontId="39"/>
  </si>
  <si>
    <t>{original name}_acceptanceno</t>
    <phoneticPr fontId="39"/>
  </si>
  <si>
    <t>'0'～'9','A～Z'､'a～z'</t>
    <phoneticPr fontId="39"/>
  </si>
  <si>
    <t>発注管理番号</t>
  </si>
  <si>
    <t>{original name}_outacceptanceno</t>
    <phoneticPr fontId="39"/>
  </si>
  <si>
    <t>{original name}_applyno</t>
    <phoneticPr fontId="39"/>
  </si>
  <si>
    <t>チャネルID</t>
  </si>
  <si>
    <t>{original name}_channelid</t>
    <phoneticPr fontId="39"/>
  </si>
  <si>
    <t>{original name}_channelno</t>
    <phoneticPr fontId="39"/>
  </si>
  <si>
    <t>{original name}_channelname</t>
    <phoneticPr fontId="39"/>
  </si>
  <si>
    <t>{original name}_channelnamekana</t>
    <phoneticPr fontId="39"/>
  </si>
  <si>
    <t>MID</t>
  </si>
  <si>
    <t>{original name}_mid</t>
    <phoneticPr fontId="39"/>
  </si>
  <si>
    <t>MID発番ルール</t>
  </si>
  <si>
    <t>{original name}_midrule</t>
    <phoneticPr fontId="39"/>
  </si>
  <si>
    <t>SID</t>
  </si>
  <si>
    <t>{original name}_sid</t>
    <phoneticPr fontId="39"/>
  </si>
  <si>
    <t>{original name}_seqno</t>
    <phoneticPr fontId="39"/>
  </si>
  <si>
    <t>{original name}_posno</t>
    <phoneticPr fontId="39"/>
  </si>
  <si>
    <t>{original name}_salespartnerid</t>
    <phoneticPr fontId="39"/>
  </si>
  <si>
    <t>{original name}_employeeid</t>
    <phoneticPr fontId="39"/>
  </si>
  <si>
    <t>{original name}_employeename</t>
    <phoneticPr fontId="39"/>
  </si>
  <si>
    <t>{original name}_useraccount</t>
    <phoneticPr fontId="39"/>
  </si>
  <si>
    <t>{original name}_usergroup</t>
    <phoneticPr fontId="39"/>
  </si>
  <si>
    <t>{original name}_usergroupname</t>
    <phoneticPr fontId="39"/>
  </si>
  <si>
    <t>{original name}_sectioncode</t>
    <phoneticPr fontId="39"/>
  </si>
  <si>
    <t>{original name}_sectionname</t>
    <phoneticPr fontId="39"/>
  </si>
  <si>
    <t>{original name}_url</t>
    <phoneticPr fontId="39"/>
  </si>
  <si>
    <t>'0'～'9','A～Z'､'a～z',RFC準拠</t>
    <rPh sb="23" eb="25">
      <t>ジュンキョ</t>
    </rPh>
    <phoneticPr fontId="39"/>
  </si>
  <si>
    <t>{original name}_emailid</t>
    <phoneticPr fontId="39"/>
  </si>
  <si>
    <t>{original name}_emailaddress</t>
    <phoneticPr fontId="39"/>
  </si>
  <si>
    <t>{original name}_name</t>
    <phoneticPr fontId="39"/>
  </si>
  <si>
    <t>{original name}_namekana</t>
    <phoneticPr fontId="39"/>
  </si>
  <si>
    <t>会社名称</t>
    <rPh sb="2" eb="4">
      <t>メイショウ</t>
    </rPh>
    <phoneticPr fontId="39"/>
  </si>
  <si>
    <t>{original name}_companyname</t>
    <phoneticPr fontId="39"/>
  </si>
  <si>
    <t>{original name}_screenname</t>
    <phoneticPr fontId="39"/>
  </si>
  <si>
    <t>DECIMAL</t>
  </si>
  <si>
    <t>{original name}_financecode</t>
    <phoneticPr fontId="39"/>
  </si>
  <si>
    <t>{original name}_financeclass</t>
    <phoneticPr fontId="39"/>
  </si>
  <si>
    <t>{original name}_financename</t>
    <phoneticPr fontId="39"/>
  </si>
  <si>
    <t>{original name}_financebranchcode</t>
    <phoneticPr fontId="39"/>
  </si>
  <si>
    <t>{original name}_financebranchclass</t>
    <phoneticPr fontId="39"/>
  </si>
  <si>
    <t>{original name}_financebranchname</t>
    <phoneticPr fontId="39"/>
  </si>
  <si>
    <t>{original name}_accountclass</t>
    <phoneticPr fontId="39"/>
  </si>
  <si>
    <t>{original name}_accountno</t>
    <phoneticPr fontId="39"/>
  </si>
  <si>
    <t>{original name}_accountname</t>
    <phoneticPr fontId="39"/>
  </si>
  <si>
    <t>{original name}_accountnamekana</t>
    <phoneticPr fontId="39"/>
  </si>
  <si>
    <t>決済機関名称</t>
    <rPh sb="4" eb="6">
      <t>メイショウ</t>
    </rPh>
    <phoneticPr fontId="39"/>
  </si>
  <si>
    <t>{original name}_settlementcompanyname</t>
    <phoneticPr fontId="39"/>
  </si>
  <si>
    <t>{original name}_settlementwayname</t>
    <phoneticPr fontId="39"/>
  </si>
  <si>
    <t>'0'～'9','A～Z'</t>
    <phoneticPr fontId="39"/>
  </si>
  <si>
    <t>{original name}_rolename</t>
    <phoneticPr fontId="39"/>
  </si>
  <si>
    <t>{original name}_servicesummary</t>
    <phoneticPr fontId="39"/>
  </si>
  <si>
    <t>{original name}_servicename</t>
    <phoneticPr fontId="39"/>
  </si>
  <si>
    <t>{original name}_storename</t>
    <phoneticPr fontId="39"/>
  </si>
  <si>
    <t>{original name}_storenamealphabet</t>
    <phoneticPr fontId="39"/>
  </si>
  <si>
    <t>{original name}_storenamekana</t>
    <phoneticPr fontId="39"/>
  </si>
  <si>
    <t>{original name}_workcontents</t>
    <phoneticPr fontId="39"/>
  </si>
  <si>
    <t>{original name}_openflg</t>
    <phoneticPr fontId="39"/>
  </si>
  <si>
    <t>{original name}_newestflg</t>
    <phoneticPr fontId="39"/>
  </si>
  <si>
    <t>削除フラグ</t>
  </si>
  <si>
    <t>{original name}_deleteflg</t>
    <phoneticPr fontId="39"/>
  </si>
  <si>
    <t>{original name}_buildsign</t>
    <phoneticPr fontId="39"/>
  </si>
  <si>
    <t>{original name}_buildkbn</t>
    <phoneticPr fontId="39"/>
  </si>
  <si>
    <t>{original name}_paytermkbn</t>
    <phoneticPr fontId="39"/>
  </si>
  <si>
    <t>{original name}_setupkbn</t>
    <phoneticPr fontId="39"/>
  </si>
  <si>
    <t>{original name}_attributekbn</t>
    <phoneticPr fontId="39"/>
  </si>
  <si>
    <t>{original name}_parameterkbn</t>
    <phoneticPr fontId="39"/>
  </si>
  <si>
    <t>{original name}_salestimekbn</t>
    <phoneticPr fontId="39"/>
  </si>
  <si>
    <t>{original name}_inputwaykbn</t>
    <phoneticPr fontId="39"/>
  </si>
  <si>
    <t>{original name}_inoutkbn</t>
    <phoneticPr fontId="39"/>
  </si>
  <si>
    <t>{original name}_usekbn</t>
    <phoneticPr fontId="39"/>
  </si>
  <si>
    <t>{original name}_applykbn</t>
    <phoneticPr fontId="39"/>
  </si>
  <si>
    <t>{original name}_applytermkbn</t>
    <phoneticPr fontId="39"/>
  </si>
  <si>
    <t>{original name}_messagekbn</t>
    <phoneticPr fontId="39"/>
  </si>
  <si>
    <t>'A～Z'</t>
    <phoneticPr fontId="39"/>
  </si>
  <si>
    <t>{original name}_inferiorhandlingkbn</t>
    <phoneticPr fontId="39"/>
  </si>
  <si>
    <t>{original name}_salestraderkbn</t>
    <phoneticPr fontId="39"/>
  </si>
  <si>
    <t>{original name}_requiredkbn</t>
    <phoneticPr fontId="39"/>
  </si>
  <si>
    <t>{original name}_inputresultkbn</t>
    <phoneticPr fontId="39"/>
  </si>
  <si>
    <t>{original name}_validationchkkbn</t>
    <phoneticPr fontId="39"/>
  </si>
  <si>
    <t>{original name}_payway</t>
    <phoneticPr fontId="39"/>
  </si>
  <si>
    <t>{original name}_address</t>
    <phoneticPr fontId="39"/>
  </si>
  <si>
    <t>{original name}_addresskana</t>
    <phoneticPr fontId="39"/>
  </si>
  <si>
    <t>{original name}_item</t>
    <phoneticPr fontId="39"/>
  </si>
  <si>
    <t>{original name}_sex</t>
    <phoneticPr fontId="39"/>
  </si>
  <si>
    <t>{original name}_setupval</t>
    <phoneticPr fontId="39"/>
  </si>
  <si>
    <t>{original name}_sendcode</t>
    <phoneticPr fontId="39"/>
  </si>
  <si>
    <t>{original name}_attributename</t>
    <phoneticPr fontId="39"/>
  </si>
  <si>
    <t>{original name}_solutioncode</t>
    <phoneticPr fontId="39"/>
  </si>
  <si>
    <t>{original name}_solutionname</t>
    <phoneticPr fontId="39"/>
  </si>
  <si>
    <t>{original name}_solutionexplain</t>
    <phoneticPr fontId="39"/>
  </si>
  <si>
    <t>{original name}_timestamp</t>
    <phoneticPr fontId="39"/>
  </si>
  <si>
    <t>HH:MM</t>
    <phoneticPr fontId="39"/>
  </si>
  <si>
    <t>9999-9999-9999 or (9999)9999-9999</t>
    <phoneticPr fontId="39"/>
  </si>
  <si>
    <t>999-9999'</t>
    <phoneticPr fontId="39"/>
  </si>
  <si>
    <t>'0'～'9','A～Z'､'a～z'</t>
    <phoneticPr fontId="3"/>
  </si>
  <si>
    <t>会社名称カナ</t>
    <rPh sb="2" eb="4">
      <t>メイショウ</t>
    </rPh>
    <phoneticPr fontId="3"/>
  </si>
  <si>
    <t>ﾃｰﾌﾞﾙ
ｻｲｽﾞ(KB)</t>
    <phoneticPr fontId="3"/>
  </si>
  <si>
    <t>受注登録ステータス</t>
    <phoneticPr fontId="3"/>
  </si>
  <si>
    <t>押印依頼ステータス</t>
    <phoneticPr fontId="3"/>
  </si>
  <si>
    <t>共通コード</t>
    <phoneticPr fontId="3"/>
  </si>
  <si>
    <t>{original name}_comcode</t>
    <phoneticPr fontId="39"/>
  </si>
  <si>
    <t>コード値</t>
    <phoneticPr fontId="3"/>
  </si>
  <si>
    <t>コード名称</t>
    <phoneticPr fontId="3"/>
  </si>
  <si>
    <t>取引先コード</t>
    <phoneticPr fontId="3"/>
  </si>
  <si>
    <t>{original name}_customercode</t>
    <phoneticPr fontId="39"/>
  </si>
  <si>
    <t>業務ID</t>
    <phoneticPr fontId="3"/>
  </si>
  <si>
    <t>ステータス</t>
    <phoneticPr fontId="3"/>
  </si>
  <si>
    <t>設定確認ステータス</t>
    <phoneticPr fontId="3"/>
  </si>
  <si>
    <t>DMY構築ステータス</t>
    <phoneticPr fontId="3"/>
  </si>
  <si>
    <t>環境構築ステータス</t>
    <phoneticPr fontId="3"/>
  </si>
  <si>
    <t>{original name}_realsetupstatus</t>
  </si>
  <si>
    <t>精算連携ステータス</t>
    <phoneticPr fontId="3"/>
  </si>
  <si>
    <t>企業情報変更ステータス</t>
    <phoneticPr fontId="3"/>
  </si>
  <si>
    <t>採番管理</t>
    <phoneticPr fontId="3"/>
  </si>
  <si>
    <t>サフィックス</t>
    <phoneticPr fontId="3"/>
  </si>
  <si>
    <t>プレフィックス</t>
    <phoneticPr fontId="3"/>
  </si>
  <si>
    <t>現在番号</t>
    <phoneticPr fontId="3"/>
  </si>
  <si>
    <t>受付管理番号</t>
    <phoneticPr fontId="3"/>
  </si>
  <si>
    <t>払出受付管理番号</t>
    <phoneticPr fontId="3"/>
  </si>
  <si>
    <t>申込書番号</t>
    <phoneticPr fontId="3"/>
  </si>
  <si>
    <t>チャネル管理番号</t>
    <phoneticPr fontId="3"/>
  </si>
  <si>
    <t>チャネル名称</t>
    <phoneticPr fontId="3"/>
  </si>
  <si>
    <t>チャネル名称カナ</t>
    <phoneticPr fontId="3"/>
  </si>
  <si>
    <t>POS番号</t>
    <phoneticPr fontId="3"/>
  </si>
  <si>
    <t>営業パートナーID</t>
    <phoneticPr fontId="3"/>
  </si>
  <si>
    <t>社員ID</t>
    <phoneticPr fontId="3"/>
  </si>
  <si>
    <t>社員名称</t>
    <phoneticPr fontId="3"/>
  </si>
  <si>
    <t>ユーザアカウント</t>
    <phoneticPr fontId="3"/>
  </si>
  <si>
    <t>ユーザグループ</t>
    <phoneticPr fontId="3"/>
  </si>
  <si>
    <t>ユーザグループ名称</t>
    <phoneticPr fontId="3"/>
  </si>
  <si>
    <t>部署コード</t>
    <phoneticPr fontId="3"/>
  </si>
  <si>
    <t>部署名</t>
    <phoneticPr fontId="3"/>
  </si>
  <si>
    <t>URL</t>
    <phoneticPr fontId="3"/>
  </si>
  <si>
    <t>メールID</t>
    <phoneticPr fontId="3"/>
  </si>
  <si>
    <t>氏名</t>
    <phoneticPr fontId="3"/>
  </si>
  <si>
    <t>氏名カナ</t>
    <phoneticPr fontId="3"/>
  </si>
  <si>
    <t>画面名称</t>
    <phoneticPr fontId="3"/>
  </si>
  <si>
    <t>金融機関コード</t>
    <phoneticPr fontId="3"/>
  </si>
  <si>
    <t>金融機関種別</t>
    <phoneticPr fontId="3"/>
  </si>
  <si>
    <t>金融機関名称</t>
    <phoneticPr fontId="3"/>
  </si>
  <si>
    <t>金融機関支店コード</t>
    <phoneticPr fontId="3"/>
  </si>
  <si>
    <t>金融機関支店種別</t>
    <phoneticPr fontId="3"/>
  </si>
  <si>
    <t>金融機関支店名称</t>
    <phoneticPr fontId="3"/>
  </si>
  <si>
    <t>口座種別</t>
    <phoneticPr fontId="3"/>
  </si>
  <si>
    <t>口座番号</t>
    <phoneticPr fontId="3"/>
  </si>
  <si>
    <t>口座名義</t>
    <phoneticPr fontId="3"/>
  </si>
  <si>
    <t>口座名義カナ</t>
    <phoneticPr fontId="3"/>
  </si>
  <si>
    <t>決済手段名称</t>
    <phoneticPr fontId="3"/>
  </si>
  <si>
    <t>ロール名称</t>
    <phoneticPr fontId="3"/>
  </si>
  <si>
    <t>サービス概要</t>
    <phoneticPr fontId="3"/>
  </si>
  <si>
    <t>サービス名称</t>
    <phoneticPr fontId="3"/>
  </si>
  <si>
    <t>屋号</t>
    <phoneticPr fontId="3"/>
  </si>
  <si>
    <t>屋号アルファベット</t>
    <phoneticPr fontId="3"/>
  </si>
  <si>
    <t>屋号カナ</t>
    <phoneticPr fontId="3"/>
  </si>
  <si>
    <t>事業内容</t>
    <phoneticPr fontId="3"/>
  </si>
  <si>
    <t>公開フラグ</t>
    <phoneticPr fontId="3"/>
  </si>
  <si>
    <t>最新フラグ</t>
    <phoneticPr fontId="3"/>
  </si>
  <si>
    <t>有効フラグ</t>
    <phoneticPr fontId="3"/>
  </si>
  <si>
    <t>有無フラグ</t>
    <phoneticPr fontId="3"/>
  </si>
  <si>
    <t>構築対象サイン</t>
    <phoneticPr fontId="3"/>
  </si>
  <si>
    <t>構築区分</t>
    <phoneticPr fontId="3"/>
  </si>
  <si>
    <t>支払期限区分</t>
    <phoneticPr fontId="3"/>
  </si>
  <si>
    <t>属性区分</t>
    <phoneticPr fontId="3"/>
  </si>
  <si>
    <t>パラメータ区分</t>
    <phoneticPr fontId="3"/>
  </si>
  <si>
    <t>営業時間区分</t>
    <phoneticPr fontId="3"/>
  </si>
  <si>
    <t>取扱区分</t>
    <phoneticPr fontId="3"/>
  </si>
  <si>
    <t>入力方式区分</t>
    <phoneticPr fontId="3"/>
  </si>
  <si>
    <t>入手提供区分</t>
    <phoneticPr fontId="3"/>
  </si>
  <si>
    <t>利用区分</t>
    <phoneticPr fontId="3"/>
  </si>
  <si>
    <t>申込区分</t>
    <phoneticPr fontId="3"/>
  </si>
  <si>
    <t>申込有効期限区分</t>
    <phoneticPr fontId="3"/>
  </si>
  <si>
    <t>メッセージ区分</t>
    <phoneticPr fontId="3"/>
  </si>
  <si>
    <t>不良品取扱区分</t>
    <phoneticPr fontId="3"/>
  </si>
  <si>
    <t>販売業者区分</t>
    <phoneticPr fontId="3"/>
  </si>
  <si>
    <t>必須項目フラグ</t>
    <phoneticPr fontId="3"/>
  </si>
  <si>
    <t>取込結果フラグ</t>
    <phoneticPr fontId="3"/>
  </si>
  <si>
    <t>バリデーションチェックフラグ</t>
    <phoneticPr fontId="3"/>
  </si>
  <si>
    <t>支払方法</t>
    <phoneticPr fontId="3"/>
  </si>
  <si>
    <t>住所</t>
    <phoneticPr fontId="3"/>
  </si>
  <si>
    <t>住所カナ</t>
    <phoneticPr fontId="3"/>
  </si>
  <si>
    <t>商材</t>
    <phoneticPr fontId="3"/>
  </si>
  <si>
    <t>性別</t>
    <phoneticPr fontId="3"/>
  </si>
  <si>
    <t>設定値</t>
    <phoneticPr fontId="3"/>
  </si>
  <si>
    <t>送付先管理コード</t>
    <phoneticPr fontId="3"/>
  </si>
  <si>
    <t>属性名称</t>
    <phoneticPr fontId="3"/>
  </si>
  <si>
    <t>ソリューションコード</t>
    <phoneticPr fontId="3"/>
  </si>
  <si>
    <t>ソリューション名称</t>
    <phoneticPr fontId="3"/>
  </si>
  <si>
    <t>ソリューション説明</t>
    <phoneticPr fontId="3"/>
  </si>
  <si>
    <t>タイムスタンプ</t>
    <phoneticPr fontId="3"/>
  </si>
  <si>
    <t>年月日</t>
    <phoneticPr fontId="3"/>
  </si>
  <si>
    <t>時間</t>
    <phoneticPr fontId="3"/>
  </si>
  <si>
    <t>{original name}_time</t>
    <phoneticPr fontId="39"/>
  </si>
  <si>
    <t>日数</t>
    <phoneticPr fontId="3"/>
  </si>
  <si>
    <t>{original name}_daycount</t>
    <phoneticPr fontId="39"/>
  </si>
  <si>
    <t>データ型</t>
    <phoneticPr fontId="3"/>
  </si>
  <si>
    <t>{original name}_datatype</t>
    <phoneticPr fontId="39"/>
  </si>
  <si>
    <t>電話番号</t>
    <phoneticPr fontId="3"/>
  </si>
  <si>
    <t>{original name}_telno</t>
    <phoneticPr fontId="39"/>
  </si>
  <si>
    <t>FAX番号</t>
    <phoneticPr fontId="3"/>
  </si>
  <si>
    <t>{original name}_faxno</t>
    <phoneticPr fontId="39"/>
  </si>
  <si>
    <t>パス</t>
    <phoneticPr fontId="3"/>
  </si>
  <si>
    <t>{original name}_dir</t>
    <phoneticPr fontId="39"/>
  </si>
  <si>
    <t>パスワード</t>
    <phoneticPr fontId="3"/>
  </si>
  <si>
    <t>{original name}_password</t>
    <phoneticPr fontId="39"/>
  </si>
  <si>
    <t>引渡時期</t>
    <phoneticPr fontId="3"/>
  </si>
  <si>
    <t>{original name}_deliverylimit</t>
    <phoneticPr fontId="39"/>
  </si>
  <si>
    <t>備考</t>
    <phoneticPr fontId="3"/>
  </si>
  <si>
    <t>表示順</t>
    <phoneticPr fontId="3"/>
  </si>
  <si>
    <t>{original name}_sortorder</t>
    <phoneticPr fontId="39"/>
  </si>
  <si>
    <t>返品</t>
    <phoneticPr fontId="3"/>
  </si>
  <si>
    <t>{original name}_returnitem</t>
    <phoneticPr fontId="39"/>
  </si>
  <si>
    <t>返品期限</t>
    <phoneticPr fontId="3"/>
  </si>
  <si>
    <t>{original name}_returnitemlimit</t>
    <phoneticPr fontId="39"/>
  </si>
  <si>
    <t>返品送料</t>
    <phoneticPr fontId="3"/>
  </si>
  <si>
    <t>{original name}_returnpostage</t>
    <phoneticPr fontId="39"/>
  </si>
  <si>
    <t>メッセージID</t>
    <phoneticPr fontId="3"/>
  </si>
  <si>
    <t>{original name}_messageid</t>
    <phoneticPr fontId="39"/>
  </si>
  <si>
    <t>メッセージコード</t>
    <phoneticPr fontId="3"/>
  </si>
  <si>
    <t>{original name}_messagecode</t>
    <phoneticPr fontId="39"/>
  </si>
  <si>
    <t>メッセージ内容</t>
    <phoneticPr fontId="3"/>
  </si>
  <si>
    <t>{original name}_messagecontents</t>
    <phoneticPr fontId="39"/>
  </si>
  <si>
    <t>エラー内容</t>
    <phoneticPr fontId="3"/>
  </si>
  <si>
    <t>{original name}_errorcontents</t>
    <phoneticPr fontId="39"/>
  </si>
  <si>
    <t>免許番号</t>
    <phoneticPr fontId="3"/>
  </si>
  <si>
    <t>{original name}_licenseno</t>
    <phoneticPr fontId="39"/>
  </si>
  <si>
    <t>免許名称</t>
    <phoneticPr fontId="3"/>
  </si>
  <si>
    <t>{original name}_licensename</t>
    <phoneticPr fontId="39"/>
  </si>
  <si>
    <t>{original name}_post</t>
    <phoneticPr fontId="39"/>
  </si>
  <si>
    <t>郵便番号</t>
    <phoneticPr fontId="3"/>
  </si>
  <si>
    <t>{original name}_postno</t>
    <phoneticPr fontId="39"/>
  </si>
  <si>
    <t>理由</t>
    <phoneticPr fontId="3"/>
  </si>
  <si>
    <t>桁数</t>
    <phoneticPr fontId="3"/>
  </si>
  <si>
    <t>{original name}_place</t>
    <phoneticPr fontId="39"/>
  </si>
  <si>
    <t>情報受領時期</t>
    <phoneticPr fontId="3"/>
  </si>
  <si>
    <t>{original name}_infolimit</t>
    <phoneticPr fontId="39"/>
  </si>
  <si>
    <t>{original name}_salescntkbn</t>
  </si>
  <si>
    <t>{original name}_remark</t>
    <phoneticPr fontId="39"/>
  </si>
  <si>
    <t>{original name}_inspectionresult</t>
    <phoneticPr fontId="39"/>
  </si>
  <si>
    <t>審査結果</t>
    <phoneticPr fontId="3"/>
  </si>
  <si>
    <t>{original name}_orderno</t>
    <phoneticPr fontId="39"/>
  </si>
  <si>
    <t>{original name}_effectiveflg</t>
    <phoneticPr fontId="39"/>
  </si>
  <si>
    <t>画面ID</t>
    <phoneticPr fontId="3"/>
  </si>
  <si>
    <t>{original name}_screenid</t>
    <phoneticPr fontId="39"/>
  </si>
  <si>
    <t>{original name}_settlementid</t>
    <phoneticPr fontId="39"/>
  </si>
  <si>
    <t>決済ID</t>
    <phoneticPr fontId="3"/>
  </si>
  <si>
    <t>決済機関ID</t>
    <phoneticPr fontId="3"/>
  </si>
  <si>
    <t>{original name}_settlementcompanyid</t>
    <phoneticPr fontId="39"/>
  </si>
  <si>
    <t>決済手段ID</t>
    <phoneticPr fontId="3"/>
  </si>
  <si>
    <t>{original name}_settlementwayid</t>
    <phoneticPr fontId="39"/>
  </si>
  <si>
    <t>ロールID</t>
    <phoneticPr fontId="3"/>
  </si>
  <si>
    <t>{original name}_roleid</t>
    <phoneticPr fontId="39"/>
  </si>
  <si>
    <t>権限ID</t>
    <phoneticPr fontId="3"/>
  </si>
  <si>
    <t>{original name}_authorityid</t>
    <phoneticPr fontId="39"/>
  </si>
  <si>
    <t>パラメータID</t>
    <phoneticPr fontId="3"/>
  </si>
  <si>
    <t>{original name}_parameterid</t>
    <phoneticPr fontId="39"/>
  </si>
  <si>
    <t>t_merchant_settlemenattributeparameterinfo</t>
    <phoneticPr fontId="3"/>
  </si>
  <si>
    <t>CHAR</t>
    <phoneticPr fontId="3"/>
  </si>
  <si>
    <t>'0'～'9'</t>
    <phoneticPr fontId="39"/>
  </si>
  <si>
    <t>{original name}_sendkbn</t>
    <phoneticPr fontId="39"/>
  </si>
  <si>
    <t>送信先区分</t>
    <rPh sb="0" eb="2">
      <t>ソウシン</t>
    </rPh>
    <phoneticPr fontId="3"/>
  </si>
  <si>
    <t>{original name}_currentno</t>
    <phoneticPr fontId="39"/>
  </si>
  <si>
    <t>セキュリティキー</t>
    <phoneticPr fontId="3"/>
  </si>
  <si>
    <t>3DES暗号化キー</t>
    <phoneticPr fontId="3"/>
  </si>
  <si>
    <t>3DES初期化キー</t>
    <phoneticPr fontId="3"/>
  </si>
  <si>
    <t>{original name}_cooperation</t>
    <phoneticPr fontId="39"/>
  </si>
  <si>
    <t>{original name}_securitykey</t>
    <phoneticPr fontId="3"/>
  </si>
  <si>
    <t>{original name}_3desencryptkey</t>
    <phoneticPr fontId="3"/>
  </si>
  <si>
    <t>{original name}_3desinitkey</t>
    <phoneticPr fontId="3"/>
  </si>
  <si>
    <t>単価区分</t>
    <rPh sb="0" eb="2">
      <t>タンカ</t>
    </rPh>
    <rPh sb="2" eb="4">
      <t>クブン</t>
    </rPh>
    <phoneticPr fontId="3"/>
  </si>
  <si>
    <t>取扱高</t>
    <rPh sb="0" eb="2">
      <t>トリアツカイ</t>
    </rPh>
    <rPh sb="2" eb="3">
      <t>ダカ</t>
    </rPh>
    <phoneticPr fontId="3"/>
  </si>
  <si>
    <t>問合せ先名称</t>
    <phoneticPr fontId="3"/>
  </si>
  <si>
    <t>問合せ先受付時間</t>
    <rPh sb="4" eb="6">
      <t>ウケツケ</t>
    </rPh>
    <rPh sb="6" eb="8">
      <t>ジカン</t>
    </rPh>
    <phoneticPr fontId="3"/>
  </si>
  <si>
    <t>予備</t>
    <rPh sb="0" eb="2">
      <t>ヨビ</t>
    </rPh>
    <phoneticPr fontId="3"/>
  </si>
  <si>
    <t>従業員数</t>
    <rPh sb="0" eb="3">
      <t>ジュウギョウイン</t>
    </rPh>
    <rPh sb="3" eb="4">
      <t>スウ</t>
    </rPh>
    <phoneticPr fontId="3"/>
  </si>
  <si>
    <t>{original name}_handlingkbn</t>
    <phoneticPr fontId="39"/>
  </si>
  <si>
    <t>{original name}_pricekbn</t>
    <phoneticPr fontId="3"/>
  </si>
  <si>
    <t>{original name}_amount</t>
    <phoneticPr fontId="39"/>
  </si>
  <si>
    <t>{original name}_handlingamount</t>
    <phoneticPr fontId="3"/>
  </si>
  <si>
    <t>{original name}_companyemployees</t>
    <phoneticPr fontId="3"/>
  </si>
  <si>
    <t>{original name}_reason</t>
    <phoneticPr fontId="39"/>
  </si>
  <si>
    <t>{original name}_reserve</t>
    <phoneticPr fontId="3"/>
  </si>
  <si>
    <t>{original name}_companynamekana</t>
    <phoneticPr fontId="39"/>
  </si>
  <si>
    <t>{original name}_reference_name</t>
    <phoneticPr fontId="3"/>
  </si>
  <si>
    <t>{original name}_reference_time</t>
    <phoneticPr fontId="3"/>
  </si>
  <si>
    <t>部署役職</t>
    <rPh sb="0" eb="2">
      <t>ブショ</t>
    </rPh>
    <phoneticPr fontId="3"/>
  </si>
  <si>
    <t>メモ欄</t>
    <rPh sb="2" eb="3">
      <t>ラン</t>
    </rPh>
    <phoneticPr fontId="3"/>
  </si>
  <si>
    <t>{original name}_note</t>
    <phoneticPr fontId="3"/>
  </si>
  <si>
    <t>処理通番</t>
    <rPh sb="0" eb="2">
      <t>ショリ</t>
    </rPh>
    <rPh sb="2" eb="4">
      <t>ツウバン</t>
    </rPh>
    <phoneticPr fontId="3"/>
  </si>
  <si>
    <t>{original name}_consecutiveno</t>
    <phoneticPr fontId="39"/>
  </si>
  <si>
    <t>処理区分</t>
    <rPh sb="0" eb="2">
      <t>ショリ</t>
    </rPh>
    <rPh sb="2" eb="4">
      <t>クブン</t>
    </rPh>
    <phoneticPr fontId="3"/>
  </si>
  <si>
    <t>テーブル名称</t>
    <rPh sb="4" eb="6">
      <t>メイショウ</t>
    </rPh>
    <phoneticPr fontId="3"/>
  </si>
  <si>
    <t>{original name}_tablename</t>
    <phoneticPr fontId="3"/>
  </si>
  <si>
    <t>件数</t>
    <rPh sb="0" eb="2">
      <t>ケンスウ</t>
    </rPh>
    <phoneticPr fontId="3"/>
  </si>
  <si>
    <t>{original name}_operationkbn</t>
    <phoneticPr fontId="3"/>
  </si>
  <si>
    <t>{original name}_spid</t>
    <phoneticPr fontId="3"/>
  </si>
  <si>
    <t>サービスステータス</t>
    <phoneticPr fontId="3"/>
  </si>
  <si>
    <t>{original name}_servicestatus</t>
    <phoneticPr fontId="39"/>
  </si>
  <si>
    <t>{original name}_umuflg</t>
    <phoneticPr fontId="39"/>
  </si>
  <si>
    <t>{original name}_saveflg</t>
    <phoneticPr fontId="3"/>
  </si>
  <si>
    <t>一時保存フラグ</t>
    <rPh sb="0" eb="2">
      <t>イチジ</t>
    </rPh>
    <rPh sb="2" eb="4">
      <t>ホゾン</t>
    </rPh>
    <phoneticPr fontId="3"/>
  </si>
  <si>
    <t>SPIDエラーサイン</t>
    <phoneticPr fontId="3"/>
  </si>
  <si>
    <t>SPID</t>
    <phoneticPr fontId="3"/>
  </si>
  <si>
    <t>{original name}_spiderrsign</t>
    <phoneticPr fontId="3"/>
  </si>
  <si>
    <t>トランザクションID</t>
    <phoneticPr fontId="3"/>
  </si>
  <si>
    <t>{original name}_transactionlid</t>
    <phoneticPr fontId="39"/>
  </si>
  <si>
    <t>景品内容</t>
    <phoneticPr fontId="3"/>
  </si>
  <si>
    <t>{original name}_giftcontents</t>
    <phoneticPr fontId="3"/>
  </si>
  <si>
    <t>景品獲得手段</t>
    <rPh sb="2" eb="4">
      <t>カクトク</t>
    </rPh>
    <rPh sb="4" eb="6">
      <t>シュダン</t>
    </rPh>
    <phoneticPr fontId="3"/>
  </si>
  <si>
    <t>株主</t>
    <phoneticPr fontId="3"/>
  </si>
  <si>
    <t>利用決済方法</t>
    <rPh sb="0" eb="2">
      <t>リヨウ</t>
    </rPh>
    <rPh sb="2" eb="4">
      <t>ケッサイ</t>
    </rPh>
    <rPh sb="4" eb="6">
      <t>ホウホウ</t>
    </rPh>
    <phoneticPr fontId="3"/>
  </si>
  <si>
    <t>運送会社名称</t>
    <rPh sb="0" eb="2">
      <t>ウンソウ</t>
    </rPh>
    <rPh sb="2" eb="4">
      <t>カイシャ</t>
    </rPh>
    <rPh sb="4" eb="6">
      <t>メイショウ</t>
    </rPh>
    <phoneticPr fontId="3"/>
  </si>
  <si>
    <t>取引実態</t>
    <rPh sb="0" eb="2">
      <t>トリヒキ</t>
    </rPh>
    <rPh sb="2" eb="4">
      <t>ジッタイ</t>
    </rPh>
    <phoneticPr fontId="3"/>
  </si>
  <si>
    <t>{original name}_giftgetway</t>
    <phoneticPr fontId="3"/>
  </si>
  <si>
    <t>{original name}_contributionway</t>
    <phoneticPr fontId="3"/>
  </si>
  <si>
    <t>{original name}_watchsystem</t>
    <phoneticPr fontId="3"/>
  </si>
  <si>
    <t>{original name}_connectservicename</t>
    <phoneticPr fontId="3"/>
  </si>
  <si>
    <t>接続先サービス名</t>
    <phoneticPr fontId="3"/>
  </si>
  <si>
    <t>{original name}_stockholder</t>
    <phoneticPr fontId="3"/>
  </si>
  <si>
    <t>{original name}_customeractual</t>
    <phoneticPr fontId="3"/>
  </si>
  <si>
    <t>{original name}_confirmtime</t>
    <phoneticPr fontId="3"/>
  </si>
  <si>
    <t>確認時間</t>
    <rPh sb="0" eb="2">
      <t>カクニン</t>
    </rPh>
    <rPh sb="2" eb="4">
      <t>ジカン</t>
    </rPh>
    <phoneticPr fontId="3"/>
  </si>
  <si>
    <t>{original name}_usesettlementway</t>
    <phoneticPr fontId="3"/>
  </si>
  <si>
    <t>{original name}_transportcompanyname</t>
    <phoneticPr fontId="3"/>
  </si>
  <si>
    <t>投稿手段</t>
    <phoneticPr fontId="3"/>
  </si>
  <si>
    <t>監視体制</t>
    <phoneticPr fontId="3"/>
  </si>
  <si>
    <t>キックバック先ID</t>
    <rPh sb="6" eb="7">
      <t>サキ</t>
    </rPh>
    <phoneticPr fontId="3"/>
  </si>
  <si>
    <t>{original name}_kickbackid</t>
    <phoneticPr fontId="39"/>
  </si>
  <si>
    <t>手数料請求方式</t>
    <phoneticPr fontId="3"/>
  </si>
  <si>
    <t>{original name}_chargedemand</t>
    <phoneticPr fontId="3"/>
  </si>
  <si>
    <t>キックバック方式</t>
    <rPh sb="6" eb="8">
      <t>ホウシキ</t>
    </rPh>
    <phoneticPr fontId="3"/>
  </si>
  <si>
    <t>'0'～'9'</t>
    <phoneticPr fontId="39"/>
  </si>
  <si>
    <t>{original name}_kickbackway</t>
    <phoneticPr fontId="39"/>
  </si>
  <si>
    <t>費用フラグ</t>
    <phoneticPr fontId="3"/>
  </si>
  <si>
    <t>{original name}_costflg</t>
    <phoneticPr fontId="3"/>
  </si>
  <si>
    <t>費目コード</t>
    <rPh sb="0" eb="2">
      <t>ヒモク</t>
    </rPh>
    <phoneticPr fontId="3"/>
  </si>
  <si>
    <t>決済手段精算分類</t>
    <phoneticPr fontId="3"/>
  </si>
  <si>
    <t>{original name}_expensecd</t>
    <phoneticPr fontId="3"/>
  </si>
  <si>
    <t>{original name}_settlementpayclass</t>
    <phoneticPr fontId="3"/>
  </si>
  <si>
    <t>料率</t>
    <rPh sb="0" eb="2">
      <t>リョウリツ</t>
    </rPh>
    <phoneticPr fontId="3"/>
  </si>
  <si>
    <t>{original name}_rate</t>
    <phoneticPr fontId="39"/>
  </si>
  <si>
    <t>入金区分</t>
    <rPh sb="0" eb="2">
      <t>ニュウキン</t>
    </rPh>
    <rPh sb="2" eb="4">
      <t>クブン</t>
    </rPh>
    <phoneticPr fontId="3"/>
  </si>
  <si>
    <t>原価区分</t>
    <rPh sb="0" eb="2">
      <t>ゲンカ</t>
    </rPh>
    <rPh sb="2" eb="4">
      <t>クブン</t>
    </rPh>
    <phoneticPr fontId="3"/>
  </si>
  <si>
    <t>精算区分</t>
    <rPh sb="0" eb="2">
      <t>セイサン</t>
    </rPh>
    <rPh sb="2" eb="4">
      <t>クブン</t>
    </rPh>
    <phoneticPr fontId="3"/>
  </si>
  <si>
    <t>{original name}_costkbn</t>
    <phoneticPr fontId="3"/>
  </si>
  <si>
    <t>{original name}_paykbn</t>
    <phoneticPr fontId="3"/>
  </si>
  <si>
    <t>支払回数区分</t>
    <rPh sb="4" eb="6">
      <t>クブン</t>
    </rPh>
    <phoneticPr fontId="3"/>
  </si>
  <si>
    <t>{original name}_paytimeskbn</t>
    <phoneticPr fontId="3"/>
  </si>
  <si>
    <t>{original name}_receivemoneykbn</t>
    <phoneticPr fontId="3"/>
  </si>
  <si>
    <t>期間</t>
    <rPh sb="0" eb="2">
      <t>キカン</t>
    </rPh>
    <phoneticPr fontId="3"/>
  </si>
  <si>
    <t>{original name}_term</t>
    <phoneticPr fontId="3"/>
  </si>
  <si>
    <t>集計拡張コード</t>
    <rPh sb="0" eb="2">
      <t>シュウケイ</t>
    </rPh>
    <rPh sb="2" eb="4">
      <t>カクチョウ</t>
    </rPh>
    <phoneticPr fontId="3"/>
  </si>
  <si>
    <t>取引先キー</t>
    <phoneticPr fontId="3"/>
  </si>
  <si>
    <t>{original name}_customerkey</t>
    <phoneticPr fontId="39"/>
  </si>
  <si>
    <t>標準名称</t>
    <phoneticPr fontId="3"/>
  </si>
  <si>
    <t>{original name}_name</t>
    <phoneticPr fontId="39"/>
  </si>
  <si>
    <t>標準略称</t>
    <phoneticPr fontId="3"/>
  </si>
  <si>
    <t>{original name}_abbreviatename</t>
    <phoneticPr fontId="39"/>
  </si>
  <si>
    <t>プログラムID</t>
    <phoneticPr fontId="3"/>
  </si>
  <si>
    <t>{original name}_pgmid</t>
    <phoneticPr fontId="39"/>
  </si>
  <si>
    <t>標準回数</t>
    <rPh sb="0" eb="2">
      <t>ヒョウジュン</t>
    </rPh>
    <rPh sb="2" eb="4">
      <t>カイスウ</t>
    </rPh>
    <phoneticPr fontId="3"/>
  </si>
  <si>
    <t>{original name}_count</t>
    <phoneticPr fontId="39"/>
  </si>
  <si>
    <t>DMY構築パラメータ</t>
    <phoneticPr fontId="3"/>
  </si>
  <si>
    <t>{original name}_dmyparm</t>
    <phoneticPr fontId="39"/>
  </si>
  <si>
    <t>2014/1/15廃止</t>
    <rPh sb="9" eb="11">
      <t>ハイシ</t>
    </rPh>
    <phoneticPr fontId="3"/>
  </si>
  <si>
    <t>テストサイトID</t>
    <phoneticPr fontId="3"/>
  </si>
  <si>
    <t>テストサイトパスワード</t>
    <phoneticPr fontId="3"/>
  </si>
  <si>
    <t>{original name}_siteid</t>
    <phoneticPr fontId="3"/>
  </si>
  <si>
    <t>{original name}_sitepassword</t>
    <phoneticPr fontId="3"/>
  </si>
  <si>
    <t>申込事業区分</t>
    <rPh sb="2" eb="4">
      <t>ジギョウ</t>
    </rPh>
    <phoneticPr fontId="3"/>
  </si>
  <si>
    <t>{original name}_applyworkkbn</t>
    <phoneticPr fontId="39"/>
  </si>
  <si>
    <t>送信先区分（複数選択）</t>
    <rPh sb="0" eb="2">
      <t>ソウシン</t>
    </rPh>
    <rPh sb="6" eb="8">
      <t>フクスウ</t>
    </rPh>
    <rPh sb="8" eb="10">
      <t>センタク</t>
    </rPh>
    <phoneticPr fontId="3"/>
  </si>
  <si>
    <t>{original name}_sendkbn2</t>
    <phoneticPr fontId="39"/>
  </si>
  <si>
    <t>'0'～'9'、カンマ</t>
    <phoneticPr fontId="39"/>
  </si>
  <si>
    <t>中分類フラグ</t>
    <rPh sb="0" eb="3">
      <t>チュウブンルイ</t>
    </rPh>
    <phoneticPr fontId="3"/>
  </si>
  <si>
    <t>{original name}_midclassflg</t>
    <phoneticPr fontId="3"/>
  </si>
  <si>
    <t>経済条件設定方式区分</t>
    <rPh sb="0" eb="2">
      <t>ケイザイ</t>
    </rPh>
    <rPh sb="2" eb="4">
      <t>ジョウケン</t>
    </rPh>
    <rPh sb="4" eb="6">
      <t>セッテイ</t>
    </rPh>
    <rPh sb="6" eb="8">
      <t>ホウシキ</t>
    </rPh>
    <rPh sb="8" eb="10">
      <t>クブン</t>
    </rPh>
    <phoneticPr fontId="3"/>
  </si>
  <si>
    <t>{original name}_economysetupkbn</t>
    <phoneticPr fontId="3"/>
  </si>
  <si>
    <t>オペレーション区分</t>
    <rPh sb="7" eb="9">
      <t>クブン</t>
    </rPh>
    <phoneticPr fontId="3"/>
  </si>
  <si>
    <t>{original name}_updownkbn</t>
    <phoneticPr fontId="3"/>
  </si>
  <si>
    <t>名称識別区分</t>
    <rPh sb="0" eb="2">
      <t>メイショウ</t>
    </rPh>
    <rPh sb="2" eb="4">
      <t>シキベツ</t>
    </rPh>
    <rPh sb="4" eb="6">
      <t>クブン</t>
    </rPh>
    <phoneticPr fontId="3"/>
  </si>
  <si>
    <t>{original name}_nameclasskbn</t>
    <phoneticPr fontId="3"/>
  </si>
  <si>
    <t>登録区分</t>
    <rPh sb="0" eb="2">
      <t>トウロク</t>
    </rPh>
    <rPh sb="2" eb="4">
      <t>クブン</t>
    </rPh>
    <phoneticPr fontId="3"/>
  </si>
  <si>
    <t>{original name}_entrykbn</t>
    <phoneticPr fontId="3"/>
  </si>
  <si>
    <t>標準コード</t>
    <phoneticPr fontId="3"/>
  </si>
  <si>
    <t>{original name}_code</t>
    <phoneticPr fontId="39"/>
  </si>
  <si>
    <t>新規/変更フラグ</t>
    <rPh sb="0" eb="2">
      <t>シンキ</t>
    </rPh>
    <rPh sb="3" eb="5">
      <t>ヘンコウ</t>
    </rPh>
    <phoneticPr fontId="3"/>
  </si>
  <si>
    <t>構築依頼区分</t>
    <rPh sb="0" eb="2">
      <t>コウチク</t>
    </rPh>
    <rPh sb="2" eb="4">
      <t>イライ</t>
    </rPh>
    <rPh sb="4" eb="6">
      <t>クブン</t>
    </rPh>
    <phoneticPr fontId="3"/>
  </si>
  <si>
    <t>メールアドレス（複数版）</t>
    <rPh sb="8" eb="10">
      <t>フクスウ</t>
    </rPh>
    <rPh sb="10" eb="11">
      <t>バン</t>
    </rPh>
    <phoneticPr fontId="3"/>
  </si>
  <si>
    <t>チェック不要</t>
    <rPh sb="3" eb="5">
      <t>フヨウ</t>
    </rPh>
    <phoneticPr fontId="39"/>
  </si>
  <si>
    <t>1/31追加</t>
    <rPh sb="4" eb="6">
      <t>ツイカ</t>
    </rPh>
    <phoneticPr fontId="3"/>
  </si>
  <si>
    <t>6,3</t>
    <phoneticPr fontId="3"/>
  </si>
  <si>
    <t>SQL</t>
    <phoneticPr fontId="3"/>
  </si>
  <si>
    <t>{original name}_number</t>
    <phoneticPr fontId="39"/>
  </si>
  <si>
    <t>{original name}_sql</t>
    <phoneticPr fontId="3"/>
  </si>
  <si>
    <t>設定個別変更管理番号</t>
    <rPh sb="0" eb="2">
      <t>セッテイ</t>
    </rPh>
    <rPh sb="2" eb="4">
      <t>コベツ</t>
    </rPh>
    <rPh sb="4" eb="6">
      <t>ヘンコウ</t>
    </rPh>
    <phoneticPr fontId="3"/>
  </si>
  <si>
    <t>{original name}_setupchangeno</t>
    <phoneticPr fontId="39"/>
  </si>
  <si>
    <t>{original name}_setupupdatestatus</t>
    <phoneticPr fontId="3"/>
  </si>
  <si>
    <t>設定更新ステータス</t>
    <rPh sb="0" eb="2">
      <t>セッテイ</t>
    </rPh>
    <rPh sb="2" eb="4">
      <t>コウシン</t>
    </rPh>
    <phoneticPr fontId="3"/>
  </si>
  <si>
    <t>設定通知ステータス</t>
    <rPh sb="0" eb="2">
      <t>セッテイ</t>
    </rPh>
    <rPh sb="2" eb="4">
      <t>ツウチ</t>
    </rPh>
    <phoneticPr fontId="3"/>
  </si>
  <si>
    <t>{original name}_setupnotifystatus</t>
    <phoneticPr fontId="3"/>
  </si>
  <si>
    <t>依頼元区分</t>
    <rPh sb="0" eb="2">
      <t>イライ</t>
    </rPh>
    <rPh sb="2" eb="3">
      <t>モト</t>
    </rPh>
    <rPh sb="3" eb="5">
      <t>クブン</t>
    </rPh>
    <phoneticPr fontId="3"/>
  </si>
  <si>
    <t>{original name}_buildrequestkbn</t>
    <phoneticPr fontId="39"/>
  </si>
  <si>
    <t>{original name}_requestkbn</t>
    <phoneticPr fontId="3"/>
  </si>
  <si>
    <t>設定値（拡張）</t>
    <rPh sb="4" eb="6">
      <t>カクチョウ</t>
    </rPh>
    <phoneticPr fontId="3"/>
  </si>
  <si>
    <t>t_merchant_basicinfo</t>
    <phoneticPr fontId="3"/>
  </si>
  <si>
    <t>'0'～'9'、'.'</t>
    <phoneticPr fontId="39"/>
  </si>
  <si>
    <t>金額（小数点第一位）</t>
    <rPh sb="3" eb="5">
      <t>ショウスウ</t>
    </rPh>
    <rPh sb="5" eb="6">
      <t>テン</t>
    </rPh>
    <rPh sb="6" eb="8">
      <t>ダイイチ</t>
    </rPh>
    <rPh sb="8" eb="9">
      <t>イ</t>
    </rPh>
    <phoneticPr fontId="3"/>
  </si>
  <si>
    <t>10,1</t>
    <phoneticPr fontId="3"/>
  </si>
  <si>
    <t>t_merchant_inspectionstatusinfo</t>
    <phoneticPr fontId="3"/>
  </si>
  <si>
    <t>審査依頼管理番号</t>
    <rPh sb="0" eb="2">
      <t>シンサ</t>
    </rPh>
    <rPh sb="2" eb="4">
      <t>イライ</t>
    </rPh>
    <rPh sb="4" eb="6">
      <t>カンリ</t>
    </rPh>
    <rPh sb="6" eb="8">
      <t>バンゴウ</t>
    </rPh>
    <phoneticPr fontId="3"/>
  </si>
  <si>
    <t>{original name}_inspectionrequestno</t>
    <phoneticPr fontId="39"/>
  </si>
  <si>
    <t>ファイル名称</t>
    <rPh sb="4" eb="6">
      <t>メイショウ</t>
    </rPh>
    <phoneticPr fontId="3"/>
  </si>
  <si>
    <t>{original name}_filename</t>
    <phoneticPr fontId="3"/>
  </si>
  <si>
    <t>APIキー</t>
    <phoneticPr fontId="3"/>
  </si>
  <si>
    <t>{original name}_apikey</t>
    <phoneticPr fontId="3"/>
  </si>
  <si>
    <t>{original name}_newchgflg</t>
    <phoneticPr fontId="3"/>
  </si>
  <si>
    <t>{original name}_entrykbn</t>
    <phoneticPr fontId="3"/>
  </si>
  <si>
    <t>ファイス送信区分</t>
    <rPh sb="4" eb="6">
      <t>ソウシン</t>
    </rPh>
    <rPh sb="6" eb="8">
      <t>クブン</t>
    </rPh>
    <phoneticPr fontId="3"/>
  </si>
  <si>
    <t>ファイス受信区分</t>
    <rPh sb="4" eb="6">
      <t>ジュシン</t>
    </rPh>
    <rPh sb="6" eb="8">
      <t>クブン</t>
    </rPh>
    <phoneticPr fontId="3"/>
  </si>
  <si>
    <t>{original name}_sendkbn</t>
    <phoneticPr fontId="3"/>
  </si>
  <si>
    <t>{original name}_recievekbn</t>
    <phoneticPr fontId="3"/>
  </si>
  <si>
    <t>データ取込区分</t>
    <rPh sb="3" eb="5">
      <t>トリコミ</t>
    </rPh>
    <rPh sb="5" eb="7">
      <t>クブン</t>
    </rPh>
    <phoneticPr fontId="3"/>
  </si>
  <si>
    <t>{original name}_ymd</t>
    <phoneticPr fontId="39"/>
  </si>
  <si>
    <t>加盟店決済属性パラメータ情報</t>
    <phoneticPr fontId="3"/>
  </si>
  <si>
    <t>加盟店セキュリティ関連パラメータ情報</t>
    <rPh sb="0" eb="2">
      <t>カメイ</t>
    </rPh>
    <rPh sb="2" eb="3">
      <t>テン</t>
    </rPh>
    <rPh sb="9" eb="11">
      <t>カンレン</t>
    </rPh>
    <rPh sb="16" eb="18">
      <t>ジョウホウ</t>
    </rPh>
    <phoneticPr fontId="3"/>
  </si>
  <si>
    <t>t_merchant_securityrelatedparameterinfo</t>
    <phoneticPr fontId="3"/>
  </si>
  <si>
    <t>設定区分</t>
    <phoneticPr fontId="3"/>
  </si>
  <si>
    <t>CHAR</t>
    <phoneticPr fontId="3"/>
  </si>
  <si>
    <t>'0'～'9'</t>
    <phoneticPr fontId="39"/>
  </si>
  <si>
    <t>決済手段区分</t>
    <phoneticPr fontId="3"/>
  </si>
  <si>
    <t>{original name}_settlementwaykbn</t>
    <phoneticPr fontId="39"/>
  </si>
  <si>
    <t>構築種別</t>
    <rPh sb="0" eb="2">
      <t>コウチク</t>
    </rPh>
    <rPh sb="2" eb="4">
      <t>シュベツ</t>
    </rPh>
    <phoneticPr fontId="3"/>
  </si>
  <si>
    <t>'1'～'3'</t>
    <phoneticPr fontId="3"/>
  </si>
  <si>
    <t>決済機関区分</t>
    <rPh sb="2" eb="4">
      <t>キカン</t>
    </rPh>
    <phoneticPr fontId="3"/>
  </si>
  <si>
    <t>{original name}_settlementcompanykbn</t>
    <phoneticPr fontId="39"/>
  </si>
  <si>
    <t>'000'～'999'</t>
    <phoneticPr fontId="39"/>
  </si>
  <si>
    <t>決済機関設定金額ＮＯ</t>
    <rPh sb="0" eb="2">
      <t>ケッサイ</t>
    </rPh>
    <rPh sb="2" eb="4">
      <t>キカン</t>
    </rPh>
    <rPh sb="4" eb="6">
      <t>セッテイ</t>
    </rPh>
    <rPh sb="6" eb="8">
      <t>キンガク</t>
    </rPh>
    <phoneticPr fontId="3"/>
  </si>
  <si>
    <t>{original name}_settlementcompanycostrateno</t>
    <phoneticPr fontId="39"/>
  </si>
  <si>
    <t>構築連携フラグ</t>
    <rPh sb="0" eb="2">
      <t>コウチク</t>
    </rPh>
    <rPh sb="2" eb="4">
      <t>レンケイ</t>
    </rPh>
    <phoneticPr fontId="3"/>
  </si>
  <si>
    <t>{original name}_build_type</t>
    <phoneticPr fontId="39"/>
  </si>
  <si>
    <t>{original name}_ｂuildｆｌｇ</t>
    <phoneticPr fontId="39"/>
  </si>
  <si>
    <t>Ver.1.0</t>
    <phoneticPr fontId="3"/>
  </si>
  <si>
    <t>PayPay継続課金用ツール　テーブル定義書</t>
    <rPh sb="19" eb="21">
      <t>テイギ</t>
    </rPh>
    <rPh sb="21" eb="22">
      <t>ショ</t>
    </rPh>
    <phoneticPr fontId="3"/>
  </si>
  <si>
    <t>LINCREA平田
201X/XX/XX</t>
    <rPh sb="7" eb="9">
      <t>ヒラタ</t>
    </rPh>
    <phoneticPr fontId="3"/>
  </si>
  <si>
    <t>LINCREA平田</t>
    <rPh sb="7" eb="9">
      <t>ヒラタ</t>
    </rPh>
    <phoneticPr fontId="3"/>
  </si>
  <si>
    <t>) engine = innodb  character set utf8;</t>
    <phoneticPr fontId="3"/>
  </si>
  <si>
    <t>,</t>
    <phoneticPr fontId="3"/>
  </si>
  <si>
    <t>更新日時</t>
    <rPh sb="0" eb="2">
      <t>コウシン</t>
    </rPh>
    <rPh sb="2" eb="4">
      <t>ニチジ</t>
    </rPh>
    <phoneticPr fontId="3"/>
  </si>
  <si>
    <t>登録日時</t>
    <rPh sb="0" eb="2">
      <t>トウロク</t>
    </rPh>
    <rPh sb="2" eb="4">
      <t>ニチジ</t>
    </rPh>
    <phoneticPr fontId="3"/>
  </si>
  <si>
    <t>zero</t>
    <phoneticPr fontId="3"/>
  </si>
  <si>
    <t>備考</t>
    <rPh sb="0" eb="2">
      <t>ビコウ</t>
    </rPh>
    <phoneticPr fontId="3"/>
  </si>
  <si>
    <t>null</t>
    <phoneticPr fontId="3"/>
  </si>
  <si>
    <t>年月日</t>
    <rPh sb="0" eb="3">
      <t>ネンガッピ</t>
    </rPh>
    <phoneticPr fontId="3"/>
  </si>
  <si>
    <t>理由</t>
    <rPh sb="0" eb="2">
      <t>リユウ</t>
    </rPh>
    <phoneticPr fontId="3"/>
  </si>
  <si>
    <t>景品内容</t>
  </si>
  <si>
    <t>salescnt_reason</t>
  </si>
  <si>
    <t>salescntkbn</t>
  </si>
  <si>
    <t>テストサイトPW</t>
  </si>
  <si>
    <t>テストサイトID</t>
  </si>
  <si>
    <t>testsite_url</t>
  </si>
  <si>
    <t>テストサイトURL</t>
  </si>
  <si>
    <t>companytypical_address</t>
  </si>
  <si>
    <t>usestartrequest_ymd</t>
  </si>
  <si>
    <t>会社名称</t>
  </si>
  <si>
    <t>SID</t>
    <phoneticPr fontId="3"/>
  </si>
  <si>
    <t>sid</t>
    <phoneticPr fontId="3"/>
  </si>
  <si>
    <t>MID</t>
    <phoneticPr fontId="3"/>
  </si>
  <si>
    <t>mid</t>
    <phoneticPr fontId="3"/>
  </si>
  <si>
    <t>(</t>
    <phoneticPr fontId="3"/>
  </si>
  <si>
    <t>create table</t>
  </si>
  <si>
    <t>IX5</t>
    <phoneticPr fontId="3"/>
  </si>
  <si>
    <t>IX4</t>
    <phoneticPr fontId="3"/>
  </si>
  <si>
    <t>IX3</t>
    <phoneticPr fontId="3"/>
  </si>
  <si>
    <t>IX2</t>
    <phoneticPr fontId="3"/>
  </si>
  <si>
    <t>IX1</t>
    <phoneticPr fontId="3"/>
  </si>
  <si>
    <t>PK</t>
    <phoneticPr fontId="3"/>
  </si>
  <si>
    <t>;</t>
    <phoneticPr fontId="3"/>
  </si>
  <si>
    <t>drop table</t>
    <phoneticPr fontId="3"/>
  </si>
  <si>
    <t>INDEX</t>
    <phoneticPr fontId="3"/>
  </si>
  <si>
    <t>初期値</t>
    <rPh sb="0" eb="3">
      <t>ショキチ</t>
    </rPh>
    <phoneticPr fontId="3"/>
  </si>
  <si>
    <t>コード値</t>
    <rPh sb="3" eb="4">
      <t>チ</t>
    </rPh>
    <phoneticPr fontId="3"/>
  </si>
  <si>
    <t>NULL
許可</t>
    <rPh sb="5" eb="7">
      <t>キョカ</t>
    </rPh>
    <phoneticPr fontId="3"/>
  </si>
  <si>
    <t>型</t>
    <rPh sb="0" eb="1">
      <t>カタ</t>
    </rPh>
    <phoneticPr fontId="3"/>
  </si>
  <si>
    <t>ドメイン</t>
    <phoneticPr fontId="3"/>
  </si>
  <si>
    <t>FIELDS TERMINATED BY ',' ENCLOSED BY '"' IGNORE 1 LINES;</t>
    <phoneticPr fontId="3"/>
  </si>
  <si>
    <t xml:space="preserve">INTO TABLE </t>
    <phoneticPr fontId="3"/>
  </si>
  <si>
    <t>use xtendb;</t>
    <phoneticPr fontId="3"/>
  </si>
  <si>
    <t>審査申請ステータス</t>
    <rPh sb="0" eb="2">
      <t>シンサ</t>
    </rPh>
    <rPh sb="2" eb="4">
      <t>シンセイ</t>
    </rPh>
    <phoneticPr fontId="3"/>
  </si>
  <si>
    <t>審査結果</t>
    <rPh sb="0" eb="2">
      <t>シンサ</t>
    </rPh>
    <rPh sb="2" eb="4">
      <t>ケッカ</t>
    </rPh>
    <phoneticPr fontId="3"/>
  </si>
  <si>
    <t>設定値</t>
    <rPh sb="0" eb="3">
      <t>セッテイチ</t>
    </rPh>
    <phoneticPr fontId="3"/>
  </si>
  <si>
    <t>チャネル名称</t>
  </si>
  <si>
    <t>申込年月日</t>
  </si>
  <si>
    <t>案件担当者名</t>
  </si>
  <si>
    <t>利用開始希望日</t>
  </si>
  <si>
    <t>会社名称カナ</t>
  </si>
  <si>
    <t>会社所在地郵便番号</t>
  </si>
  <si>
    <t>会社所在地</t>
  </si>
  <si>
    <t>会社所在地カナ</t>
  </si>
  <si>
    <t>会社電話番号</t>
  </si>
  <si>
    <t>会社FAX番号</t>
  </si>
  <si>
    <t>会社設立年月日</t>
  </si>
  <si>
    <t>会社資本金</t>
  </si>
  <si>
    <t>会社年商</t>
  </si>
  <si>
    <t>会社事業内容</t>
  </si>
  <si>
    <t>会社ホームページ</t>
  </si>
  <si>
    <t>会社代表者名</t>
  </si>
  <si>
    <t>会社代表者名カナ</t>
  </si>
  <si>
    <t>代表者役職名</t>
  </si>
  <si>
    <t>代表者性別</t>
  </si>
  <si>
    <t>代表者生年月日</t>
  </si>
  <si>
    <t>サービス名称</t>
  </si>
  <si>
    <t>屋号</t>
  </si>
  <si>
    <t>屋号カナ</t>
  </si>
  <si>
    <t>屋号アルファベット</t>
  </si>
  <si>
    <t>サイトＵＲＬ</t>
  </si>
  <si>
    <t>サイト公開フラグ</t>
  </si>
  <si>
    <t>公開予定日</t>
  </si>
  <si>
    <t>取扱区分</t>
  </si>
  <si>
    <t>サービス概要</t>
  </si>
  <si>
    <t>取扱商材</t>
  </si>
  <si>
    <t>単価区分</t>
  </si>
  <si>
    <t>商品価格帯FROM</t>
  </si>
  <si>
    <t>商品価格帯TO</t>
  </si>
  <si>
    <t>平均購入額</t>
  </si>
  <si>
    <t>酒類免許有無</t>
  </si>
  <si>
    <t>薬類免許有無</t>
  </si>
  <si>
    <t>旅行免許有無</t>
  </si>
  <si>
    <t>その他免許有無</t>
  </si>
  <si>
    <t>免許名称</t>
  </si>
  <si>
    <t>免許番号</t>
  </si>
  <si>
    <t>取得年月日</t>
  </si>
  <si>
    <t>運営統括責任者</t>
  </si>
  <si>
    <t>運営統括責任者カナ</t>
  </si>
  <si>
    <t>運営統括責任者会社名</t>
  </si>
  <si>
    <t>運営統括責任者会社名カナ</t>
  </si>
  <si>
    <t>運営統括責任者役職名</t>
  </si>
  <si>
    <t>運営統括責任者電話番号</t>
  </si>
  <si>
    <t>運営統括責任FAX番号</t>
  </si>
  <si>
    <t>運営統括責任者E-MAIL</t>
  </si>
  <si>
    <t>運営統括責任者所在地郵便番号</t>
  </si>
  <si>
    <t>運営統括責任者所在地</t>
  </si>
  <si>
    <t>運営統括責任者所在地カナ</t>
  </si>
  <si>
    <t>運用担当者名</t>
  </si>
  <si>
    <t>運用担当者名カナ</t>
  </si>
  <si>
    <t>運用担当者会社名</t>
  </si>
  <si>
    <t>運用担当者会社名カナ</t>
  </si>
  <si>
    <t>運用担当者部署名</t>
  </si>
  <si>
    <t>運用担当者電話番号</t>
  </si>
  <si>
    <t>運用担当者FAX番号</t>
  </si>
  <si>
    <t>運用担当者E-MAIL</t>
  </si>
  <si>
    <t>技術担当者名</t>
  </si>
  <si>
    <t>技術担当者名カナ</t>
  </si>
  <si>
    <t>技術担当者会社名</t>
  </si>
  <si>
    <t>技術担当者会社名カナ</t>
  </si>
  <si>
    <t>技術担当者部署名</t>
  </si>
  <si>
    <t>技術担当者電話番号</t>
  </si>
  <si>
    <t>技術担当者FAX番号</t>
  </si>
  <si>
    <t>技術担当者E-MAIL</t>
  </si>
  <si>
    <t>売上報告担当者名</t>
  </si>
  <si>
    <t>売上報告担当者名カナ</t>
  </si>
  <si>
    <t>売上報告担当者会社名</t>
  </si>
  <si>
    <t>売上報告担当者会社名カナ</t>
  </si>
  <si>
    <t>売上報告担当者部署名</t>
  </si>
  <si>
    <t>売上報告担当者電話番号</t>
  </si>
  <si>
    <t>売上報告担当者E-MAIL</t>
  </si>
  <si>
    <t>売上報告担当者所在地郵便番号</t>
  </si>
  <si>
    <t>売上報告担当者所在地</t>
  </si>
  <si>
    <t>売上報告担当者所在地カナ</t>
  </si>
  <si>
    <t>売上報告担当者FAX番号</t>
  </si>
  <si>
    <t>掲載URL</t>
  </si>
  <si>
    <t>掲載URL公開フラグ</t>
  </si>
  <si>
    <t>掲載電話番号</t>
  </si>
  <si>
    <t>掲載E-MAIL</t>
  </si>
  <si>
    <t>販売業者区分</t>
  </si>
  <si>
    <t>販売業者名</t>
  </si>
  <si>
    <t>理由</t>
  </si>
  <si>
    <t>販売業者所在地</t>
  </si>
  <si>
    <t>販売数量区分</t>
  </si>
  <si>
    <t>販売数量区分その他理由</t>
  </si>
  <si>
    <t>申込有効期限区分</t>
  </si>
  <si>
    <t>申込有効期限区分その他理由</t>
  </si>
  <si>
    <t>商品以外の必要料金（消費税）</t>
  </si>
  <si>
    <t>商品以外の必要料金（送料）</t>
  </si>
  <si>
    <t>商品以外の必要料金（その他）</t>
  </si>
  <si>
    <t>商品以外の必要料金（その他）理由</t>
  </si>
  <si>
    <t>支払方法</t>
  </si>
  <si>
    <t>支払期限区分</t>
  </si>
  <si>
    <t>支払期限区分その他理由</t>
  </si>
  <si>
    <t>引渡時期（在庫有り）</t>
  </si>
  <si>
    <t>引渡時期（在庫無し）</t>
  </si>
  <si>
    <t>不良品取扱区分</t>
  </si>
  <si>
    <t>不良品取扱区分その他理由</t>
  </si>
  <si>
    <t>返品（使用前）</t>
  </si>
  <si>
    <t>返品（使用後）</t>
  </si>
  <si>
    <t>返品期限</t>
  </si>
  <si>
    <t>返品送料</t>
  </si>
  <si>
    <t>景品有無</t>
  </si>
  <si>
    <t>景品獲得手段</t>
  </si>
  <si>
    <t>コミュニケーション機能有無</t>
  </si>
  <si>
    <t>コメント投稿手段</t>
  </si>
  <si>
    <t>コメント監視体制</t>
  </si>
  <si>
    <t>コミュニケーション機能の接続先サービス名</t>
  </si>
  <si>
    <t>代表者自宅電話番号</t>
  </si>
  <si>
    <t>予約販売有無</t>
  </si>
  <si>
    <t>端末台数（電子マネー）</t>
  </si>
  <si>
    <t>代表電話番号の電話帳表示有無</t>
  </si>
  <si>
    <t>ネットショップ月別取引件数（前月、2ヶ月前、3ヶ月前）</t>
  </si>
  <si>
    <t>ネットショップ月別売上金額（前月、2ヶ月前、3ヶ月前）</t>
  </si>
  <si>
    <t>代表者所在地</t>
  </si>
  <si>
    <t>月次取扱高見込</t>
  </si>
  <si>
    <t>問合せ受付時間</t>
  </si>
  <si>
    <t>サービス店舗住所</t>
  </si>
  <si>
    <t>サービス店舗住所カナ</t>
  </si>
  <si>
    <t>個人・法人区分</t>
  </si>
  <si>
    <t>法人番号</t>
  </si>
  <si>
    <t>代表者（郵便番号）</t>
  </si>
  <si>
    <t>代表者住所（カナ）</t>
  </si>
  <si>
    <t>代表者電話番号</t>
  </si>
  <si>
    <t>登録日時</t>
    <rPh sb="0" eb="2">
      <t>トウロク</t>
    </rPh>
    <rPh sb="2" eb="4">
      <t>ニチジ</t>
    </rPh>
    <phoneticPr fontId="4"/>
  </si>
  <si>
    <t>更新日時</t>
    <rPh sb="0" eb="2">
      <t>コウシン</t>
    </rPh>
    <rPh sb="2" eb="4">
      <t>ニチジ</t>
    </rPh>
    <phoneticPr fontId="4"/>
  </si>
  <si>
    <t>channelid</t>
  </si>
  <si>
    <t>apply_ymd</t>
  </si>
  <si>
    <t>applyworkkbn</t>
  </si>
  <si>
    <t>companyname</t>
  </si>
  <si>
    <t>companynamekana</t>
  </si>
  <si>
    <t>company_postno</t>
  </si>
  <si>
    <t>company_address</t>
  </si>
  <si>
    <t>company_addresskana</t>
  </si>
  <si>
    <t>company_telno</t>
  </si>
  <si>
    <t>company_faxno</t>
  </si>
  <si>
    <t>companyfoundation_ymd</t>
  </si>
  <si>
    <t>capital_amount</t>
  </si>
  <si>
    <t>yearlyturnover_amount</t>
  </si>
  <si>
    <t>workcontents</t>
  </si>
  <si>
    <t>company_url</t>
  </si>
  <si>
    <t>companytypical_name</t>
  </si>
  <si>
    <t>companytypical_namekana</t>
  </si>
  <si>
    <t>typical_post</t>
  </si>
  <si>
    <t>typical_sex</t>
  </si>
  <si>
    <t>companytypicalbirth_ymd</t>
  </si>
  <si>
    <t>servicename</t>
  </si>
  <si>
    <t>storename</t>
  </si>
  <si>
    <t>storenamekana</t>
  </si>
  <si>
    <t>storenamealphabet</t>
  </si>
  <si>
    <t>site_url</t>
  </si>
  <si>
    <t>site_openflg</t>
  </si>
  <si>
    <t>siteopenplan_ymd</t>
  </si>
  <si>
    <t>handlingkbn</t>
  </si>
  <si>
    <t>servicesummary</t>
  </si>
  <si>
    <t>item</t>
  </si>
  <si>
    <t>pricekbn</t>
  </si>
  <si>
    <t>pricefrom_amount</t>
  </si>
  <si>
    <t>priceto_amount</t>
  </si>
  <si>
    <t>average_amount</t>
  </si>
  <si>
    <t>liquorlicense_umuflg</t>
  </si>
  <si>
    <t>medicinelicense_umuflg</t>
  </si>
  <si>
    <t>travellicense_umuflg</t>
  </si>
  <si>
    <t>elselicense_umuflg</t>
  </si>
  <si>
    <t>licensename</t>
  </si>
  <si>
    <t>licenseno</t>
  </si>
  <si>
    <t>acquirelicense_ymd</t>
  </si>
  <si>
    <t>unifyperson_name</t>
  </si>
  <si>
    <t>unifyperson_namekana</t>
  </si>
  <si>
    <t>unifyperson_companyname</t>
  </si>
  <si>
    <t>unifyperson_companynamekana</t>
  </si>
  <si>
    <t>unifyperson_post</t>
  </si>
  <si>
    <t>unifyperson_telno</t>
  </si>
  <si>
    <t>unifyperson_faxno</t>
  </si>
  <si>
    <t>unifyperson_emailaddress</t>
  </si>
  <si>
    <t>unifyperson_postno</t>
  </si>
  <si>
    <t>unifyperson_address</t>
  </si>
  <si>
    <t>unifyperson_addresskana</t>
  </si>
  <si>
    <t>operatingperson_name</t>
  </si>
  <si>
    <t>operatingperson_namekana</t>
  </si>
  <si>
    <t>operatingperson_companyname</t>
  </si>
  <si>
    <t>operatingperson_companynamekana</t>
  </si>
  <si>
    <t>operatingperson_sectionname</t>
  </si>
  <si>
    <t>operatingperson_telno</t>
  </si>
  <si>
    <t>operatingperson_faxno</t>
  </si>
  <si>
    <t>operatingperson_emailaddress</t>
  </si>
  <si>
    <t>technicalperson_name</t>
  </si>
  <si>
    <t>technicalperson_namekana</t>
  </si>
  <si>
    <t>technicalperson_companyname</t>
  </si>
  <si>
    <t>technicalperson_companynamekana</t>
  </si>
  <si>
    <t>technicalperson_sectionname</t>
  </si>
  <si>
    <t>technicalperson_telno</t>
  </si>
  <si>
    <t>technicalperson_faxno</t>
  </si>
  <si>
    <t>technicalperson_emailaddress</t>
  </si>
  <si>
    <t>salesperson_name</t>
  </si>
  <si>
    <t>salesperson_namekana</t>
  </si>
  <si>
    <t>salesperson_companyname</t>
  </si>
  <si>
    <t>salesperson_companynamekana</t>
  </si>
  <si>
    <t>salesperson_sectionname</t>
  </si>
  <si>
    <t>salesperson_telno</t>
  </si>
  <si>
    <t>salesperson_emailaddress</t>
  </si>
  <si>
    <t>salesperson_postno</t>
  </si>
  <si>
    <t>salesperson_address</t>
  </si>
  <si>
    <t>salesperson_addresskana</t>
  </si>
  <si>
    <t>salesperson_faxno</t>
  </si>
  <si>
    <t>carry_url</t>
  </si>
  <si>
    <t>carry_openflg</t>
  </si>
  <si>
    <t>carry_telno</t>
  </si>
  <si>
    <t>carry_emailaddress</t>
  </si>
  <si>
    <t>salestraderkbn</t>
  </si>
  <si>
    <t>salestrader_companyname</t>
  </si>
  <si>
    <t>salestrader_reason</t>
  </si>
  <si>
    <t>salestrader_address</t>
  </si>
  <si>
    <t>applytermkbn</t>
  </si>
  <si>
    <t>applyterm_reason</t>
  </si>
  <si>
    <t>tax_umuflg</t>
  </si>
  <si>
    <t>postage_umuflg</t>
  </si>
  <si>
    <t>elsecost_umuflg</t>
  </si>
  <si>
    <t>elsecost_reason</t>
  </si>
  <si>
    <t>payway</t>
  </si>
  <si>
    <t>paytermkbn</t>
  </si>
  <si>
    <t>payterm_reason</t>
  </si>
  <si>
    <t>stock_deliverylimit</t>
  </si>
  <si>
    <t>nostock_deliverylimit</t>
  </si>
  <si>
    <t>inferiorhandlingkbn</t>
  </si>
  <si>
    <t>inferiorhandling_reason</t>
  </si>
  <si>
    <t>usebefore_returnitem</t>
  </si>
  <si>
    <t>useafter_returnitem</t>
  </si>
  <si>
    <t>returnitemlimit</t>
  </si>
  <si>
    <t>returnpostage</t>
  </si>
  <si>
    <t>gift_umuflg</t>
  </si>
  <si>
    <t>giftcontents</t>
  </si>
  <si>
    <t>giftgetway</t>
  </si>
  <si>
    <t>communication_umuflg</t>
  </si>
  <si>
    <t>comment_contributionway</t>
  </si>
  <si>
    <t>comment_watchsystem</t>
  </si>
  <si>
    <t>connectservicename</t>
  </si>
  <si>
    <t>representativehome_telno</t>
  </si>
  <si>
    <t>reservationsales_umuflg</t>
  </si>
  <si>
    <t>terminal_num</t>
  </si>
  <si>
    <t>telephonedirectory_umuflg</t>
  </si>
  <si>
    <t>mobilesite_url</t>
  </si>
  <si>
    <t>netshopcount_customeractual</t>
  </si>
  <si>
    <t>netshopsales_customeractual</t>
  </si>
  <si>
    <t>companyemployees</t>
  </si>
  <si>
    <t>month_handlingamount</t>
  </si>
  <si>
    <t>testsite_id</t>
  </si>
  <si>
    <t>testsite_pw</t>
  </si>
  <si>
    <t>reference_name</t>
  </si>
  <si>
    <t>reference_time</t>
  </si>
  <si>
    <t>serviceshop_postno</t>
  </si>
  <si>
    <t>serviceshop_address</t>
  </si>
  <si>
    <t>serviceshop_addresskana</t>
  </si>
  <si>
    <t>company1_reserve</t>
  </si>
  <si>
    <t>company2_reserve</t>
  </si>
  <si>
    <t>company3_reserve</t>
  </si>
  <si>
    <t>company4_reserve</t>
  </si>
  <si>
    <t>company5_reserve</t>
  </si>
  <si>
    <t>entry_timestamp</t>
  </si>
  <si>
    <t>update_useraccount</t>
  </si>
  <si>
    <t>特商法・消費者契約法</t>
  </si>
  <si>
    <t>チャネルID</t>
    <phoneticPr fontId="3"/>
  </si>
  <si>
    <t>channel_name</t>
    <phoneticPr fontId="3"/>
  </si>
  <si>
    <t>null</t>
    <phoneticPr fontId="3"/>
  </si>
  <si>
    <t>郵便番号</t>
    <rPh sb="0" eb="4">
      <t>ユウビンバンゴウ</t>
    </rPh>
    <phoneticPr fontId="3"/>
  </si>
  <si>
    <t>住所</t>
    <rPh sb="0" eb="2">
      <t>ジュウショ</t>
    </rPh>
    <phoneticPr fontId="3"/>
  </si>
  <si>
    <t>住所カナ</t>
    <rPh sb="0" eb="2">
      <t>ジュウショ</t>
    </rPh>
    <phoneticPr fontId="3"/>
  </si>
  <si>
    <t>電話番号</t>
    <rPh sb="0" eb="2">
      <t>デンワ</t>
    </rPh>
    <rPh sb="2" eb="4">
      <t>バンゴウ</t>
    </rPh>
    <phoneticPr fontId="3"/>
  </si>
  <si>
    <t>FAX番号</t>
    <rPh sb="3" eb="5">
      <t>バンゴウ</t>
    </rPh>
    <phoneticPr fontId="3"/>
  </si>
  <si>
    <t>事業内容</t>
    <rPh sb="0" eb="2">
      <t>ジギョウ</t>
    </rPh>
    <rPh sb="2" eb="4">
      <t>ナイヨウ</t>
    </rPh>
    <phoneticPr fontId="3"/>
  </si>
  <si>
    <t>URL</t>
  </si>
  <si>
    <t>氏名</t>
    <rPh sb="0" eb="2">
      <t>シメイ</t>
    </rPh>
    <phoneticPr fontId="3"/>
  </si>
  <si>
    <t>氏名カナ</t>
    <rPh sb="0" eb="2">
      <t>シメイ</t>
    </rPh>
    <phoneticPr fontId="3"/>
  </si>
  <si>
    <t>部署役職</t>
    <rPh sb="0" eb="2">
      <t>ブショ</t>
    </rPh>
    <rPh sb="2" eb="4">
      <t>ヤクショク</t>
    </rPh>
    <phoneticPr fontId="3"/>
  </si>
  <si>
    <t>サービス名称</t>
    <rPh sb="4" eb="6">
      <t>メイショウ</t>
    </rPh>
    <phoneticPr fontId="3"/>
  </si>
  <si>
    <t>公開フラグ</t>
    <rPh sb="0" eb="2">
      <t>コウカイ</t>
    </rPh>
    <phoneticPr fontId="3"/>
  </si>
  <si>
    <t>取扱区分</t>
    <rPh sb="0" eb="2">
      <t>トリアツカ</t>
    </rPh>
    <rPh sb="2" eb="4">
      <t>クブン</t>
    </rPh>
    <phoneticPr fontId="3"/>
  </si>
  <si>
    <t>サービス概要</t>
    <rPh sb="4" eb="6">
      <t>ガイヨウ</t>
    </rPh>
    <phoneticPr fontId="3"/>
  </si>
  <si>
    <t>商材</t>
    <rPh sb="0" eb="2">
      <t>ショウザイ</t>
    </rPh>
    <phoneticPr fontId="3"/>
  </si>
  <si>
    <t>zero</t>
    <phoneticPr fontId="3"/>
  </si>
  <si>
    <t>金額</t>
    <rPh sb="0" eb="2">
      <t>キンガク</t>
    </rPh>
    <phoneticPr fontId="3"/>
  </si>
  <si>
    <t>有無フラグ</t>
    <rPh sb="0" eb="2">
      <t>ウム</t>
    </rPh>
    <phoneticPr fontId="3"/>
  </si>
  <si>
    <t>免許名称</t>
    <rPh sb="0" eb="2">
      <t>メンキョ</t>
    </rPh>
    <rPh sb="2" eb="4">
      <t>メイショウ</t>
    </rPh>
    <phoneticPr fontId="3"/>
  </si>
  <si>
    <t>免許番号</t>
    <rPh sb="0" eb="2">
      <t>メンキョ</t>
    </rPh>
    <rPh sb="2" eb="4">
      <t>バンゴウ</t>
    </rPh>
    <phoneticPr fontId="3"/>
  </si>
  <si>
    <t>メールアドレス</t>
  </si>
  <si>
    <t>住所カナ</t>
  </si>
  <si>
    <t>販売業者区分</t>
    <rPh sb="0" eb="2">
      <t>ハンバイ</t>
    </rPh>
    <rPh sb="2" eb="4">
      <t>ギョウシャ</t>
    </rPh>
    <rPh sb="4" eb="6">
      <t>クブン</t>
    </rPh>
    <phoneticPr fontId="3"/>
  </si>
  <si>
    <t>申込有効期限区分</t>
    <rPh sb="0" eb="2">
      <t>モウシコミ</t>
    </rPh>
    <rPh sb="2" eb="4">
      <t>ユウコウ</t>
    </rPh>
    <rPh sb="4" eb="6">
      <t>キゲン</t>
    </rPh>
    <rPh sb="6" eb="8">
      <t>クブン</t>
    </rPh>
    <phoneticPr fontId="3"/>
  </si>
  <si>
    <t>支払方法</t>
    <rPh sb="0" eb="2">
      <t>シハライ</t>
    </rPh>
    <rPh sb="2" eb="4">
      <t>ホウホウ</t>
    </rPh>
    <phoneticPr fontId="3"/>
  </si>
  <si>
    <t>支払期限区分</t>
    <rPh sb="0" eb="2">
      <t>シハライ</t>
    </rPh>
    <rPh sb="2" eb="4">
      <t>キゲン</t>
    </rPh>
    <rPh sb="4" eb="6">
      <t>クブン</t>
    </rPh>
    <phoneticPr fontId="3"/>
  </si>
  <si>
    <t>引渡時期</t>
    <rPh sb="0" eb="2">
      <t>ヒキワタシ</t>
    </rPh>
    <rPh sb="2" eb="4">
      <t>ジキ</t>
    </rPh>
    <phoneticPr fontId="3"/>
  </si>
  <si>
    <t>不良品取扱区分</t>
    <rPh sb="0" eb="1">
      <t>フ</t>
    </rPh>
    <rPh sb="1" eb="3">
      <t>リョウヒン</t>
    </rPh>
    <rPh sb="3" eb="5">
      <t>トリアツカ</t>
    </rPh>
    <rPh sb="5" eb="7">
      <t>クブン</t>
    </rPh>
    <phoneticPr fontId="3"/>
  </si>
  <si>
    <t>返品</t>
    <rPh sb="0" eb="2">
      <t>ヘンピン</t>
    </rPh>
    <phoneticPr fontId="3"/>
  </si>
  <si>
    <t>返品期限</t>
    <rPh sb="0" eb="2">
      <t>ヘンピン</t>
    </rPh>
    <rPh sb="2" eb="4">
      <t>キゲン</t>
    </rPh>
    <phoneticPr fontId="3"/>
  </si>
  <si>
    <t>返品送料</t>
    <rPh sb="0" eb="2">
      <t>ヘンピン</t>
    </rPh>
    <rPh sb="2" eb="4">
      <t>ソウリョウ</t>
    </rPh>
    <phoneticPr fontId="3"/>
  </si>
  <si>
    <t>有無フラグ</t>
  </si>
  <si>
    <t>投稿手段</t>
  </si>
  <si>
    <t>監視体制</t>
  </si>
  <si>
    <t>接続先サービス名</t>
  </si>
  <si>
    <t>株主</t>
  </si>
  <si>
    <t>情報必要決済：auかんたん決済</t>
  </si>
  <si>
    <t>情報必要決済：auかんたん決済/BitCash</t>
  </si>
  <si>
    <t>情報必要決済：Yahoo! ウォレット（物販）</t>
  </si>
  <si>
    <t>情報必要決済：Webコンビニ（電算）</t>
  </si>
  <si>
    <t>モバイルサイトＵＲＬ</t>
    <phoneticPr fontId="3"/>
  </si>
  <si>
    <t>取引実態</t>
  </si>
  <si>
    <t>会社従業員数</t>
    <phoneticPr fontId="3"/>
  </si>
  <si>
    <t>住所</t>
    <rPh sb="0" eb="2">
      <t>ジュウショ</t>
    </rPh>
    <phoneticPr fontId="20"/>
  </si>
  <si>
    <t>テストサイトパスワード</t>
  </si>
  <si>
    <t>お客様問合せ先名称</t>
    <phoneticPr fontId="3"/>
  </si>
  <si>
    <t>問合せ先名称</t>
  </si>
  <si>
    <t>サービス店舗郵便番号</t>
    <phoneticPr fontId="3"/>
  </si>
  <si>
    <t>サービス店舗電話番号</t>
    <phoneticPr fontId="3"/>
  </si>
  <si>
    <t>タイムスタンプ</t>
  </si>
  <si>
    <t>性別</t>
  </si>
  <si>
    <t>申込事業区分</t>
    <phoneticPr fontId="3"/>
  </si>
  <si>
    <t>決済手段ID</t>
  </si>
  <si>
    <t>決済機関ID</t>
  </si>
  <si>
    <t>決済手段名称</t>
  </si>
  <si>
    <t>決済機関名称</t>
  </si>
  <si>
    <t>Paypay都度_審査ステータス</t>
    <rPh sb="9" eb="11">
      <t>シンサ</t>
    </rPh>
    <phoneticPr fontId="3"/>
  </si>
  <si>
    <t>Paypay都度_審査依頼日</t>
  </si>
  <si>
    <t>Paypay都度_審査結果到着日</t>
  </si>
  <si>
    <t>Paypay継続定期_審査依頼日</t>
  </si>
  <si>
    <t>Paypay継続定期_審査結果到着日</t>
  </si>
  <si>
    <t>Paypay継続従量_審査依頼日</t>
  </si>
  <si>
    <t>Paypay継続従量_審査結果到着日</t>
  </si>
  <si>
    <t>料率</t>
  </si>
  <si>
    <t>入金区分</t>
  </si>
  <si>
    <t>Paypay都度_審査結果</t>
  </si>
  <si>
    <t>Paypay継続定期_審査結果</t>
  </si>
  <si>
    <t>Paypay継続従量_審査結果</t>
  </si>
  <si>
    <t>settlementwayid</t>
  </si>
  <si>
    <t>settlementcompanyid</t>
  </si>
  <si>
    <t>cost_rate</t>
  </si>
  <si>
    <t>settlementwayname</t>
  </si>
  <si>
    <t>settlementcompanyname</t>
  </si>
  <si>
    <t>paypay_each_inspectionstatus</t>
  </si>
  <si>
    <t>paypay_each_inspectionresult</t>
  </si>
  <si>
    <t>paypay_each_examination_ymd</t>
  </si>
  <si>
    <t>paypay_each_examinationresult_ymd</t>
  </si>
  <si>
    <t>paypay_continue_regular_inspectionstatus</t>
  </si>
  <si>
    <t>paypay_continue_regular_inspectionresult</t>
  </si>
  <si>
    <t>paypay_continue_regular_examination_ymd</t>
  </si>
  <si>
    <t>paypay_continue_regular_examinationresult_ymd</t>
  </si>
  <si>
    <t>paypay_continue_measuredrate_inspectionstatus</t>
  </si>
  <si>
    <t>paypay_continue_measuredrate_inspectionresult</t>
  </si>
  <si>
    <t>paypay_continue_measuredrate_examination_ymd</t>
  </si>
  <si>
    <t>paypay_continue_measuredrate_examinationresult_ymd</t>
  </si>
  <si>
    <t>receivemoneykbn</t>
  </si>
  <si>
    <t>決済手段名称</t>
    <phoneticPr fontId="3"/>
  </si>
  <si>
    <t>決済機関名称</t>
    <phoneticPr fontId="3"/>
  </si>
  <si>
    <t>MID</t>
    <phoneticPr fontId="3"/>
  </si>
  <si>
    <t>SID</t>
    <phoneticPr fontId="3"/>
  </si>
  <si>
    <t>決済機関パラメータ2</t>
  </si>
  <si>
    <t>決済機関パラメータ3</t>
  </si>
  <si>
    <t>決済機関パラメータ4</t>
  </si>
  <si>
    <t>決済機関パラメータ5</t>
  </si>
  <si>
    <t>決済機関パラメータ6</t>
  </si>
  <si>
    <t>決済機関パラメータ7</t>
  </si>
  <si>
    <t>決済機関パラメータ8</t>
  </si>
  <si>
    <t>決済機関パラメータ9</t>
  </si>
  <si>
    <t>決済機関パラメータ10</t>
  </si>
  <si>
    <t>決済機関パラメータ11</t>
  </si>
  <si>
    <t>決済機関パラメータ12</t>
  </si>
  <si>
    <t>決済機関パラメータ13</t>
  </si>
  <si>
    <t>決済機関パラメータ14</t>
  </si>
  <si>
    <t>決済機関パラメータ15</t>
  </si>
  <si>
    <t>決済機関パラメータ16</t>
  </si>
  <si>
    <t>決済機関パラメータ17</t>
  </si>
  <si>
    <t>決済機関パラメータ18</t>
  </si>
  <si>
    <t>決済機関パラメータ19</t>
  </si>
  <si>
    <t>決済機関パラメータ20</t>
  </si>
  <si>
    <t>決済機関パラメータ21</t>
  </si>
  <si>
    <t>決済機関パラメータ22</t>
  </si>
  <si>
    <t>決済機関パラメータ23</t>
  </si>
  <si>
    <t>決済機関パラメータ24</t>
  </si>
  <si>
    <t>決済機関パラメータ25</t>
  </si>
  <si>
    <t>決済機関パラメータ26</t>
  </si>
  <si>
    <t>決済機関パラメータ27</t>
  </si>
  <si>
    <t>決済機関パラメータ28</t>
  </si>
  <si>
    <t>決済機関パラメータ29</t>
  </si>
  <si>
    <t>決済機関パラメータ30</t>
  </si>
  <si>
    <t>決済機関パラメータ31</t>
  </si>
  <si>
    <t>決済機関パラメータ32</t>
  </si>
  <si>
    <t>決済機関パラメータ33</t>
  </si>
  <si>
    <t>決済機関パラメータ34</t>
  </si>
  <si>
    <t>決済機関パラメータ35</t>
  </si>
  <si>
    <t>決済機関パラメータ36</t>
  </si>
  <si>
    <t>決済機関パラメータ37</t>
  </si>
  <si>
    <t>決済機関パラメータ38</t>
  </si>
  <si>
    <t>決済機関パラメータ39</t>
  </si>
  <si>
    <t>決済機関パラメータ40</t>
  </si>
  <si>
    <t>mid</t>
    <phoneticPr fontId="3"/>
  </si>
  <si>
    <t>sid</t>
    <phoneticPr fontId="3"/>
  </si>
  <si>
    <t>セキュリティ関連パラメータ2</t>
  </si>
  <si>
    <t>セキュリティ関連パラメータ3</t>
  </si>
  <si>
    <t>セキュリティ関連パラメータ4</t>
  </si>
  <si>
    <t>セキュリティ関連パラメータ5</t>
  </si>
  <si>
    <t>セキュリティ関連パラメータ6</t>
  </si>
  <si>
    <t>セキュリティ関連パラメータ7</t>
  </si>
  <si>
    <t>セキュリティ関連パラメータ8</t>
  </si>
  <si>
    <t>セキュリティ関連パラメータ9</t>
  </si>
  <si>
    <t>セキュリティ関連パラメータ10</t>
  </si>
  <si>
    <t>セキュリティ関連パラメータ11</t>
  </si>
  <si>
    <t>セキュリティ関連パラメータ12</t>
  </si>
  <si>
    <t>セキュリティ関連パラメータ13</t>
  </si>
  <si>
    <t>セキュリティ関連パラメータ14</t>
  </si>
  <si>
    <t>セキュリティ関連パラメータ15</t>
  </si>
  <si>
    <t>セキュリティ関連パラメータ16</t>
  </si>
  <si>
    <t>セキュリティ関連パラメータ17</t>
  </si>
  <si>
    <t>セキュリティ関連パラメータ18</t>
  </si>
  <si>
    <t>セキュリティ関連パラメータ19</t>
  </si>
  <si>
    <t>セキュリティ関連パラメータ20</t>
  </si>
  <si>
    <t>セキュリティ関連パラメータ21</t>
  </si>
  <si>
    <t>セキュリティ関連パラメータ22</t>
  </si>
  <si>
    <t>セキュリティ関連パラメータ23</t>
  </si>
  <si>
    <t>セキュリティ関連パラメータ24</t>
  </si>
  <si>
    <t>セキュリティ関連パラメータ25</t>
  </si>
  <si>
    <t>セキュリティ関連パラメータ26</t>
  </si>
  <si>
    <t>セキュリティ関連パラメータ27</t>
  </si>
  <si>
    <t>セキュリティ関連パラメータ28</t>
  </si>
  <si>
    <t>セキュリティ関連パラメータ29</t>
  </si>
  <si>
    <t>セキュリティ関連パラメータ30</t>
  </si>
  <si>
    <t>セキュリティ関連パラメータ31</t>
  </si>
  <si>
    <t>セキュリティ関連パラメータ32</t>
  </si>
  <si>
    <t>セキュリティ関連パラメータ33</t>
  </si>
  <si>
    <t>セキュリティ関連パラメータ34</t>
  </si>
  <si>
    <t>セキュリティ関連パラメータ35</t>
  </si>
  <si>
    <t>セキュリティ関連パラメータ36</t>
  </si>
  <si>
    <t>セキュリティ関連パラメータ37</t>
  </si>
  <si>
    <t>セキュリティ関連パラメータ38</t>
  </si>
  <si>
    <t>セキュリティ関連パラメータ39</t>
  </si>
  <si>
    <t>セキュリティ関連パラメータ40</t>
  </si>
  <si>
    <t>セキュリティ関連パラメータ41</t>
  </si>
  <si>
    <t>セキュリティ関連パラメータ42</t>
  </si>
  <si>
    <t>セキュリティ関連パラメータ43</t>
  </si>
  <si>
    <t>セキュリティ関連パラメータ44</t>
  </si>
  <si>
    <t>セキュリティ関連パラメータ45</t>
  </si>
  <si>
    <t>セキュリティ関連パラメータ46</t>
  </si>
  <si>
    <t>セキュリティ関連パラメータ47</t>
  </si>
  <si>
    <t>セキュリティ関連パラメータ48</t>
  </si>
  <si>
    <t>セキュリティ関連パラメータ49</t>
  </si>
  <si>
    <t>セキュリティ関連パラメータ50</t>
  </si>
  <si>
    <t>セキュリティ関連パラメータ51</t>
  </si>
  <si>
    <t>セキュリティ関連パラメータ52</t>
  </si>
  <si>
    <t>セキュリティ関連パラメータ53</t>
  </si>
  <si>
    <t>セキュリティ関連パラメータ54</t>
  </si>
  <si>
    <t>セキュリティ関連パラメータ55</t>
  </si>
  <si>
    <t>update_timestamp</t>
  </si>
  <si>
    <t>update_timestamp</t>
    <phoneticPr fontId="3"/>
  </si>
  <si>
    <t>決済機関パラメータ1</t>
    <phoneticPr fontId="3"/>
  </si>
  <si>
    <t>settlementcompany_parameter1</t>
    <phoneticPr fontId="3"/>
  </si>
  <si>
    <t>settlementcompany_parameter2</t>
  </si>
  <si>
    <t>settlementcompany_parameter3</t>
  </si>
  <si>
    <t>settlementcompany_parameter4</t>
  </si>
  <si>
    <t>settlementcompany_parameter5</t>
  </si>
  <si>
    <t>settlementcompany_parameter6</t>
  </si>
  <si>
    <t>settlementcompany_parameter7</t>
  </si>
  <si>
    <t>settlementcompany_parameter8</t>
  </si>
  <si>
    <t>settlementcompany_parameter9</t>
  </si>
  <si>
    <t>settlementcompany_parameter10</t>
  </si>
  <si>
    <t>settlementcompany_parameter11</t>
  </si>
  <si>
    <t>settlementcompany_parameter12</t>
  </si>
  <si>
    <t>settlementcompany_parameter13</t>
  </si>
  <si>
    <t>settlementcompany_parameter14</t>
  </si>
  <si>
    <t>settlementcompany_parameter15</t>
  </si>
  <si>
    <t>settlementcompany_parameter16</t>
  </si>
  <si>
    <t>settlementcompany_parameter17</t>
  </si>
  <si>
    <t>settlementcompany_parameter18</t>
  </si>
  <si>
    <t>settlementcompany_parameter19</t>
  </si>
  <si>
    <t>settlementcompany_parameter20</t>
  </si>
  <si>
    <t>settlementcompany_parameter21</t>
  </si>
  <si>
    <t>settlementcompany_parameter22</t>
  </si>
  <si>
    <t>settlementcompany_parameter23</t>
  </si>
  <si>
    <t>settlementcompany_parameter24</t>
  </si>
  <si>
    <t>settlementcompany_parameter25</t>
  </si>
  <si>
    <t>settlementcompany_parameter26</t>
  </si>
  <si>
    <t>settlementcompany_parameter27</t>
  </si>
  <si>
    <t>settlementcompany_parameter28</t>
  </si>
  <si>
    <t>settlementcompany_parameter29</t>
  </si>
  <si>
    <t>settlementcompany_parameter30</t>
  </si>
  <si>
    <t>settlementcompany_parameter31</t>
  </si>
  <si>
    <t>settlementcompany_parameter32</t>
  </si>
  <si>
    <t>settlementcompany_parameter33</t>
  </si>
  <si>
    <t>settlementcompany_parameter34</t>
  </si>
  <si>
    <t>settlementcompany_parameter35</t>
  </si>
  <si>
    <t>settlementcompany_parameter36</t>
  </si>
  <si>
    <t>settlementcompany_parameter37</t>
  </si>
  <si>
    <t>settlementcompany_parameter38</t>
  </si>
  <si>
    <t>settlementcompany_parameter39</t>
  </si>
  <si>
    <t>settlementcompany_parameter40</t>
  </si>
  <si>
    <t>セキュリティ関連パラメータ1</t>
    <phoneticPr fontId="3"/>
  </si>
  <si>
    <t>securityrelated_parameter1</t>
    <phoneticPr fontId="3"/>
  </si>
  <si>
    <t>securityrelated_parameter2</t>
  </si>
  <si>
    <t>securityrelated_parameter3</t>
  </si>
  <si>
    <t>securityrelated_parameter4</t>
  </si>
  <si>
    <t>securityrelated_parameter5</t>
  </si>
  <si>
    <t>securityrelated_parameter6</t>
  </si>
  <si>
    <t>securityrelated_parameter7</t>
  </si>
  <si>
    <t>securityrelated_parameter8</t>
  </si>
  <si>
    <t>securityrelated_parameter9</t>
  </si>
  <si>
    <t>securityrelated_parameter10</t>
  </si>
  <si>
    <t>securityrelated_parameter11</t>
  </si>
  <si>
    <t>securityrelated_parameter12</t>
  </si>
  <si>
    <t>securityrelated_parameter13</t>
  </si>
  <si>
    <t>securityrelated_parameter14</t>
  </si>
  <si>
    <t>securityrelated_parameter15</t>
  </si>
  <si>
    <t>securityrelated_parameter16</t>
  </si>
  <si>
    <t>securityrelated_parameter17</t>
  </si>
  <si>
    <t>securityrelated_parameter18</t>
  </si>
  <si>
    <t>securityrelated_parameter19</t>
  </si>
  <si>
    <t>securityrelated_parameter20</t>
  </si>
  <si>
    <t>securityrelated_parameter21</t>
  </si>
  <si>
    <t>securityrelated_parameter22</t>
  </si>
  <si>
    <t>securityrelated_parameter23</t>
  </si>
  <si>
    <t>securityrelated_parameter24</t>
  </si>
  <si>
    <t>securityrelated_parameter25</t>
  </si>
  <si>
    <t>securityrelated_parameter26</t>
  </si>
  <si>
    <t>securityrelated_parameter27</t>
  </si>
  <si>
    <t>securityrelated_parameter28</t>
  </si>
  <si>
    <t>securityrelated_parameter29</t>
  </si>
  <si>
    <t>securityrelated_parameter30</t>
  </si>
  <si>
    <t>securityrelated_parameter31</t>
  </si>
  <si>
    <t>securityrelated_parameter32</t>
  </si>
  <si>
    <t>securityrelated_parameter33</t>
  </si>
  <si>
    <t>securityrelated_parameter34</t>
  </si>
  <si>
    <t>securityrelated_parameter35</t>
  </si>
  <si>
    <t>securityrelated_parameter36</t>
  </si>
  <si>
    <t>securityrelated_parameter37</t>
  </si>
  <si>
    <t>securityrelated_parameter38</t>
  </si>
  <si>
    <t>securityrelated_parameter39</t>
  </si>
  <si>
    <t>securityrelated_parameter40</t>
  </si>
  <si>
    <t>securityrelated_parameter41</t>
  </si>
  <si>
    <t>securityrelated_parameter42</t>
  </si>
  <si>
    <t>securityrelated_parameter43</t>
  </si>
  <si>
    <t>securityrelated_parameter44</t>
  </si>
  <si>
    <t>securityrelated_parameter45</t>
  </si>
  <si>
    <t>securityrelated_parameter46</t>
  </si>
  <si>
    <t>securityrelated_parameter47</t>
  </si>
  <si>
    <t>securityrelated_parameter48</t>
  </si>
  <si>
    <t>securityrelated_parameter49</t>
  </si>
  <si>
    <t>securityrelated_parameter50</t>
  </si>
  <si>
    <t>securityrelated_parameter51</t>
  </si>
  <si>
    <t>securityrelated_parameter52</t>
  </si>
  <si>
    <t>securityrelated_parameter53</t>
  </si>
  <si>
    <t>securityrelated_parameter54</t>
  </si>
  <si>
    <t>securityrelated_parameter55</t>
  </si>
  <si>
    <t>代理店コード</t>
    <phoneticPr fontId="3"/>
  </si>
  <si>
    <t>service1_reserve</t>
    <phoneticPr fontId="3"/>
  </si>
  <si>
    <t>service2_reserve</t>
    <phoneticPr fontId="3"/>
  </si>
  <si>
    <t>Paypay総合_審査ステータス</t>
    <rPh sb="6" eb="8">
      <t>ソウゴウ</t>
    </rPh>
    <rPh sb="9" eb="11">
      <t>シンサ</t>
    </rPh>
    <phoneticPr fontId="3"/>
  </si>
  <si>
    <t>Paypay総合_審査結果</t>
    <rPh sb="6" eb="8">
      <t>ソウゴウ</t>
    </rPh>
    <phoneticPr fontId="3"/>
  </si>
  <si>
    <t>settlementwayid</t>
    <phoneticPr fontId="3"/>
  </si>
  <si>
    <t>settlementwayid</t>
    <phoneticPr fontId="3"/>
  </si>
  <si>
    <t>settlementcompanyid</t>
    <phoneticPr fontId="3"/>
  </si>
  <si>
    <t>settlementcompanyid</t>
    <phoneticPr fontId="3"/>
  </si>
  <si>
    <t>Paypay継続定期_審査ステータス</t>
    <phoneticPr fontId="3"/>
  </si>
  <si>
    <t>Paypay継続従量_審査ステータス</t>
    <phoneticPr fontId="3"/>
  </si>
  <si>
    <t>paypay_each_inspectionstatus</t>
    <phoneticPr fontId="3"/>
  </si>
  <si>
    <t>paypay_each_inspectionresult</t>
    <phoneticPr fontId="3"/>
  </si>
  <si>
    <t>paypay_each_examination_ymd</t>
    <phoneticPr fontId="3"/>
  </si>
  <si>
    <t>paypay_continue_regular_inspectionstatus</t>
    <phoneticPr fontId="3"/>
  </si>
  <si>
    <t>paypay_continue_regular_inspectionresult</t>
    <phoneticPr fontId="3"/>
  </si>
  <si>
    <t>paypay_continue_regular_examination_ymd</t>
    <phoneticPr fontId="3"/>
  </si>
  <si>
    <t>paypay_continue_measuredrate_inspectionstatus</t>
    <phoneticPr fontId="3"/>
  </si>
  <si>
    <t>paypay_continue_measuredrate_inspectionresult</t>
    <phoneticPr fontId="3"/>
  </si>
  <si>
    <t>paypay_continue_measuredrate_examination_ymd</t>
    <phoneticPr fontId="3"/>
  </si>
  <si>
    <t>共通コードID</t>
    <rPh sb="0" eb="2">
      <t>キョウツウ</t>
    </rPh>
    <phoneticPr fontId="3"/>
  </si>
  <si>
    <t>comcode</t>
    <phoneticPr fontId="3"/>
  </si>
  <si>
    <t>共通コード</t>
    <rPh sb="0" eb="2">
      <t>キョウツウ</t>
    </rPh>
    <phoneticPr fontId="3"/>
  </si>
  <si>
    <t>codeval</t>
    <phoneticPr fontId="3"/>
  </si>
  <si>
    <t>適用開始日</t>
    <rPh sb="0" eb="2">
      <t>テキヨウ</t>
    </rPh>
    <rPh sb="2" eb="4">
      <t>カイシ</t>
    </rPh>
    <rPh sb="4" eb="5">
      <t>ビ</t>
    </rPh>
    <phoneticPr fontId="3"/>
  </si>
  <si>
    <t>applicationstart_ymd</t>
    <phoneticPr fontId="3"/>
  </si>
  <si>
    <t>適用終了日</t>
    <rPh sb="0" eb="2">
      <t>テキヨウ</t>
    </rPh>
    <rPh sb="2" eb="4">
      <t>シュウリョウ</t>
    </rPh>
    <rPh sb="4" eb="5">
      <t>ビ</t>
    </rPh>
    <phoneticPr fontId="3"/>
  </si>
  <si>
    <t>applicationend_ymd</t>
    <phoneticPr fontId="3"/>
  </si>
  <si>
    <t>共通コード名称</t>
    <rPh sb="0" eb="2">
      <t>キョウツウ</t>
    </rPh>
    <rPh sb="5" eb="7">
      <t>メイショウ</t>
    </rPh>
    <phoneticPr fontId="3"/>
  </si>
  <si>
    <t>codename</t>
    <phoneticPr fontId="3"/>
  </si>
  <si>
    <t>コード名称</t>
    <rPh sb="3" eb="5">
      <t>メイショウ</t>
    </rPh>
    <phoneticPr fontId="3"/>
  </si>
  <si>
    <t>削除フラグ</t>
    <rPh sb="0" eb="2">
      <t>サクジョ</t>
    </rPh>
    <phoneticPr fontId="3"/>
  </si>
  <si>
    <t>deleteflg</t>
    <phoneticPr fontId="3"/>
  </si>
  <si>
    <t>entry_timestamp</t>
    <phoneticPr fontId="3"/>
  </si>
  <si>
    <t>登録者</t>
    <rPh sb="0" eb="2">
      <t>トウロク</t>
    </rPh>
    <rPh sb="2" eb="3">
      <t>シャ</t>
    </rPh>
    <phoneticPr fontId="3"/>
  </si>
  <si>
    <t>entry_useraccount</t>
    <phoneticPr fontId="3"/>
  </si>
  <si>
    <t>update_useraccount</t>
    <phoneticPr fontId="3"/>
  </si>
  <si>
    <t>kickbackid</t>
    <phoneticPr fontId="3"/>
  </si>
  <si>
    <t>特定チャネルのみ使用する</t>
    <rPh sb="0" eb="2">
      <t>トクテイ</t>
    </rPh>
    <rPh sb="8" eb="10">
      <t>シヨウ</t>
    </rPh>
    <phoneticPr fontId="3"/>
  </si>
  <si>
    <t>キックバック先会社名</t>
    <rPh sb="6" eb="7">
      <t>サキ</t>
    </rPh>
    <rPh sb="7" eb="10">
      <t>カイシャメイ</t>
    </rPh>
    <phoneticPr fontId="3"/>
  </si>
  <si>
    <t>kickback_companyname</t>
    <phoneticPr fontId="3"/>
  </si>
  <si>
    <t>キックバック先情報</t>
    <phoneticPr fontId="3"/>
  </si>
  <si>
    <t>t_kickbackinfo</t>
    <phoneticPr fontId="3"/>
  </si>
  <si>
    <t>マスタ系</t>
    <phoneticPr fontId="3"/>
  </si>
  <si>
    <t>t_comcodeinfo</t>
  </si>
  <si>
    <t>マスタ系</t>
    <rPh sb="3" eb="4">
      <t>ケイ</t>
    </rPh>
    <phoneticPr fontId="3"/>
  </si>
  <si>
    <t>共通コード情報</t>
    <phoneticPr fontId="3"/>
  </si>
  <si>
    <t>加盟店審査申請ステータス情報</t>
    <phoneticPr fontId="3"/>
  </si>
  <si>
    <t>削除文字列情報</t>
    <rPh sb="0" eb="2">
      <t>サクジョ</t>
    </rPh>
    <rPh sb="2" eb="5">
      <t>モジレツ</t>
    </rPh>
    <rPh sb="5" eb="7">
      <t>ジョウホウ</t>
    </rPh>
    <phoneticPr fontId="3"/>
  </si>
  <si>
    <t>t_exclusion_characterinfo</t>
    <phoneticPr fontId="3"/>
  </si>
  <si>
    <t>データ区分</t>
    <rPh sb="3" eb="5">
      <t>クブン</t>
    </rPh>
    <phoneticPr fontId="3"/>
  </si>
  <si>
    <t>datakbn</t>
    <phoneticPr fontId="3"/>
  </si>
  <si>
    <t>NO</t>
    <phoneticPr fontId="3"/>
  </si>
  <si>
    <t>no</t>
    <phoneticPr fontId="3"/>
  </si>
  <si>
    <t>除外文字列</t>
    <rPh sb="0" eb="2">
      <t>ジョガイ</t>
    </rPh>
    <rPh sb="2" eb="5">
      <t>モジレツ</t>
    </rPh>
    <phoneticPr fontId="3"/>
  </si>
  <si>
    <t>exclusion_character</t>
    <phoneticPr fontId="3"/>
  </si>
  <si>
    <t>'00'～'99'</t>
    <phoneticPr fontId="39"/>
  </si>
  <si>
    <t>{original name}_no</t>
    <phoneticPr fontId="3"/>
  </si>
  <si>
    <t>'1'～'999'</t>
    <phoneticPr fontId="39"/>
  </si>
  <si>
    <t>文字列</t>
    <rPh sb="0" eb="3">
      <t>モジレツ</t>
    </rPh>
    <phoneticPr fontId="3"/>
  </si>
  <si>
    <t>{original name}_character</t>
    <phoneticPr fontId="3"/>
  </si>
  <si>
    <t>LINCREA大森</t>
    <rPh sb="7" eb="9">
      <t>オオモリ</t>
    </rPh>
    <phoneticPr fontId="3"/>
  </si>
  <si>
    <t>実施フラグ</t>
    <rPh sb="0" eb="2">
      <t>ジッシ</t>
    </rPh>
    <phoneticPr fontId="3"/>
  </si>
  <si>
    <t>{original name}_effectflg</t>
    <phoneticPr fontId="3"/>
  </si>
  <si>
    <t>paypay_general_inspectionstatus</t>
    <phoneticPr fontId="3"/>
  </si>
  <si>
    <t>paypay_general_inspectionresult</t>
    <phoneticPr fontId="3"/>
  </si>
  <si>
    <t>{original name}_detakbn</t>
    <phoneticPr fontId="39"/>
  </si>
  <si>
    <t>システムフラグ</t>
    <phoneticPr fontId="3"/>
  </si>
  <si>
    <t>{original name}_sysflg</t>
    <phoneticPr fontId="39"/>
  </si>
  <si>
    <t>システムフラグ</t>
    <phoneticPr fontId="3"/>
  </si>
  <si>
    <t>sysflg</t>
    <phoneticPr fontId="3"/>
  </si>
  <si>
    <t>結果返却フラグ</t>
    <phoneticPr fontId="3"/>
  </si>
  <si>
    <t>resultreturn_effectflg</t>
    <phoneticPr fontId="3"/>
  </si>
  <si>
    <t>zero</t>
    <phoneticPr fontId="3"/>
  </si>
  <si>
    <t>ファイル日付</t>
    <rPh sb="4" eb="6">
      <t>ヒヅケ</t>
    </rPh>
    <phoneticPr fontId="3"/>
  </si>
  <si>
    <t>file_ymd</t>
    <phoneticPr fontId="3"/>
  </si>
  <si>
    <t>ファイルNO管理</t>
    <phoneticPr fontId="3"/>
  </si>
  <si>
    <t>t_filenoinfo</t>
    <phoneticPr fontId="3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</si>
</sst>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4">
    <numFmt numFmtId="176" formatCode="&quot;¥&quot;#,##0.\-;&quot;¥&quot;\-#,##0.\-"/>
    <numFmt numFmtId="177" formatCode="#,##0;\-#,##0;&quot;-&quot;"/>
    <numFmt numFmtId="178" formatCode="#,##0_ "/>
    <numFmt numFmtId="179" formatCode="0_ "/>
  </numFmts>
  <fonts count="52">
    <font>
      <sz val="11"/>
      <name val="ＭＳ Ｐゴシック"/>
      <family val="3"/>
      <charset val="128"/>
    </font>
    <font>
      <sz val="11"/>
      <color theme="1"/>
      <name val="ＭＳ Ｐゴシック"/>
      <family val="2"/>
      <charset val="128"/>
      <scheme val="minor"/>
    </font>
    <font>
      <sz val="11"/>
      <name val="ＭＳ Ｐゴシック"/>
      <family val="3"/>
      <charset val="128"/>
    </font>
    <font>
      <sz val="6"/>
      <name val="ＭＳ Ｐゴシック"/>
      <family val="3"/>
      <charset val="128"/>
    </font>
    <font>
      <sz val="8"/>
      <name val="ＭＳ 明朝"/>
      <family val="1"/>
      <charset val="128"/>
    </font>
    <font>
      <sz val="11"/>
      <name val="ＭＳ Ｐゴシック"/>
      <family val="3"/>
      <charset val="128"/>
    </font>
    <font>
      <sz val="11"/>
      <color indexed="8"/>
      <name val="ＭＳ Ｐゴシック"/>
      <family val="3"/>
      <charset val="128"/>
    </font>
    <font>
      <sz val="11"/>
      <color indexed="9"/>
      <name val="ＭＳ Ｐゴシック"/>
      <family val="3"/>
      <charset val="128"/>
    </font>
    <font>
      <sz val="10"/>
      <color indexed="8"/>
      <name val="Arial"/>
      <family val="2"/>
    </font>
    <font>
      <b/>
      <sz val="12"/>
      <name val="Arial"/>
      <family val="2"/>
    </font>
    <font>
      <sz val="10"/>
      <name val="Arial"/>
      <family val="2"/>
    </font>
    <font>
      <b/>
      <sz val="18"/>
      <color indexed="56"/>
      <name val="ＭＳ Ｐゴシック"/>
      <family val="3"/>
      <charset val="128"/>
    </font>
    <font>
      <b/>
      <sz val="11"/>
      <color indexed="9"/>
      <name val="ＭＳ Ｐゴシック"/>
      <family val="3"/>
      <charset val="128"/>
    </font>
    <font>
      <sz val="11"/>
      <color indexed="60"/>
      <name val="ＭＳ Ｐゴシック"/>
      <family val="3"/>
      <charset val="128"/>
    </font>
    <font>
      <sz val="11"/>
      <color indexed="52"/>
      <name val="ＭＳ Ｐゴシック"/>
      <family val="3"/>
      <charset val="128"/>
    </font>
    <font>
      <sz val="11"/>
      <color indexed="20"/>
      <name val="ＭＳ Ｐゴシック"/>
      <family val="3"/>
      <charset val="128"/>
    </font>
    <font>
      <sz val="12"/>
      <name val="細明朝体"/>
      <family val="3"/>
      <charset val="128"/>
    </font>
    <font>
      <b/>
      <sz val="11"/>
      <color indexed="52"/>
      <name val="ＭＳ Ｐゴシック"/>
      <family val="3"/>
      <charset val="128"/>
    </font>
    <font>
      <sz val="11"/>
      <color indexed="10"/>
      <name val="ＭＳ Ｐゴシック"/>
      <family val="3"/>
      <charset val="128"/>
    </font>
    <font>
      <b/>
      <sz val="15"/>
      <color indexed="56"/>
      <name val="ＭＳ Ｐゴシック"/>
      <family val="3"/>
      <charset val="128"/>
    </font>
    <font>
      <b/>
      <sz val="13"/>
      <color indexed="56"/>
      <name val="ＭＳ Ｐゴシック"/>
      <family val="3"/>
      <charset val="128"/>
    </font>
    <font>
      <b/>
      <sz val="11"/>
      <color indexed="56"/>
      <name val="ＭＳ Ｐゴシック"/>
      <family val="3"/>
      <charset val="128"/>
    </font>
    <font>
      <b/>
      <sz val="11"/>
      <color indexed="8"/>
      <name val="ＭＳ Ｐゴシック"/>
      <family val="3"/>
      <charset val="128"/>
    </font>
    <font>
      <b/>
      <sz val="11"/>
      <color indexed="63"/>
      <name val="ＭＳ Ｐゴシック"/>
      <family val="3"/>
      <charset val="128"/>
    </font>
    <font>
      <sz val="10"/>
      <color indexed="12"/>
      <name val="細明朝体"/>
      <family val="3"/>
      <charset val="128"/>
    </font>
    <font>
      <sz val="10"/>
      <color indexed="10"/>
      <name val="細明朝体"/>
      <family val="3"/>
      <charset val="128"/>
    </font>
    <font>
      <i/>
      <sz val="11"/>
      <color indexed="23"/>
      <name val="ＭＳ Ｐゴシック"/>
      <family val="3"/>
      <charset val="128"/>
    </font>
    <font>
      <sz val="11"/>
      <color indexed="62"/>
      <name val="ＭＳ Ｐゴシック"/>
      <family val="3"/>
      <charset val="128"/>
    </font>
    <font>
      <sz val="11"/>
      <color theme="1"/>
      <name val="ＭＳ Ｐゴシック"/>
      <family val="3"/>
      <charset val="128"/>
      <scheme val="minor"/>
    </font>
    <font>
      <sz val="11"/>
      <color indexed="17"/>
      <name val="ＭＳ Ｐゴシック"/>
      <family val="3"/>
      <charset val="128"/>
    </font>
    <font>
      <sz val="11"/>
      <name val="HGPｺﾞｼｯｸE"/>
      <family val="3"/>
      <charset val="128"/>
    </font>
    <font>
      <b/>
      <sz val="11"/>
      <name val="HGPｺﾞｼｯｸE"/>
      <family val="3"/>
      <charset val="128"/>
    </font>
    <font>
      <sz val="11"/>
      <color theme="0"/>
      <name val="HGPｺﾞｼｯｸE"/>
      <family val="3"/>
      <charset val="128"/>
    </font>
    <font>
      <sz val="18"/>
      <name val="HGPｺﾞｼｯｸE"/>
      <family val="3"/>
      <charset val="128"/>
    </font>
    <font>
      <sz val="22"/>
      <name val="HGPｺﾞｼｯｸE"/>
      <family val="3"/>
      <charset val="128"/>
    </font>
    <font>
      <sz val="36"/>
      <name val="HGPｺﾞｼｯｸE"/>
      <family val="3"/>
      <charset val="128"/>
    </font>
    <font>
      <u/>
      <sz val="11"/>
      <color theme="10"/>
      <name val="ＭＳ Ｐゴシック"/>
      <family val="3"/>
      <charset val="128"/>
    </font>
    <font>
      <sz val="14"/>
      <color theme="0"/>
      <name val="HGPｺﾞｼｯｸE"/>
      <family val="3"/>
      <charset val="128"/>
    </font>
    <font>
      <sz val="14"/>
      <name val="HGPｺﾞｼｯｸE"/>
      <family val="3"/>
      <charset val="128"/>
    </font>
    <font>
      <sz val="6"/>
      <name val="ＭＳ Ｐゴシック"/>
      <family val="2"/>
      <charset val="128"/>
      <scheme val="minor"/>
    </font>
    <font>
      <sz val="6"/>
      <color theme="0"/>
      <name val="HGPｺﾞｼｯｸE"/>
      <family val="3"/>
      <charset val="128"/>
    </font>
    <font>
      <sz val="9"/>
      <color theme="0"/>
      <name val="HGPｺﾞｼｯｸE"/>
      <family val="3"/>
      <charset val="128"/>
    </font>
    <font>
      <sz val="9"/>
      <name val="ＭＳ Ｐゴシック"/>
      <family val="3"/>
      <charset val="128"/>
      <scheme val="minor"/>
    </font>
    <font>
      <sz val="9"/>
      <name val="ＭＳ Ｐゴシック"/>
      <family val="3"/>
      <charset val="128"/>
      <scheme val="major"/>
    </font>
    <font>
      <sz val="10"/>
      <name val="ＭＳ Ｐゴシック"/>
      <family val="3"/>
      <charset val="128"/>
    </font>
    <font>
      <sz val="9"/>
      <name val="ＭＳ ゴシック"/>
      <family val="3"/>
      <charset val="128"/>
    </font>
    <font>
      <sz val="11"/>
      <name val="ＭＳ Ｐゴシック"/>
      <family val="2"/>
      <charset val="128"/>
      <scheme val="minor"/>
    </font>
    <font>
      <sz val="11"/>
      <color rgb="FFFF0000"/>
      <name val="HGPｺﾞｼｯｸE"/>
      <family val="3"/>
      <charset val="128"/>
    </font>
    <font>
      <sz val="9"/>
      <color rgb="FFFF0000"/>
      <name val="ＭＳ Ｐゴシック"/>
      <family val="3"/>
      <charset val="128"/>
      <scheme val="minor"/>
    </font>
    <font>
      <sz val="9"/>
      <color rgb="FFFF0000"/>
      <name val="ＭＳ Ｐゴシック"/>
      <family val="3"/>
      <charset val="128"/>
      <scheme val="major"/>
    </font>
    <font>
      <sz val="11"/>
      <color rgb="FFFF0000"/>
      <name val="ＭＳ Ｐゴシック"/>
      <family val="2"/>
      <charset val="128"/>
      <scheme val="minor"/>
    </font>
    <font>
      <sz val="11"/>
      <name val="ＭＳ Ｐゴシック"/>
      <family val="3"/>
      <charset val="128"/>
      <scheme val="minor"/>
    </font>
  </fonts>
  <fills count="32">
    <fill>
      <patternFill patternType="none"/>
    </fill>
    <fill>
      <patternFill patternType="gray125"/>
    </fill>
    <fill>
      <patternFill patternType="solid">
        <fgColor indexed="26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55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indexed="22"/>
      </patternFill>
    </fill>
    <fill>
      <patternFill patternType="gray0625">
        <fgColor indexed="23"/>
      </patternFill>
    </fill>
    <fill>
      <patternFill patternType="solid">
        <fgColor theme="3" tint="-0.499984740745262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</fills>
  <borders count="40">
    <border>
      <left/>
      <right/>
      <top/>
      <bottom/>
      <diagonal/>
    </border>
    <border>
      <left/>
      <right/>
      <top/>
      <bottom style="hair">
        <color indexed="6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/>
      <bottom style="double">
        <color indexed="52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/>
      <top style="thin">
        <color indexed="64"/>
      </top>
      <bottom style="hair">
        <color indexed="64"/>
      </bottom>
      <diagonal/>
    </border>
    <border>
      <left/>
      <right/>
      <top style="thin">
        <color indexed="64"/>
      </top>
      <bottom style="hair">
        <color indexed="64"/>
      </bottom>
      <diagonal/>
    </border>
    <border>
      <left/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/>
      <top style="hair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</borders>
  <cellStyleXfs count="72">
    <xf numFmtId="0" fontId="0" fillId="0" borderId="0"/>
    <xf numFmtId="176" fontId="4" fillId="0" borderId="1" applyNumberFormat="0" applyFont="0" applyFill="0" applyAlignment="0" applyProtection="0">
      <alignment horizontal="left"/>
    </xf>
    <xf numFmtId="0" fontId="5" fillId="0" borderId="0"/>
    <xf numFmtId="0" fontId="2" fillId="0" borderId="0">
      <alignment vertical="center"/>
    </xf>
    <xf numFmtId="0" fontId="2" fillId="0" borderId="0">
      <alignment vertical="center"/>
    </xf>
    <xf numFmtId="0" fontId="2" fillId="0" borderId="0"/>
    <xf numFmtId="0" fontId="6" fillId="4" borderId="0" applyNumberFormat="0" applyBorder="0" applyAlignment="0" applyProtection="0">
      <alignment vertical="center"/>
    </xf>
    <xf numFmtId="0" fontId="6" fillId="5" borderId="0" applyNumberFormat="0" applyBorder="0" applyAlignment="0" applyProtection="0">
      <alignment vertical="center"/>
    </xf>
    <xf numFmtId="0" fontId="6" fillId="6" borderId="0" applyNumberFormat="0" applyBorder="0" applyAlignment="0" applyProtection="0">
      <alignment vertical="center"/>
    </xf>
    <xf numFmtId="0" fontId="6" fillId="7" borderId="0" applyNumberFormat="0" applyBorder="0" applyAlignment="0" applyProtection="0">
      <alignment vertical="center"/>
    </xf>
    <xf numFmtId="0" fontId="6" fillId="8" borderId="0" applyNumberFormat="0" applyBorder="0" applyAlignment="0" applyProtection="0">
      <alignment vertical="center"/>
    </xf>
    <xf numFmtId="0" fontId="6" fillId="9" borderId="0" applyNumberFormat="0" applyBorder="0" applyAlignment="0" applyProtection="0">
      <alignment vertical="center"/>
    </xf>
    <xf numFmtId="0" fontId="6" fillId="10" borderId="0" applyNumberFormat="0" applyBorder="0" applyAlignment="0" applyProtection="0">
      <alignment vertical="center"/>
    </xf>
    <xf numFmtId="0" fontId="6" fillId="11" borderId="0" applyNumberFormat="0" applyBorder="0" applyAlignment="0" applyProtection="0">
      <alignment vertical="center"/>
    </xf>
    <xf numFmtId="0" fontId="6" fillId="12" borderId="0" applyNumberFormat="0" applyBorder="0" applyAlignment="0" applyProtection="0">
      <alignment vertical="center"/>
    </xf>
    <xf numFmtId="0" fontId="6" fillId="7" borderId="0" applyNumberFormat="0" applyBorder="0" applyAlignment="0" applyProtection="0">
      <alignment vertical="center"/>
    </xf>
    <xf numFmtId="0" fontId="6" fillId="10" borderId="0" applyNumberFormat="0" applyBorder="0" applyAlignment="0" applyProtection="0">
      <alignment vertical="center"/>
    </xf>
    <xf numFmtId="0" fontId="6" fillId="13" borderId="0" applyNumberFormat="0" applyBorder="0" applyAlignment="0" applyProtection="0">
      <alignment vertical="center"/>
    </xf>
    <xf numFmtId="0" fontId="7" fillId="14" borderId="0" applyNumberFormat="0" applyBorder="0" applyAlignment="0" applyProtection="0">
      <alignment vertical="center"/>
    </xf>
    <xf numFmtId="0" fontId="7" fillId="11" borderId="0" applyNumberFormat="0" applyBorder="0" applyAlignment="0" applyProtection="0">
      <alignment vertical="center"/>
    </xf>
    <xf numFmtId="0" fontId="7" fillId="12" borderId="0" applyNumberFormat="0" applyBorder="0" applyAlignment="0" applyProtection="0">
      <alignment vertical="center"/>
    </xf>
    <xf numFmtId="0" fontId="7" fillId="15" borderId="0" applyNumberFormat="0" applyBorder="0" applyAlignment="0" applyProtection="0">
      <alignment vertical="center"/>
    </xf>
    <xf numFmtId="0" fontId="7" fillId="16" borderId="0" applyNumberFormat="0" applyBorder="0" applyAlignment="0" applyProtection="0">
      <alignment vertical="center"/>
    </xf>
    <xf numFmtId="0" fontId="7" fillId="17" borderId="0" applyNumberFormat="0" applyBorder="0" applyAlignment="0" applyProtection="0">
      <alignment vertical="center"/>
    </xf>
    <xf numFmtId="177" fontId="8" fillId="0" borderId="0" applyFill="0" applyBorder="0" applyAlignment="0"/>
    <xf numFmtId="0" fontId="9" fillId="0" borderId="15" applyNumberFormat="0" applyAlignment="0" applyProtection="0">
      <alignment horizontal="left" vertical="center"/>
    </xf>
    <xf numFmtId="0" fontId="9" fillId="0" borderId="14">
      <alignment horizontal="left" vertical="center"/>
    </xf>
    <xf numFmtId="0" fontId="10" fillId="0" borderId="0"/>
    <xf numFmtId="0" fontId="7" fillId="18" borderId="0" applyNumberFormat="0" applyBorder="0" applyAlignment="0" applyProtection="0">
      <alignment vertical="center"/>
    </xf>
    <xf numFmtId="0" fontId="7" fillId="19" borderId="0" applyNumberFormat="0" applyBorder="0" applyAlignment="0" applyProtection="0">
      <alignment vertical="center"/>
    </xf>
    <xf numFmtId="0" fontId="7" fillId="20" borderId="0" applyNumberFormat="0" applyBorder="0" applyAlignment="0" applyProtection="0">
      <alignment vertical="center"/>
    </xf>
    <xf numFmtId="0" fontId="7" fillId="15" borderId="0" applyNumberFormat="0" applyBorder="0" applyAlignment="0" applyProtection="0">
      <alignment vertical="center"/>
    </xf>
    <xf numFmtId="0" fontId="7" fillId="16" borderId="0" applyNumberFormat="0" applyBorder="0" applyAlignment="0" applyProtection="0">
      <alignment vertical="center"/>
    </xf>
    <xf numFmtId="0" fontId="7" fillId="21" borderId="0" applyNumberFormat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2" fillId="22" borderId="16" applyNumberFormat="0" applyAlignment="0" applyProtection="0">
      <alignment vertical="center"/>
    </xf>
    <xf numFmtId="0" fontId="13" fillId="23" borderId="0" applyNumberFormat="0" applyBorder="0" applyAlignment="0" applyProtection="0">
      <alignment vertical="center"/>
    </xf>
    <xf numFmtId="0" fontId="2" fillId="24" borderId="17" applyNumberFormat="0" applyFont="0" applyAlignment="0" applyProtection="0">
      <alignment vertical="center"/>
    </xf>
    <xf numFmtId="0" fontId="14" fillId="0" borderId="18" applyNumberFormat="0" applyFill="0" applyAlignment="0" applyProtection="0">
      <alignment vertical="center"/>
    </xf>
    <xf numFmtId="0" fontId="15" fillId="5" borderId="0" applyNumberFormat="0" applyBorder="0" applyAlignment="0" applyProtection="0">
      <alignment vertical="center"/>
    </xf>
    <xf numFmtId="0" fontId="16" fillId="0" borderId="8" applyNumberFormat="0" applyFont="0" applyFill="0" applyBorder="0" applyProtection="0">
      <alignment vertical="top" wrapText="1"/>
    </xf>
    <xf numFmtId="0" fontId="16" fillId="0" borderId="8" applyNumberFormat="0" applyFont="0" applyFill="0" applyBorder="0" applyProtection="0">
      <alignment vertical="center" wrapText="1"/>
    </xf>
    <xf numFmtId="0" fontId="17" fillId="25" borderId="2" applyNumberFormat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9" fillId="0" borderId="19" applyNumberFormat="0" applyFill="0" applyAlignment="0" applyProtection="0">
      <alignment vertical="center"/>
    </xf>
    <xf numFmtId="0" fontId="20" fillId="0" borderId="20" applyNumberFormat="0" applyFill="0" applyAlignment="0" applyProtection="0">
      <alignment vertical="center"/>
    </xf>
    <xf numFmtId="0" fontId="21" fillId="0" borderId="21" applyNumberFormat="0" applyFill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0" fontId="22" fillId="0" borderId="22" applyNumberFormat="0" applyFill="0" applyAlignment="0" applyProtection="0">
      <alignment vertical="center"/>
    </xf>
    <xf numFmtId="0" fontId="23" fillId="25" borderId="23" applyNumberFormat="0" applyAlignment="0" applyProtection="0">
      <alignment vertical="center"/>
    </xf>
    <xf numFmtId="0" fontId="24" fillId="0" borderId="0">
      <alignment vertical="top"/>
    </xf>
    <xf numFmtId="0" fontId="25" fillId="0" borderId="0" applyFill="0" applyAlignment="0">
      <alignment vertical="top"/>
    </xf>
    <xf numFmtId="0" fontId="26" fillId="0" borderId="0" applyNumberFormat="0" applyFill="0" applyBorder="0" applyAlignment="0" applyProtection="0">
      <alignment vertical="center"/>
    </xf>
    <xf numFmtId="0" fontId="27" fillId="9" borderId="2" applyNumberFormat="0" applyAlignment="0" applyProtection="0">
      <alignment vertical="center"/>
    </xf>
    <xf numFmtId="0" fontId="28" fillId="0" borderId="0">
      <alignment vertical="center"/>
    </xf>
    <xf numFmtId="0" fontId="2" fillId="0" borderId="0"/>
    <xf numFmtId="0" fontId="16" fillId="0" borderId="0" applyNumberFormat="0" applyFont="0" applyBorder="0" applyAlignment="0" applyProtection="0"/>
    <xf numFmtId="0" fontId="16" fillId="26" borderId="0" applyNumberFormat="0" applyFont="0" applyBorder="0" applyAlignment="0" applyProtection="0"/>
    <xf numFmtId="0" fontId="29" fillId="6" borderId="0" applyNumberFormat="0" applyBorder="0" applyAlignment="0" applyProtection="0">
      <alignment vertical="center"/>
    </xf>
    <xf numFmtId="0" fontId="36" fillId="0" borderId="0" applyNumberFormat="0" applyFill="0" applyBorder="0" applyAlignment="0" applyProtection="0"/>
    <xf numFmtId="0" fontId="2" fillId="0" borderId="0"/>
    <xf numFmtId="0" fontId="1" fillId="0" borderId="0">
      <alignment vertical="center"/>
    </xf>
    <xf numFmtId="0" fontId="2" fillId="0" borderId="0"/>
    <xf numFmtId="0" fontId="9" fillId="0" borderId="29">
      <alignment horizontal="left" vertical="center"/>
    </xf>
    <xf numFmtId="0" fontId="2" fillId="24" borderId="17" applyNumberFormat="0" applyFont="0" applyAlignment="0" applyProtection="0">
      <alignment vertical="center"/>
    </xf>
    <xf numFmtId="0" fontId="17" fillId="25" borderId="39" applyNumberFormat="0" applyAlignment="0" applyProtection="0">
      <alignment vertical="center"/>
    </xf>
    <xf numFmtId="0" fontId="22" fillId="0" borderId="22" applyNumberFormat="0" applyFill="0" applyAlignment="0" applyProtection="0">
      <alignment vertical="center"/>
    </xf>
    <xf numFmtId="0" fontId="23" fillId="25" borderId="23" applyNumberFormat="0" applyAlignment="0" applyProtection="0">
      <alignment vertical="center"/>
    </xf>
    <xf numFmtId="0" fontId="27" fillId="9" borderId="39" applyNumberFormat="0" applyAlignment="0" applyProtection="0">
      <alignment vertical="center"/>
    </xf>
    <xf numFmtId="0" fontId="2" fillId="0" borderId="0"/>
    <xf numFmtId="0" fontId="44" fillId="0" borderId="0"/>
    <xf numFmtId="0" fontId="45" fillId="0" borderId="0">
      <alignment vertical="center"/>
    </xf>
  </cellStyleXfs>
  <cellXfs count="359">
    <xf numFmtId="0" fontId="0" fillId="0" borderId="0" xfId="0"/>
    <xf numFmtId="0" fontId="30" fillId="0" borderId="0" xfId="3" applyFont="1" applyAlignment="1">
      <alignment vertical="top"/>
    </xf>
    <xf numFmtId="0" fontId="30" fillId="0" borderId="9" xfId="3" applyFont="1" applyBorder="1" applyAlignment="1">
      <alignment horizontal="center" vertical="top"/>
    </xf>
    <xf numFmtId="0" fontId="30" fillId="0" borderId="11" xfId="3" applyFont="1" applyBorder="1" applyAlignment="1">
      <alignment horizontal="center" vertical="top"/>
    </xf>
    <xf numFmtId="0" fontId="30" fillId="0" borderId="12" xfId="3" applyFont="1" applyBorder="1" applyAlignment="1">
      <alignment horizontal="center" vertical="top"/>
    </xf>
    <xf numFmtId="0" fontId="30" fillId="0" borderId="13" xfId="3" applyFont="1" applyBorder="1" applyAlignment="1">
      <alignment horizontal="center" vertical="top"/>
    </xf>
    <xf numFmtId="0" fontId="30" fillId="0" borderId="4" xfId="3" applyFont="1" applyBorder="1" applyAlignment="1">
      <alignment horizontal="center" vertical="top"/>
    </xf>
    <xf numFmtId="0" fontId="30" fillId="0" borderId="5" xfId="3" applyFont="1" applyBorder="1" applyAlignment="1">
      <alignment horizontal="center" vertical="top"/>
    </xf>
    <xf numFmtId="0" fontId="30" fillId="0" borderId="12" xfId="3" applyFont="1" applyBorder="1" applyAlignment="1">
      <alignment vertical="top"/>
    </xf>
    <xf numFmtId="0" fontId="30" fillId="0" borderId="10" xfId="3" applyFont="1" applyBorder="1" applyAlignment="1">
      <alignment horizontal="center" vertical="top"/>
    </xf>
    <xf numFmtId="0" fontId="30" fillId="0" borderId="0" xfId="3" applyFont="1" applyBorder="1" applyAlignment="1">
      <alignment horizontal="center" vertical="top"/>
    </xf>
    <xf numFmtId="0" fontId="30" fillId="0" borderId="0" xfId="0" applyFont="1" applyAlignment="1">
      <alignment vertical="center"/>
    </xf>
    <xf numFmtId="0" fontId="30" fillId="0" borderId="0" xfId="0" applyFont="1" applyAlignment="1">
      <alignment vertical="center" shrinkToFit="1"/>
    </xf>
    <xf numFmtId="0" fontId="35" fillId="0" borderId="0" xfId="3" applyFont="1" applyAlignment="1">
      <alignment horizontal="center" vertical="center" wrapText="1"/>
    </xf>
    <xf numFmtId="0" fontId="30" fillId="0" borderId="0" xfId="0" applyFont="1" applyAlignment="1">
      <alignment horizontal="center" vertical="center" shrinkToFit="1"/>
    </xf>
    <xf numFmtId="0" fontId="30" fillId="28" borderId="0" xfId="0" applyFont="1" applyFill="1" applyAlignment="1">
      <alignment vertical="center"/>
    </xf>
    <xf numFmtId="0" fontId="30" fillId="0" borderId="7" xfId="0" applyFont="1" applyBorder="1" applyAlignment="1">
      <alignment vertical="center" shrinkToFit="1"/>
    </xf>
    <xf numFmtId="0" fontId="30" fillId="0" borderId="29" xfId="0" applyFont="1" applyBorder="1" applyAlignment="1">
      <alignment vertical="center" shrinkToFit="1"/>
    </xf>
    <xf numFmtId="0" fontId="30" fillId="0" borderId="6" xfId="0" applyFont="1" applyBorder="1" applyAlignment="1">
      <alignment vertical="center" shrinkToFit="1"/>
    </xf>
    <xf numFmtId="0" fontId="30" fillId="0" borderId="0" xfId="60" applyFont="1" applyAlignment="1">
      <alignment vertical="center"/>
    </xf>
    <xf numFmtId="0" fontId="30" fillId="0" borderId="0" xfId="60" applyFont="1" applyAlignment="1">
      <alignment vertical="center" shrinkToFit="1"/>
    </xf>
    <xf numFmtId="0" fontId="30" fillId="0" borderId="0" xfId="60" applyFont="1" applyAlignment="1">
      <alignment horizontal="center" vertical="center" shrinkToFit="1"/>
    </xf>
    <xf numFmtId="0" fontId="30" fillId="28" borderId="0" xfId="60" applyFont="1" applyFill="1" applyAlignment="1">
      <alignment vertical="center"/>
    </xf>
    <xf numFmtId="0" fontId="30" fillId="0" borderId="0" xfId="60" applyFont="1" applyFill="1" applyAlignment="1">
      <alignment vertical="center" shrinkToFit="1"/>
    </xf>
    <xf numFmtId="0" fontId="32" fillId="27" borderId="7" xfId="0" applyFont="1" applyFill="1" applyBorder="1" applyAlignment="1">
      <alignment vertical="center"/>
    </xf>
    <xf numFmtId="0" fontId="32" fillId="27" borderId="29" xfId="0" applyFont="1" applyFill="1" applyBorder="1" applyAlignment="1">
      <alignment vertical="center"/>
    </xf>
    <xf numFmtId="0" fontId="32" fillId="27" borderId="6" xfId="0" applyFont="1" applyFill="1" applyBorder="1" applyAlignment="1">
      <alignment vertical="center"/>
    </xf>
    <xf numFmtId="0" fontId="30" fillId="0" borderId="0" xfId="60" applyFont="1" applyFill="1" applyAlignment="1">
      <alignment vertical="center"/>
    </xf>
    <xf numFmtId="0" fontId="30" fillId="0" borderId="0" xfId="0" applyFont="1" applyFill="1" applyAlignment="1">
      <alignment vertical="center" shrinkToFit="1"/>
    </xf>
    <xf numFmtId="0" fontId="30" fillId="0" borderId="7" xfId="0" applyFont="1" applyBorder="1" applyAlignment="1">
      <alignment vertical="center" shrinkToFit="1"/>
    </xf>
    <xf numFmtId="0" fontId="30" fillId="0" borderId="29" xfId="0" applyFont="1" applyBorder="1" applyAlignment="1">
      <alignment vertical="center" shrinkToFit="1"/>
    </xf>
    <xf numFmtId="0" fontId="30" fillId="0" borderId="6" xfId="0" applyFont="1" applyBorder="1" applyAlignment="1">
      <alignment vertical="center" shrinkToFit="1"/>
    </xf>
    <xf numFmtId="0" fontId="30" fillId="0" borderId="29" xfId="0" applyFont="1" applyFill="1" applyBorder="1" applyAlignment="1">
      <alignment vertical="center" shrinkToFit="1"/>
    </xf>
    <xf numFmtId="0" fontId="30" fillId="0" borderId="6" xfId="0" applyFont="1" applyFill="1" applyBorder="1" applyAlignment="1">
      <alignment vertical="center" shrinkToFit="1"/>
    </xf>
    <xf numFmtId="0" fontId="30" fillId="0" borderId="7" xfId="0" applyFont="1" applyFill="1" applyBorder="1" applyAlignment="1">
      <alignment vertical="center" shrinkToFit="1"/>
    </xf>
    <xf numFmtId="0" fontId="30" fillId="0" borderId="7" xfId="0" applyFont="1" applyFill="1" applyBorder="1" applyAlignment="1">
      <alignment vertical="center" shrinkToFit="1"/>
    </xf>
    <xf numFmtId="0" fontId="30" fillId="0" borderId="29" xfId="0" applyFont="1" applyFill="1" applyBorder="1" applyAlignment="1">
      <alignment vertical="center" shrinkToFit="1"/>
    </xf>
    <xf numFmtId="0" fontId="30" fillId="0" borderId="6" xfId="0" applyFont="1" applyFill="1" applyBorder="1" applyAlignment="1">
      <alignment vertical="center" shrinkToFit="1"/>
    </xf>
    <xf numFmtId="0" fontId="30" fillId="28" borderId="7" xfId="0" applyFont="1" applyFill="1" applyBorder="1" applyAlignment="1">
      <alignment vertical="center"/>
    </xf>
    <xf numFmtId="0" fontId="30" fillId="28" borderId="29" xfId="0" applyFont="1" applyFill="1" applyBorder="1" applyAlignment="1">
      <alignment vertical="center" shrinkToFit="1"/>
    </xf>
    <xf numFmtId="0" fontId="30" fillId="28" borderId="6" xfId="0" applyFont="1" applyFill="1" applyBorder="1" applyAlignment="1">
      <alignment vertical="center" shrinkToFit="1"/>
    </xf>
    <xf numFmtId="0" fontId="30" fillId="28" borderId="0" xfId="0" applyFont="1" applyFill="1" applyAlignment="1">
      <alignment vertical="center" shrinkToFit="1"/>
    </xf>
    <xf numFmtId="0" fontId="30" fillId="0" borderId="7" xfId="0" applyFont="1" applyBorder="1" applyAlignment="1">
      <alignment vertical="center" shrinkToFit="1"/>
    </xf>
    <xf numFmtId="0" fontId="30" fillId="0" borderId="29" xfId="0" applyFont="1" applyBorder="1" applyAlignment="1">
      <alignment vertical="center" shrinkToFit="1"/>
    </xf>
    <xf numFmtId="0" fontId="30" fillId="0" borderId="6" xfId="0" applyFont="1" applyBorder="1" applyAlignment="1">
      <alignment vertical="center" shrinkToFit="1"/>
    </xf>
    <xf numFmtId="0" fontId="30" fillId="0" borderId="7" xfId="0" applyFont="1" applyBorder="1" applyAlignment="1">
      <alignment vertical="center" shrinkToFit="1"/>
    </xf>
    <xf numFmtId="0" fontId="30" fillId="0" borderId="29" xfId="0" applyFont="1" applyBorder="1" applyAlignment="1">
      <alignment vertical="center" shrinkToFit="1"/>
    </xf>
    <xf numFmtId="0" fontId="30" fillId="0" borderId="6" xfId="0" applyFont="1" applyBorder="1" applyAlignment="1">
      <alignment vertical="center" shrinkToFit="1"/>
    </xf>
    <xf numFmtId="0" fontId="30" fillId="0" borderId="7" xfId="0" applyFont="1" applyBorder="1" applyAlignment="1">
      <alignment vertical="center" shrinkToFit="1"/>
    </xf>
    <xf numFmtId="0" fontId="30" fillId="0" borderId="29" xfId="0" applyFont="1" applyBorder="1" applyAlignment="1">
      <alignment vertical="center" shrinkToFit="1"/>
    </xf>
    <xf numFmtId="0" fontId="30" fillId="0" borderId="6" xfId="0" applyFont="1" applyBorder="1" applyAlignment="1">
      <alignment vertical="center" shrinkToFit="1"/>
    </xf>
    <xf numFmtId="0" fontId="30" fillId="0" borderId="7" xfId="0" applyFont="1" applyBorder="1" applyAlignment="1">
      <alignment vertical="center"/>
    </xf>
    <xf numFmtId="0" fontId="30" fillId="0" borderId="6" xfId="0" applyFont="1" applyBorder="1" applyAlignment="1">
      <alignment vertical="center"/>
    </xf>
    <xf numFmtId="0" fontId="30" fillId="0" borderId="29" xfId="0" applyFont="1" applyBorder="1" applyAlignment="1">
      <alignment vertical="center"/>
    </xf>
    <xf numFmtId="0" fontId="30" fillId="0" borderId="7" xfId="0" applyFont="1" applyBorder="1" applyAlignment="1">
      <alignment vertical="center" shrinkToFit="1"/>
    </xf>
    <xf numFmtId="0" fontId="30" fillId="0" borderId="29" xfId="0" applyFont="1" applyBorder="1" applyAlignment="1">
      <alignment vertical="center" shrinkToFit="1"/>
    </xf>
    <xf numFmtId="0" fontId="30" fillId="0" borderId="6" xfId="0" applyFont="1" applyBorder="1" applyAlignment="1">
      <alignment vertical="center" shrinkToFit="1"/>
    </xf>
    <xf numFmtId="0" fontId="30" fillId="0" borderId="7" xfId="0" applyFont="1" applyFill="1" applyBorder="1" applyAlignment="1">
      <alignment vertical="center" shrinkToFit="1"/>
    </xf>
    <xf numFmtId="0" fontId="30" fillId="0" borderId="29" xfId="0" applyFont="1" applyFill="1" applyBorder="1" applyAlignment="1">
      <alignment vertical="center" shrinkToFit="1"/>
    </xf>
    <xf numFmtId="0" fontId="30" fillId="0" borderId="6" xfId="0" applyFont="1" applyFill="1" applyBorder="1" applyAlignment="1">
      <alignment vertical="center" shrinkToFit="1"/>
    </xf>
    <xf numFmtId="0" fontId="30" fillId="0" borderId="7" xfId="0" applyFont="1" applyFill="1" applyBorder="1" applyAlignment="1">
      <alignment vertical="center" shrinkToFit="1"/>
    </xf>
    <xf numFmtId="0" fontId="30" fillId="0" borderId="29" xfId="0" applyFont="1" applyFill="1" applyBorder="1" applyAlignment="1">
      <alignment vertical="center" shrinkToFit="1"/>
    </xf>
    <xf numFmtId="0" fontId="30" fillId="0" borderId="6" xfId="0" applyFont="1" applyFill="1" applyBorder="1" applyAlignment="1">
      <alignment vertical="center" shrinkToFit="1"/>
    </xf>
    <xf numFmtId="0" fontId="47" fillId="0" borderId="0" xfId="60" applyFont="1" applyFill="1" applyAlignment="1">
      <alignment vertical="center" shrinkToFit="1"/>
    </xf>
    <xf numFmtId="0" fontId="30" fillId="0" borderId="7" xfId="0" applyFont="1" applyFill="1" applyBorder="1" applyAlignment="1">
      <alignment vertical="center" shrinkToFit="1"/>
    </xf>
    <xf numFmtId="0" fontId="30" fillId="0" borderId="29" xfId="0" applyFont="1" applyFill="1" applyBorder="1" applyAlignment="1">
      <alignment vertical="center" shrinkToFit="1"/>
    </xf>
    <xf numFmtId="0" fontId="30" fillId="0" borderId="6" xfId="0" applyFont="1" applyFill="1" applyBorder="1" applyAlignment="1">
      <alignment vertical="center" shrinkToFit="1"/>
    </xf>
    <xf numFmtId="0" fontId="30" fillId="0" borderId="7" xfId="0" applyFont="1" applyBorder="1" applyAlignment="1">
      <alignment vertical="center" shrinkToFit="1"/>
    </xf>
    <xf numFmtId="0" fontId="30" fillId="0" borderId="29" xfId="0" applyFont="1" applyBorder="1" applyAlignment="1">
      <alignment vertical="center" shrinkToFit="1"/>
    </xf>
    <xf numFmtId="0" fontId="30" fillId="0" borderId="6" xfId="0" applyFont="1" applyBorder="1" applyAlignment="1">
      <alignment vertical="center" shrinkToFit="1"/>
    </xf>
    <xf numFmtId="0" fontId="30" fillId="0" borderId="7" xfId="0" applyFont="1" applyFill="1" applyBorder="1" applyAlignment="1">
      <alignment vertical="center" shrinkToFit="1"/>
    </xf>
    <xf numFmtId="0" fontId="30" fillId="0" borderId="29" xfId="0" applyFont="1" applyFill="1" applyBorder="1" applyAlignment="1">
      <alignment vertical="center" shrinkToFit="1"/>
    </xf>
    <xf numFmtId="0" fontId="30" fillId="0" borderId="6" xfId="0" applyFont="1" applyFill="1" applyBorder="1" applyAlignment="1">
      <alignment vertical="center" shrinkToFit="1"/>
    </xf>
    <xf numFmtId="0" fontId="30" fillId="0" borderId="7" xfId="0" applyFont="1" applyBorder="1" applyAlignment="1">
      <alignment vertical="center" shrinkToFit="1"/>
    </xf>
    <xf numFmtId="0" fontId="30" fillId="0" borderId="29" xfId="0" applyFont="1" applyBorder="1" applyAlignment="1">
      <alignment vertical="center" shrinkToFit="1"/>
    </xf>
    <xf numFmtId="0" fontId="30" fillId="0" borderId="6" xfId="0" applyFont="1" applyBorder="1" applyAlignment="1">
      <alignment vertical="center" shrinkToFit="1"/>
    </xf>
    <xf numFmtId="0" fontId="30" fillId="0" borderId="7" xfId="0" applyFont="1" applyFill="1" applyBorder="1" applyAlignment="1">
      <alignment vertical="center" shrinkToFit="1"/>
    </xf>
    <xf numFmtId="0" fontId="30" fillId="0" borderId="29" xfId="0" applyFont="1" applyFill="1" applyBorder="1" applyAlignment="1">
      <alignment vertical="center" shrinkToFit="1"/>
    </xf>
    <xf numFmtId="0" fontId="30" fillId="0" borderId="6" xfId="0" applyFont="1" applyFill="1" applyBorder="1" applyAlignment="1">
      <alignment vertical="center" shrinkToFit="1"/>
    </xf>
    <xf numFmtId="0" fontId="30" fillId="0" borderId="7" xfId="0" applyFont="1" applyFill="1" applyBorder="1" applyAlignment="1">
      <alignment vertical="center" shrinkToFit="1"/>
    </xf>
    <xf numFmtId="0" fontId="30" fillId="0" borderId="29" xfId="0" applyFont="1" applyFill="1" applyBorder="1" applyAlignment="1">
      <alignment vertical="center" shrinkToFit="1"/>
    </xf>
    <xf numFmtId="0" fontId="30" fillId="0" borderId="6" xfId="0" applyFont="1" applyFill="1" applyBorder="1" applyAlignment="1">
      <alignment vertical="center" shrinkToFit="1"/>
    </xf>
    <xf numFmtId="0" fontId="30" fillId="0" borderId="7" xfId="0" applyFont="1" applyFill="1" applyBorder="1" applyAlignment="1">
      <alignment vertical="center" shrinkToFit="1"/>
    </xf>
    <xf numFmtId="0" fontId="30" fillId="0" borderId="29" xfId="0" applyFont="1" applyFill="1" applyBorder="1" applyAlignment="1">
      <alignment vertical="center" shrinkToFit="1"/>
    </xf>
    <xf numFmtId="0" fontId="30" fillId="0" borderId="6" xfId="0" applyFont="1" applyFill="1" applyBorder="1" applyAlignment="1">
      <alignment vertical="center" shrinkToFit="1"/>
    </xf>
    <xf numFmtId="0" fontId="30" fillId="0" borderId="7" xfId="0" applyFont="1" applyBorder="1" applyAlignment="1">
      <alignment vertical="center" shrinkToFit="1"/>
    </xf>
    <xf numFmtId="0" fontId="30" fillId="0" borderId="29" xfId="0" applyFont="1" applyBorder="1" applyAlignment="1">
      <alignment vertical="center" shrinkToFit="1"/>
    </xf>
    <xf numFmtId="0" fontId="30" fillId="0" borderId="6" xfId="0" applyFont="1" applyBorder="1" applyAlignment="1">
      <alignment vertical="center" shrinkToFit="1"/>
    </xf>
    <xf numFmtId="0" fontId="30" fillId="0" borderId="7" xfId="0" applyFont="1" applyBorder="1" applyAlignment="1">
      <alignment vertical="center" shrinkToFit="1"/>
    </xf>
    <xf numFmtId="0" fontId="30" fillId="0" borderId="29" xfId="0" applyFont="1" applyBorder="1" applyAlignment="1">
      <alignment vertical="center" shrinkToFit="1"/>
    </xf>
    <xf numFmtId="0" fontId="30" fillId="0" borderId="6" xfId="0" applyFont="1" applyBorder="1" applyAlignment="1">
      <alignment vertical="center" shrinkToFit="1"/>
    </xf>
    <xf numFmtId="0" fontId="30" fillId="0" borderId="7" xfId="0" applyFont="1" applyFill="1" applyBorder="1" applyAlignment="1">
      <alignment vertical="center" shrinkToFit="1"/>
    </xf>
    <xf numFmtId="0" fontId="30" fillId="0" borderId="29" xfId="0" applyFont="1" applyFill="1" applyBorder="1" applyAlignment="1">
      <alignment vertical="center" shrinkToFit="1"/>
    </xf>
    <xf numFmtId="0" fontId="30" fillId="0" borderId="6" xfId="0" applyFont="1" applyFill="1" applyBorder="1" applyAlignment="1">
      <alignment vertical="center" shrinkToFit="1"/>
    </xf>
    <xf numFmtId="0" fontId="30" fillId="0" borderId="7" xfId="0" applyFont="1" applyBorder="1" applyAlignment="1">
      <alignment vertical="center" shrinkToFit="1"/>
    </xf>
    <xf numFmtId="0" fontId="30" fillId="0" borderId="29" xfId="0" applyFont="1" applyBorder="1" applyAlignment="1">
      <alignment vertical="center" shrinkToFit="1"/>
    </xf>
    <xf numFmtId="0" fontId="30" fillId="0" borderId="6" xfId="0" applyFont="1" applyBorder="1" applyAlignment="1">
      <alignment vertical="center" shrinkToFit="1"/>
    </xf>
    <xf numFmtId="0" fontId="30" fillId="0" borderId="7" xfId="0" applyFont="1" applyFill="1" applyBorder="1" applyAlignment="1">
      <alignment vertical="center" shrinkToFit="1"/>
    </xf>
    <xf numFmtId="0" fontId="30" fillId="0" borderId="29" xfId="0" applyFont="1" applyFill="1" applyBorder="1" applyAlignment="1">
      <alignment vertical="center" shrinkToFit="1"/>
    </xf>
    <xf numFmtId="0" fontId="30" fillId="0" borderId="6" xfId="0" applyFont="1" applyFill="1" applyBorder="1" applyAlignment="1">
      <alignment vertical="center" shrinkToFit="1"/>
    </xf>
    <xf numFmtId="0" fontId="30" fillId="0" borderId="7" xfId="0" applyFont="1" applyBorder="1" applyAlignment="1">
      <alignment vertical="center" shrinkToFit="1"/>
    </xf>
    <xf numFmtId="0" fontId="30" fillId="0" borderId="29" xfId="0" applyFont="1" applyBorder="1" applyAlignment="1">
      <alignment vertical="center" shrinkToFit="1"/>
    </xf>
    <xf numFmtId="0" fontId="30" fillId="0" borderId="6" xfId="0" applyFont="1" applyBorder="1" applyAlignment="1">
      <alignment vertical="center" shrinkToFit="1"/>
    </xf>
    <xf numFmtId="0" fontId="30" fillId="0" borderId="7" xfId="0" applyFont="1" applyFill="1" applyBorder="1" applyAlignment="1">
      <alignment vertical="center" shrinkToFit="1"/>
    </xf>
    <xf numFmtId="0" fontId="30" fillId="0" borderId="29" xfId="0" applyFont="1" applyFill="1" applyBorder="1" applyAlignment="1">
      <alignment vertical="center" shrinkToFit="1"/>
    </xf>
    <xf numFmtId="0" fontId="30" fillId="0" borderId="6" xfId="0" applyFont="1" applyFill="1" applyBorder="1" applyAlignment="1">
      <alignment vertical="center" shrinkToFit="1"/>
    </xf>
    <xf numFmtId="0" fontId="51" fillId="0" borderId="0" xfId="0" applyFont="1" applyBorder="1" applyAlignment="1">
      <alignment vertical="center"/>
    </xf>
    <xf numFmtId="179" fontId="0" fillId="0" borderId="0" xfId="0" applyNumberFormat="1" applyFont="1" applyBorder="1" applyAlignment="1">
      <alignment horizontal="left" vertical="top"/>
    </xf>
    <xf numFmtId="0" fontId="30" fillId="0" borderId="0" xfId="0" applyFont="1" applyBorder="1" applyAlignment="1">
      <alignment vertical="center" shrinkToFit="1"/>
    </xf>
    <xf numFmtId="0" fontId="30" fillId="0" borderId="7" xfId="0" applyFont="1" applyBorder="1" applyAlignment="1">
      <alignment vertical="center" shrinkToFit="1"/>
    </xf>
    <xf numFmtId="0" fontId="30" fillId="0" borderId="29" xfId="0" applyFont="1" applyBorder="1" applyAlignment="1">
      <alignment vertical="center" shrinkToFit="1"/>
    </xf>
    <xf numFmtId="0" fontId="30" fillId="0" borderId="6" xfId="0" applyFont="1" applyBorder="1" applyAlignment="1">
      <alignment vertical="center" shrinkToFit="1"/>
    </xf>
    <xf numFmtId="0" fontId="30" fillId="0" borderId="7" xfId="0" applyFont="1" applyBorder="1" applyAlignment="1">
      <alignment vertical="center" shrinkToFit="1"/>
    </xf>
    <xf numFmtId="0" fontId="30" fillId="0" borderId="29" xfId="0" applyFont="1" applyBorder="1" applyAlignment="1">
      <alignment vertical="center" shrinkToFit="1"/>
    </xf>
    <xf numFmtId="0" fontId="30" fillId="0" borderId="6" xfId="0" applyFont="1" applyBorder="1" applyAlignment="1">
      <alignment vertical="center" shrinkToFit="1"/>
    </xf>
    <xf numFmtId="0" fontId="30" fillId="0" borderId="26" xfId="3" applyFont="1" applyBorder="1" applyAlignment="1">
      <alignment horizontal="center" vertical="center" wrapText="1"/>
    </xf>
    <xf numFmtId="0" fontId="30" fillId="0" borderId="27" xfId="3" applyFont="1" applyBorder="1" applyAlignment="1">
      <alignment horizontal="center" vertical="center"/>
    </xf>
    <xf numFmtId="0" fontId="30" fillId="0" borderId="12" xfId="3" applyFont="1" applyBorder="1" applyAlignment="1">
      <alignment horizontal="center" vertical="center"/>
    </xf>
    <xf numFmtId="0" fontId="30" fillId="0" borderId="13" xfId="3" applyFont="1" applyBorder="1" applyAlignment="1">
      <alignment horizontal="center" vertical="center"/>
    </xf>
    <xf numFmtId="0" fontId="30" fillId="0" borderId="4" xfId="3" applyFont="1" applyBorder="1" applyAlignment="1">
      <alignment horizontal="center" vertical="center"/>
    </xf>
    <xf numFmtId="0" fontId="30" fillId="0" borderId="5" xfId="3" applyFont="1" applyBorder="1" applyAlignment="1">
      <alignment horizontal="center" vertical="center"/>
    </xf>
    <xf numFmtId="0" fontId="30" fillId="2" borderId="9" xfId="3" applyFont="1" applyFill="1" applyBorder="1" applyAlignment="1">
      <alignment horizontal="center" vertical="center"/>
    </xf>
    <xf numFmtId="0" fontId="30" fillId="2" borderId="11" xfId="3" applyFont="1" applyFill="1" applyBorder="1" applyAlignment="1">
      <alignment horizontal="center" vertical="center"/>
    </xf>
    <xf numFmtId="0" fontId="30" fillId="2" borderId="12" xfId="3" applyFont="1" applyFill="1" applyBorder="1" applyAlignment="1">
      <alignment horizontal="center" vertical="center"/>
    </xf>
    <xf numFmtId="0" fontId="30" fillId="2" borderId="13" xfId="3" applyFont="1" applyFill="1" applyBorder="1" applyAlignment="1">
      <alignment horizontal="center" vertical="center"/>
    </xf>
    <xf numFmtId="0" fontId="30" fillId="2" borderId="4" xfId="3" applyFont="1" applyFill="1" applyBorder="1" applyAlignment="1">
      <alignment horizontal="center" vertical="center"/>
    </xf>
    <xf numFmtId="0" fontId="30" fillId="2" borderId="5" xfId="3" applyFont="1" applyFill="1" applyBorder="1" applyAlignment="1">
      <alignment horizontal="center" vertical="center"/>
    </xf>
    <xf numFmtId="0" fontId="30" fillId="2" borderId="9" xfId="3" applyFont="1" applyFill="1" applyBorder="1" applyAlignment="1">
      <alignment horizontal="center" vertical="center" wrapText="1"/>
    </xf>
    <xf numFmtId="0" fontId="30" fillId="2" borderId="11" xfId="3" applyFont="1" applyFill="1" applyBorder="1" applyAlignment="1">
      <alignment horizontal="center" vertical="center" wrapText="1"/>
    </xf>
    <xf numFmtId="0" fontId="30" fillId="2" borderId="12" xfId="3" applyFont="1" applyFill="1" applyBorder="1" applyAlignment="1">
      <alignment horizontal="center" vertical="center" wrapText="1"/>
    </xf>
    <xf numFmtId="0" fontId="30" fillId="2" borderId="13" xfId="3" applyFont="1" applyFill="1" applyBorder="1" applyAlignment="1">
      <alignment horizontal="center" vertical="center" wrapText="1"/>
    </xf>
    <xf numFmtId="0" fontId="30" fillId="2" borderId="4" xfId="3" applyFont="1" applyFill="1" applyBorder="1" applyAlignment="1">
      <alignment horizontal="center" vertical="center" wrapText="1"/>
    </xf>
    <xf numFmtId="0" fontId="30" fillId="2" borderId="5" xfId="3" applyFont="1" applyFill="1" applyBorder="1" applyAlignment="1">
      <alignment horizontal="center" vertical="center" wrapText="1"/>
    </xf>
    <xf numFmtId="0" fontId="30" fillId="3" borderId="9" xfId="3" applyFont="1" applyFill="1" applyBorder="1" applyAlignment="1">
      <alignment horizontal="center" vertical="center" wrapText="1"/>
    </xf>
    <xf numFmtId="0" fontId="30" fillId="3" borderId="11" xfId="3" applyFont="1" applyFill="1" applyBorder="1" applyAlignment="1">
      <alignment horizontal="center" vertical="center"/>
    </xf>
    <xf numFmtId="0" fontId="30" fillId="3" borderId="12" xfId="3" applyFont="1" applyFill="1" applyBorder="1" applyAlignment="1">
      <alignment horizontal="center" vertical="center"/>
    </xf>
    <xf numFmtId="0" fontId="30" fillId="3" borderId="13" xfId="3" applyFont="1" applyFill="1" applyBorder="1" applyAlignment="1">
      <alignment horizontal="center" vertical="center"/>
    </xf>
    <xf numFmtId="0" fontId="30" fillId="3" borderId="4" xfId="3" applyFont="1" applyFill="1" applyBorder="1" applyAlignment="1">
      <alignment horizontal="center" vertical="center"/>
    </xf>
    <xf numFmtId="0" fontId="30" fillId="3" borderId="5" xfId="3" applyFont="1" applyFill="1" applyBorder="1" applyAlignment="1">
      <alignment horizontal="center" vertical="center"/>
    </xf>
    <xf numFmtId="0" fontId="30" fillId="3" borderId="11" xfId="3" applyFont="1" applyFill="1" applyBorder="1" applyAlignment="1">
      <alignment horizontal="center" vertical="center" wrapText="1"/>
    </xf>
    <xf numFmtId="0" fontId="30" fillId="3" borderId="12" xfId="3" applyFont="1" applyFill="1" applyBorder="1" applyAlignment="1">
      <alignment horizontal="center" vertical="center" wrapText="1"/>
    </xf>
    <xf numFmtId="0" fontId="30" fillId="3" borderId="13" xfId="3" applyFont="1" applyFill="1" applyBorder="1" applyAlignment="1">
      <alignment horizontal="center" vertical="center" wrapText="1"/>
    </xf>
    <xf numFmtId="0" fontId="30" fillId="3" borderId="4" xfId="3" applyFont="1" applyFill="1" applyBorder="1" applyAlignment="1">
      <alignment horizontal="center" vertical="center" wrapText="1"/>
    </xf>
    <xf numFmtId="0" fontId="30" fillId="3" borderId="5" xfId="3" applyFont="1" applyFill="1" applyBorder="1" applyAlignment="1">
      <alignment horizontal="center" vertical="center" wrapText="1"/>
    </xf>
    <xf numFmtId="0" fontId="35" fillId="0" borderId="0" xfId="3" applyFont="1" applyAlignment="1">
      <alignment horizontal="center" vertical="center" wrapText="1"/>
    </xf>
    <xf numFmtId="0" fontId="33" fillId="0" borderId="0" xfId="3" applyFont="1" applyAlignment="1">
      <alignment horizontal="right" vertical="center"/>
    </xf>
    <xf numFmtId="0" fontId="33" fillId="0" borderId="0" xfId="3" applyFont="1" applyAlignment="1">
      <alignment horizontal="left" vertical="center"/>
    </xf>
    <xf numFmtId="0" fontId="30" fillId="2" borderId="7" xfId="3" applyFont="1" applyFill="1" applyBorder="1" applyAlignment="1">
      <alignment horizontal="center" vertical="top"/>
    </xf>
    <xf numFmtId="0" fontId="30" fillId="2" borderId="3" xfId="3" applyFont="1" applyFill="1" applyBorder="1" applyAlignment="1">
      <alignment horizontal="center" vertical="top"/>
    </xf>
    <xf numFmtId="0" fontId="30" fillId="2" borderId="6" xfId="3" applyFont="1" applyFill="1" applyBorder="1" applyAlignment="1">
      <alignment horizontal="center" vertical="top"/>
    </xf>
    <xf numFmtId="0" fontId="31" fillId="3" borderId="7" xfId="3" applyFont="1" applyFill="1" applyBorder="1" applyAlignment="1">
      <alignment horizontal="center" vertical="top"/>
    </xf>
    <xf numFmtId="0" fontId="31" fillId="3" borderId="3" xfId="3" applyFont="1" applyFill="1" applyBorder="1" applyAlignment="1">
      <alignment horizontal="center" vertical="top"/>
    </xf>
    <xf numFmtId="0" fontId="31" fillId="3" borderId="6" xfId="3" applyFont="1" applyFill="1" applyBorder="1" applyAlignment="1">
      <alignment horizontal="center" vertical="top"/>
    </xf>
    <xf numFmtId="0" fontId="34" fillId="0" borderId="0" xfId="3" applyFont="1" applyAlignment="1">
      <alignment horizontal="center" vertical="top"/>
    </xf>
    <xf numFmtId="31" fontId="33" fillId="0" borderId="0" xfId="3" applyNumberFormat="1" applyFont="1" applyAlignment="1">
      <alignment horizontal="center" vertical="center" wrapText="1"/>
    </xf>
    <xf numFmtId="0" fontId="33" fillId="0" borderId="0" xfId="3" applyFont="1" applyAlignment="1">
      <alignment horizontal="center" vertical="center" wrapText="1"/>
    </xf>
    <xf numFmtId="0" fontId="33" fillId="0" borderId="0" xfId="3" applyFont="1" applyAlignment="1">
      <alignment horizontal="center" vertical="center"/>
    </xf>
    <xf numFmtId="14" fontId="30" fillId="0" borderId="24" xfId="0" applyNumberFormat="1" applyFont="1" applyFill="1" applyBorder="1" applyAlignment="1">
      <alignment vertical="center" shrinkToFit="1"/>
    </xf>
    <xf numFmtId="0" fontId="30" fillId="0" borderId="24" xfId="0" applyFont="1" applyFill="1" applyBorder="1" applyAlignment="1">
      <alignment vertical="center" shrinkToFit="1"/>
    </xf>
    <xf numFmtId="0" fontId="32" fillId="27" borderId="24" xfId="0" applyFont="1" applyFill="1" applyBorder="1" applyAlignment="1">
      <alignment horizontal="center" vertical="center" shrinkToFit="1"/>
    </xf>
    <xf numFmtId="0" fontId="30" fillId="29" borderId="9" xfId="0" applyFont="1" applyFill="1" applyBorder="1" applyAlignment="1">
      <alignment horizontal="center" vertical="center"/>
    </xf>
    <xf numFmtId="0" fontId="30" fillId="29" borderId="10" xfId="0" applyFont="1" applyFill="1" applyBorder="1" applyAlignment="1">
      <alignment horizontal="center" vertical="center"/>
    </xf>
    <xf numFmtId="0" fontId="30" fillId="29" borderId="11" xfId="0" applyFont="1" applyFill="1" applyBorder="1" applyAlignment="1">
      <alignment horizontal="center" vertical="center"/>
    </xf>
    <xf numFmtId="0" fontId="30" fillId="29" borderId="4" xfId="0" applyFont="1" applyFill="1" applyBorder="1" applyAlignment="1">
      <alignment horizontal="center" vertical="center"/>
    </xf>
    <xf numFmtId="0" fontId="30" fillId="29" borderId="25" xfId="0" applyFont="1" applyFill="1" applyBorder="1" applyAlignment="1">
      <alignment horizontal="center" vertical="center"/>
    </xf>
    <xf numFmtId="0" fontId="30" fillId="29" borderId="5" xfId="0" applyFont="1" applyFill="1" applyBorder="1" applyAlignment="1">
      <alignment horizontal="center" vertical="center"/>
    </xf>
    <xf numFmtId="49" fontId="30" fillId="0" borderId="7" xfId="0" applyNumberFormat="1" applyFont="1" applyBorder="1" applyAlignment="1">
      <alignment horizontal="center" vertical="center"/>
    </xf>
    <xf numFmtId="49" fontId="30" fillId="0" borderId="3" xfId="0" applyNumberFormat="1" applyFont="1" applyBorder="1" applyAlignment="1">
      <alignment horizontal="center" vertical="center"/>
    </xf>
    <xf numFmtId="49" fontId="30" fillId="0" borderId="6" xfId="0" applyNumberFormat="1" applyFont="1" applyBorder="1" applyAlignment="1">
      <alignment horizontal="center" vertical="center"/>
    </xf>
    <xf numFmtId="14" fontId="30" fillId="0" borderId="7" xfId="0" applyNumberFormat="1" applyFont="1" applyBorder="1" applyAlignment="1">
      <alignment vertical="center"/>
    </xf>
    <xf numFmtId="0" fontId="30" fillId="0" borderId="3" xfId="0" applyFont="1" applyBorder="1" applyAlignment="1">
      <alignment vertical="center"/>
    </xf>
    <xf numFmtId="0" fontId="30" fillId="0" borderId="6" xfId="0" applyFont="1" applyBorder="1" applyAlignment="1">
      <alignment vertical="center"/>
    </xf>
    <xf numFmtId="0" fontId="30" fillId="0" borderId="7" xfId="0" applyFont="1" applyBorder="1" applyAlignment="1">
      <alignment vertical="center"/>
    </xf>
    <xf numFmtId="0" fontId="30" fillId="0" borderId="24" xfId="0" applyFont="1" applyFill="1" applyBorder="1" applyAlignment="1">
      <alignment horizontal="center" vertical="center" shrinkToFit="1"/>
    </xf>
    <xf numFmtId="14" fontId="30" fillId="0" borderId="29" xfId="0" applyNumberFormat="1" applyFont="1" applyBorder="1" applyAlignment="1">
      <alignment vertical="center"/>
    </xf>
    <xf numFmtId="14" fontId="30" fillId="0" borderId="6" xfId="0" applyNumberFormat="1" applyFont="1" applyBorder="1" applyAlignment="1">
      <alignment vertical="center"/>
    </xf>
    <xf numFmtId="0" fontId="30" fillId="0" borderId="29" xfId="0" applyFont="1" applyBorder="1" applyAlignment="1">
      <alignment vertical="center"/>
    </xf>
    <xf numFmtId="49" fontId="30" fillId="0" borderId="29" xfId="0" applyNumberFormat="1" applyFont="1" applyBorder="1" applyAlignment="1">
      <alignment horizontal="center" vertical="center"/>
    </xf>
    <xf numFmtId="0" fontId="30" fillId="0" borderId="7" xfId="0" applyFont="1" applyBorder="1" applyAlignment="1">
      <alignment vertical="center" wrapText="1"/>
    </xf>
    <xf numFmtId="178" fontId="30" fillId="0" borderId="7" xfId="0" applyNumberFormat="1" applyFont="1" applyFill="1" applyBorder="1" applyAlignment="1">
      <alignment vertical="center" shrinkToFit="1"/>
    </xf>
    <xf numFmtId="178" fontId="30" fillId="0" borderId="29" xfId="0" applyNumberFormat="1" applyFont="1" applyFill="1" applyBorder="1" applyAlignment="1">
      <alignment vertical="center" shrinkToFit="1"/>
    </xf>
    <xf numFmtId="178" fontId="30" fillId="0" borderId="6" xfId="0" applyNumberFormat="1" applyFont="1" applyFill="1" applyBorder="1" applyAlignment="1">
      <alignment vertical="center" shrinkToFit="1"/>
    </xf>
    <xf numFmtId="0" fontId="30" fillId="0" borderId="7" xfId="0" applyFont="1" applyFill="1" applyBorder="1" applyAlignment="1">
      <alignment horizontal="center" vertical="center" shrinkToFit="1"/>
    </xf>
    <xf numFmtId="0" fontId="30" fillId="0" borderId="6" xfId="0" applyFont="1" applyFill="1" applyBorder="1" applyAlignment="1">
      <alignment horizontal="center" vertical="center" shrinkToFit="1"/>
    </xf>
    <xf numFmtId="178" fontId="30" fillId="0" borderId="7" xfId="0" applyNumberFormat="1" applyFont="1" applyBorder="1" applyAlignment="1">
      <alignment vertical="center" shrinkToFit="1"/>
    </xf>
    <xf numFmtId="178" fontId="30" fillId="0" borderId="29" xfId="0" applyNumberFormat="1" applyFont="1" applyBorder="1" applyAlignment="1">
      <alignment vertical="center" shrinkToFit="1"/>
    </xf>
    <xf numFmtId="178" fontId="30" fillId="0" borderId="6" xfId="0" applyNumberFormat="1" applyFont="1" applyBorder="1" applyAlignment="1">
      <alignment vertical="center" shrinkToFit="1"/>
    </xf>
    <xf numFmtId="0" fontId="36" fillId="0" borderId="7" xfId="59" applyFill="1" applyBorder="1" applyAlignment="1">
      <alignment vertical="center" shrinkToFit="1"/>
    </xf>
    <xf numFmtId="0" fontId="36" fillId="0" borderId="29" xfId="59" applyFill="1" applyBorder="1" applyAlignment="1">
      <alignment vertical="center" shrinkToFit="1"/>
    </xf>
    <xf numFmtId="0" fontId="36" fillId="0" borderId="6" xfId="59" applyFill="1" applyBorder="1" applyAlignment="1">
      <alignment vertical="center" shrinkToFit="1"/>
    </xf>
    <xf numFmtId="0" fontId="30" fillId="0" borderId="7" xfId="0" applyFont="1" applyFill="1" applyBorder="1" applyAlignment="1">
      <alignment vertical="center" shrinkToFit="1"/>
    </xf>
    <xf numFmtId="0" fontId="30" fillId="0" borderId="29" xfId="0" applyFont="1" applyFill="1" applyBorder="1" applyAlignment="1">
      <alignment vertical="center" shrinkToFit="1"/>
    </xf>
    <xf numFmtId="0" fontId="30" fillId="0" borderId="6" xfId="0" applyFont="1" applyFill="1" applyBorder="1" applyAlignment="1">
      <alignment vertical="center" shrinkToFit="1"/>
    </xf>
    <xf numFmtId="0" fontId="30" fillId="0" borderId="29" xfId="0" applyFont="1" applyFill="1" applyBorder="1" applyAlignment="1">
      <alignment horizontal="center" vertical="center" shrinkToFit="1"/>
    </xf>
    <xf numFmtId="0" fontId="36" fillId="0" borderId="7" xfId="59" applyNumberFormat="1" applyFill="1" applyBorder="1" applyAlignment="1" applyProtection="1">
      <alignment vertical="center" shrinkToFit="1"/>
    </xf>
    <xf numFmtId="0" fontId="36" fillId="0" borderId="29" xfId="59" applyNumberFormat="1" applyFill="1" applyBorder="1" applyAlignment="1" applyProtection="1">
      <alignment vertical="center" shrinkToFit="1"/>
    </xf>
    <xf numFmtId="0" fontId="36" fillId="0" borderId="6" xfId="59" applyNumberFormat="1" applyFill="1" applyBorder="1" applyAlignment="1" applyProtection="1">
      <alignment vertical="center" shrinkToFit="1"/>
    </xf>
    <xf numFmtId="0" fontId="30" fillId="0" borderId="7" xfId="0" applyFont="1" applyBorder="1" applyAlignment="1">
      <alignment horizontal="center" vertical="center" shrinkToFit="1"/>
    </xf>
    <xf numFmtId="0" fontId="30" fillId="0" borderId="6" xfId="0" applyFont="1" applyBorder="1" applyAlignment="1">
      <alignment horizontal="center" vertical="center" shrinkToFit="1"/>
    </xf>
    <xf numFmtId="0" fontId="36" fillId="0" borderId="7" xfId="59" applyBorder="1" applyAlignment="1">
      <alignment vertical="center" shrinkToFit="1"/>
    </xf>
    <xf numFmtId="0" fontId="36" fillId="0" borderId="29" xfId="59" applyBorder="1" applyAlignment="1">
      <alignment vertical="center" shrinkToFit="1"/>
    </xf>
    <xf numFmtId="0" fontId="36" fillId="0" borderId="6" xfId="59" applyBorder="1" applyAlignment="1">
      <alignment vertical="center" shrinkToFit="1"/>
    </xf>
    <xf numFmtId="0" fontId="30" fillId="0" borderId="7" xfId="0" applyFont="1" applyBorder="1" applyAlignment="1">
      <alignment vertical="center" shrinkToFit="1"/>
    </xf>
    <xf numFmtId="0" fontId="30" fillId="0" borderId="29" xfId="0" applyFont="1" applyBorder="1" applyAlignment="1">
      <alignment vertical="center" shrinkToFit="1"/>
    </xf>
    <xf numFmtId="0" fontId="30" fillId="0" borderId="6" xfId="0" applyFont="1" applyBorder="1" applyAlignment="1">
      <alignment vertical="center" shrinkToFit="1"/>
    </xf>
    <xf numFmtId="0" fontId="30" fillId="28" borderId="7" xfId="0" applyFont="1" applyFill="1" applyBorder="1" applyAlignment="1">
      <alignment horizontal="center" vertical="center" shrinkToFit="1"/>
    </xf>
    <xf numFmtId="0" fontId="30" fillId="28" borderId="6" xfId="0" applyFont="1" applyFill="1" applyBorder="1" applyAlignment="1">
      <alignment horizontal="center" vertical="center" shrinkToFit="1"/>
    </xf>
    <xf numFmtId="0" fontId="30" fillId="0" borderId="29" xfId="0" applyFont="1" applyBorder="1" applyAlignment="1">
      <alignment horizontal="center" vertical="center" shrinkToFit="1"/>
    </xf>
    <xf numFmtId="0" fontId="30" fillId="28" borderId="29" xfId="0" applyFont="1" applyFill="1" applyBorder="1" applyAlignment="1">
      <alignment horizontal="center" vertical="center" shrinkToFit="1"/>
    </xf>
    <xf numFmtId="178" fontId="30" fillId="28" borderId="7" xfId="0" applyNumberFormat="1" applyFont="1" applyFill="1" applyBorder="1" applyAlignment="1">
      <alignment vertical="center" shrinkToFit="1"/>
    </xf>
    <xf numFmtId="178" fontId="30" fillId="28" borderId="29" xfId="0" applyNumberFormat="1" applyFont="1" applyFill="1" applyBorder="1" applyAlignment="1">
      <alignment vertical="center" shrinkToFit="1"/>
    </xf>
    <xf numFmtId="178" fontId="30" fillId="28" borderId="6" xfId="0" applyNumberFormat="1" applyFont="1" applyFill="1" applyBorder="1" applyAlignment="1">
      <alignment vertical="center" shrinkToFit="1"/>
    </xf>
    <xf numFmtId="0" fontId="36" fillId="28" borderId="7" xfId="59" applyFill="1" applyBorder="1" applyAlignment="1">
      <alignment vertical="center" shrinkToFit="1"/>
    </xf>
    <xf numFmtId="0" fontId="36" fillId="28" borderId="29" xfId="59" applyFill="1" applyBorder="1" applyAlignment="1">
      <alignment vertical="center" shrinkToFit="1"/>
    </xf>
    <xf numFmtId="0" fontId="36" fillId="28" borderId="6" xfId="59" applyFill="1" applyBorder="1" applyAlignment="1">
      <alignment vertical="center" shrinkToFit="1"/>
    </xf>
    <xf numFmtId="0" fontId="30" fillId="28" borderId="7" xfId="0" applyFont="1" applyFill="1" applyBorder="1" applyAlignment="1">
      <alignment vertical="center" shrinkToFit="1"/>
    </xf>
    <xf numFmtId="0" fontId="30" fillId="28" borderId="29" xfId="0" applyFont="1" applyFill="1" applyBorder="1" applyAlignment="1">
      <alignment vertical="center" shrinkToFit="1"/>
    </xf>
    <xf numFmtId="0" fontId="30" fillId="28" borderId="6" xfId="0" applyFont="1" applyFill="1" applyBorder="1" applyAlignment="1">
      <alignment vertical="center" shrinkToFit="1"/>
    </xf>
    <xf numFmtId="0" fontId="36" fillId="0" borderId="7" xfId="59" applyBorder="1" applyAlignment="1">
      <alignment horizontal="left" vertical="center" shrinkToFit="1"/>
    </xf>
    <xf numFmtId="0" fontId="36" fillId="0" borderId="29" xfId="59" applyBorder="1" applyAlignment="1">
      <alignment horizontal="left" vertical="center" shrinkToFit="1"/>
    </xf>
    <xf numFmtId="0" fontId="36" fillId="0" borderId="6" xfId="59" applyBorder="1" applyAlignment="1">
      <alignment horizontal="left" vertical="center" shrinkToFit="1"/>
    </xf>
    <xf numFmtId="0" fontId="36" fillId="0" borderId="7" xfId="59" applyNumberFormat="1" applyFill="1" applyBorder="1" applyAlignment="1">
      <alignment vertical="center" shrinkToFit="1"/>
    </xf>
    <xf numFmtId="0" fontId="36" fillId="0" borderId="29" xfId="59" applyNumberFormat="1" applyFill="1" applyBorder="1" applyAlignment="1">
      <alignment vertical="center" shrinkToFit="1"/>
    </xf>
    <xf numFmtId="0" fontId="36" fillId="0" borderId="6" xfId="59" applyNumberFormat="1" applyFill="1" applyBorder="1" applyAlignment="1">
      <alignment vertical="center" shrinkToFit="1"/>
    </xf>
    <xf numFmtId="0" fontId="32" fillId="27" borderId="26" xfId="0" applyFont="1" applyFill="1" applyBorder="1" applyAlignment="1">
      <alignment horizontal="center" vertical="center"/>
    </xf>
    <xf numFmtId="0" fontId="32" fillId="27" borderId="28" xfId="0" applyFont="1" applyFill="1" applyBorder="1" applyAlignment="1">
      <alignment horizontal="center" vertical="center"/>
    </xf>
    <xf numFmtId="0" fontId="32" fillId="27" borderId="27" xfId="0" applyFont="1" applyFill="1" applyBorder="1" applyAlignment="1">
      <alignment horizontal="center" vertical="center"/>
    </xf>
    <xf numFmtId="0" fontId="32" fillId="27" borderId="4" xfId="0" applyFont="1" applyFill="1" applyBorder="1" applyAlignment="1">
      <alignment horizontal="center" vertical="center"/>
    </xf>
    <xf numFmtId="0" fontId="32" fillId="27" borderId="25" xfId="0" applyFont="1" applyFill="1" applyBorder="1" applyAlignment="1">
      <alignment horizontal="center" vertical="center"/>
    </xf>
    <xf numFmtId="0" fontId="32" fillId="27" borderId="5" xfId="0" applyFont="1" applyFill="1" applyBorder="1" applyAlignment="1">
      <alignment horizontal="center" vertical="center"/>
    </xf>
    <xf numFmtId="0" fontId="32" fillId="27" borderId="7" xfId="0" applyFont="1" applyFill="1" applyBorder="1" applyAlignment="1">
      <alignment horizontal="center" vertical="center"/>
    </xf>
    <xf numFmtId="0" fontId="32" fillId="27" borderId="29" xfId="0" applyFont="1" applyFill="1" applyBorder="1" applyAlignment="1">
      <alignment horizontal="center" vertical="center"/>
    </xf>
    <xf numFmtId="0" fontId="32" fillId="27" borderId="6" xfId="0" applyFont="1" applyFill="1" applyBorder="1" applyAlignment="1">
      <alignment horizontal="center" vertical="center"/>
    </xf>
    <xf numFmtId="0" fontId="32" fillId="27" borderId="26" xfId="0" applyFont="1" applyFill="1" applyBorder="1" applyAlignment="1">
      <alignment horizontal="center" vertical="center" wrapText="1"/>
    </xf>
    <xf numFmtId="0" fontId="47" fillId="0" borderId="7" xfId="0" applyFont="1" applyBorder="1" applyAlignment="1">
      <alignment horizontal="left" vertical="center" shrinkToFit="1"/>
    </xf>
    <xf numFmtId="0" fontId="47" fillId="0" borderId="29" xfId="0" applyFont="1" applyBorder="1" applyAlignment="1">
      <alignment horizontal="left" vertical="center" shrinkToFit="1"/>
    </xf>
    <xf numFmtId="0" fontId="47" fillId="0" borderId="6" xfId="0" applyFont="1" applyBorder="1" applyAlignment="1">
      <alignment horizontal="left" vertical="center" shrinkToFit="1"/>
    </xf>
    <xf numFmtId="0" fontId="42" fillId="0" borderId="35" xfId="60" applyFont="1" applyBorder="1" applyAlignment="1">
      <alignment horizontal="center" vertical="center" shrinkToFit="1"/>
    </xf>
    <xf numFmtId="0" fontId="42" fillId="30" borderId="35" xfId="60" quotePrefix="1" applyFont="1" applyFill="1" applyBorder="1" applyAlignment="1">
      <alignment horizontal="left" vertical="center" shrinkToFit="1"/>
    </xf>
    <xf numFmtId="0" fontId="42" fillId="30" borderId="35" xfId="60" applyFont="1" applyFill="1" applyBorder="1" applyAlignment="1">
      <alignment horizontal="left" vertical="center" shrinkToFit="1"/>
    </xf>
    <xf numFmtId="0" fontId="42" fillId="0" borderId="35" xfId="60" applyFont="1" applyFill="1" applyBorder="1" applyAlignment="1">
      <alignment horizontal="center" vertical="center" shrinkToFit="1"/>
    </xf>
    <xf numFmtId="0" fontId="43" fillId="0" borderId="36" xfId="60" applyFont="1" applyFill="1" applyBorder="1" applyAlignment="1">
      <alignment vertical="center" shrinkToFit="1"/>
    </xf>
    <xf numFmtId="0" fontId="46" fillId="0" borderId="37" xfId="61" applyFont="1" applyBorder="1" applyAlignment="1">
      <alignment vertical="center" shrinkToFit="1"/>
    </xf>
    <xf numFmtId="0" fontId="46" fillId="0" borderId="38" xfId="61" applyFont="1" applyBorder="1" applyAlignment="1">
      <alignment vertical="center" shrinkToFit="1"/>
    </xf>
    <xf numFmtId="0" fontId="42" fillId="0" borderId="36" xfId="60" applyFont="1" applyBorder="1" applyAlignment="1">
      <alignment vertical="center" shrinkToFit="1"/>
    </xf>
    <xf numFmtId="0" fontId="42" fillId="0" borderId="37" xfId="60" applyFont="1" applyBorder="1" applyAlignment="1">
      <alignment vertical="center" shrinkToFit="1"/>
    </xf>
    <xf numFmtId="0" fontId="42" fillId="0" borderId="38" xfId="60" applyFont="1" applyBorder="1" applyAlignment="1">
      <alignment vertical="center" shrinkToFit="1"/>
    </xf>
    <xf numFmtId="0" fontId="42" fillId="0" borderId="35" xfId="62" applyFont="1" applyFill="1" applyBorder="1" applyAlignment="1">
      <alignment horizontal="center" vertical="center" shrinkToFit="1"/>
    </xf>
    <xf numFmtId="0" fontId="42" fillId="30" borderId="35" xfId="62" applyFont="1" applyFill="1" applyBorder="1" applyAlignment="1">
      <alignment horizontal="center" vertical="center" shrinkToFit="1"/>
    </xf>
    <xf numFmtId="0" fontId="48" fillId="30" borderId="35" xfId="60" quotePrefix="1" applyFont="1" applyFill="1" applyBorder="1" applyAlignment="1">
      <alignment horizontal="left" vertical="center" shrinkToFit="1"/>
    </xf>
    <xf numFmtId="0" fontId="48" fillId="30" borderId="35" xfId="60" applyFont="1" applyFill="1" applyBorder="1" applyAlignment="1">
      <alignment horizontal="left" vertical="center" shrinkToFit="1"/>
    </xf>
    <xf numFmtId="0" fontId="48" fillId="0" borderId="35" xfId="60" applyFont="1" applyBorder="1" applyAlignment="1">
      <alignment horizontal="center" vertical="center" shrinkToFit="1"/>
    </xf>
    <xf numFmtId="0" fontId="48" fillId="30" borderId="35" xfId="62" applyFont="1" applyFill="1" applyBorder="1" applyAlignment="1">
      <alignment horizontal="center" vertical="center" shrinkToFit="1"/>
    </xf>
    <xf numFmtId="0" fontId="48" fillId="0" borderId="35" xfId="60" applyFont="1" applyFill="1" applyBorder="1" applyAlignment="1">
      <alignment horizontal="center" vertical="center" shrinkToFit="1"/>
    </xf>
    <xf numFmtId="0" fontId="49" fillId="0" borderId="36" xfId="60" applyFont="1" applyFill="1" applyBorder="1" applyAlignment="1">
      <alignment vertical="center" shrinkToFit="1"/>
    </xf>
    <xf numFmtId="0" fontId="50" fillId="0" borderId="37" xfId="61" applyFont="1" applyBorder="1" applyAlignment="1">
      <alignment vertical="center" shrinkToFit="1"/>
    </xf>
    <xf numFmtId="0" fontId="50" fillId="0" borderId="38" xfId="61" applyFont="1" applyBorder="1" applyAlignment="1">
      <alignment vertical="center" shrinkToFit="1"/>
    </xf>
    <xf numFmtId="0" fontId="48" fillId="0" borderId="36" xfId="60" applyFont="1" applyBorder="1" applyAlignment="1">
      <alignment vertical="center" shrinkToFit="1"/>
    </xf>
    <xf numFmtId="0" fontId="48" fillId="0" borderId="37" xfId="60" applyFont="1" applyBorder="1" applyAlignment="1">
      <alignment vertical="center" shrinkToFit="1"/>
    </xf>
    <xf numFmtId="0" fontId="48" fillId="0" borderId="38" xfId="60" applyFont="1" applyBorder="1" applyAlignment="1">
      <alignment vertical="center" shrinkToFit="1"/>
    </xf>
    <xf numFmtId="0" fontId="42" fillId="0" borderId="36" xfId="60" applyFont="1" applyBorder="1" applyAlignment="1">
      <alignment horizontal="center" vertical="center" shrinkToFit="1"/>
    </xf>
    <xf numFmtId="0" fontId="42" fillId="0" borderId="38" xfId="60" applyFont="1" applyBorder="1" applyAlignment="1">
      <alignment horizontal="center" vertical="center" shrinkToFit="1"/>
    </xf>
    <xf numFmtId="0" fontId="42" fillId="0" borderId="35" xfId="60" quotePrefix="1" applyFont="1" applyFill="1" applyBorder="1" applyAlignment="1">
      <alignment horizontal="left" vertical="center" shrinkToFit="1"/>
    </xf>
    <xf numFmtId="0" fontId="42" fillId="0" borderId="35" xfId="60" applyFont="1" applyFill="1" applyBorder="1" applyAlignment="1">
      <alignment horizontal="left" vertical="center" shrinkToFit="1"/>
    </xf>
    <xf numFmtId="0" fontId="42" fillId="30" borderId="36" xfId="60" quotePrefix="1" applyFont="1" applyFill="1" applyBorder="1" applyAlignment="1">
      <alignment horizontal="left" vertical="center" shrinkToFit="1"/>
    </xf>
    <xf numFmtId="0" fontId="42" fillId="30" borderId="37" xfId="60" quotePrefix="1" applyFont="1" applyFill="1" applyBorder="1" applyAlignment="1">
      <alignment horizontal="left" vertical="center" shrinkToFit="1"/>
    </xf>
    <xf numFmtId="0" fontId="42" fillId="30" borderId="38" xfId="60" quotePrefix="1" applyFont="1" applyFill="1" applyBorder="1" applyAlignment="1">
      <alignment horizontal="left" vertical="center" shrinkToFit="1"/>
    </xf>
    <xf numFmtId="0" fontId="42" fillId="0" borderId="36" xfId="60" applyFont="1" applyFill="1" applyBorder="1" applyAlignment="1">
      <alignment horizontal="center" vertical="center" shrinkToFit="1"/>
    </xf>
    <xf numFmtId="0" fontId="42" fillId="0" borderId="37" xfId="60" applyFont="1" applyFill="1" applyBorder="1" applyAlignment="1">
      <alignment horizontal="center" vertical="center" shrinkToFit="1"/>
    </xf>
    <xf numFmtId="0" fontId="42" fillId="0" borderId="38" xfId="60" applyFont="1" applyFill="1" applyBorder="1" applyAlignment="1">
      <alignment horizontal="center" vertical="center" shrinkToFit="1"/>
    </xf>
    <xf numFmtId="0" fontId="43" fillId="0" borderId="37" xfId="60" applyFont="1" applyFill="1" applyBorder="1" applyAlignment="1">
      <alignment vertical="center" shrinkToFit="1"/>
    </xf>
    <xf numFmtId="0" fontId="43" fillId="0" borderId="38" xfId="60" applyFont="1" applyFill="1" applyBorder="1" applyAlignment="1">
      <alignment vertical="center" shrinkToFit="1"/>
    </xf>
    <xf numFmtId="0" fontId="42" fillId="0" borderId="36" xfId="62" applyFont="1" applyFill="1" applyBorder="1" applyAlignment="1">
      <alignment horizontal="center" vertical="center" shrinkToFit="1"/>
    </xf>
    <xf numFmtId="0" fontId="42" fillId="0" borderId="37" xfId="62" applyFont="1" applyFill="1" applyBorder="1" applyAlignment="1">
      <alignment horizontal="center" vertical="center" shrinkToFit="1"/>
    </xf>
    <xf numFmtId="0" fontId="42" fillId="0" borderId="38" xfId="62" applyFont="1" applyFill="1" applyBorder="1" applyAlignment="1">
      <alignment horizontal="center" vertical="center" shrinkToFit="1"/>
    </xf>
    <xf numFmtId="0" fontId="42" fillId="30" borderId="36" xfId="62" applyFont="1" applyFill="1" applyBorder="1" applyAlignment="1">
      <alignment horizontal="center" vertical="center" shrinkToFit="1"/>
    </xf>
    <xf numFmtId="0" fontId="42" fillId="30" borderId="37" xfId="62" applyFont="1" applyFill="1" applyBorder="1" applyAlignment="1">
      <alignment horizontal="center" vertical="center" shrinkToFit="1"/>
    </xf>
    <xf numFmtId="0" fontId="42" fillId="30" borderId="38" xfId="62" applyFont="1" applyFill="1" applyBorder="1" applyAlignment="1">
      <alignment horizontal="center" vertical="center" shrinkToFit="1"/>
    </xf>
    <xf numFmtId="0" fontId="46" fillId="0" borderId="37" xfId="61" applyFont="1" applyFill="1" applyBorder="1" applyAlignment="1">
      <alignment vertical="center" shrinkToFit="1"/>
    </xf>
    <xf numFmtId="0" fontId="46" fillId="0" borderId="38" xfId="61" applyFont="1" applyFill="1" applyBorder="1" applyAlignment="1">
      <alignment vertical="center" shrinkToFit="1"/>
    </xf>
    <xf numFmtId="0" fontId="42" fillId="0" borderId="36" xfId="60" applyFont="1" applyFill="1" applyBorder="1" applyAlignment="1">
      <alignment vertical="center" shrinkToFit="1"/>
    </xf>
    <xf numFmtId="0" fontId="42" fillId="0" borderId="37" xfId="60" applyFont="1" applyFill="1" applyBorder="1" applyAlignment="1">
      <alignment vertical="center" shrinkToFit="1"/>
    </xf>
    <xf numFmtId="0" fontId="42" fillId="0" borderId="38" xfId="60" applyFont="1" applyFill="1" applyBorder="1" applyAlignment="1">
      <alignment vertical="center" shrinkToFit="1"/>
    </xf>
    <xf numFmtId="0" fontId="42" fillId="31" borderId="35" xfId="60" applyFont="1" applyFill="1" applyBorder="1" applyAlignment="1">
      <alignment horizontal="center" vertical="center" shrinkToFit="1"/>
    </xf>
    <xf numFmtId="0" fontId="42" fillId="31" borderId="35" xfId="60" quotePrefix="1" applyFont="1" applyFill="1" applyBorder="1" applyAlignment="1">
      <alignment horizontal="left" vertical="center" shrinkToFit="1"/>
    </xf>
    <xf numFmtId="0" fontId="42" fillId="31" borderId="35" xfId="60" applyFont="1" applyFill="1" applyBorder="1" applyAlignment="1">
      <alignment horizontal="left" vertical="center" shrinkToFit="1"/>
    </xf>
    <xf numFmtId="0" fontId="43" fillId="31" borderId="36" xfId="60" applyFont="1" applyFill="1" applyBorder="1" applyAlignment="1">
      <alignment vertical="center" shrinkToFit="1"/>
    </xf>
    <xf numFmtId="0" fontId="46" fillId="31" borderId="37" xfId="61" applyFont="1" applyFill="1" applyBorder="1" applyAlignment="1">
      <alignment vertical="center" shrinkToFit="1"/>
    </xf>
    <xf numFmtId="0" fontId="46" fillId="31" borderId="38" xfId="61" applyFont="1" applyFill="1" applyBorder="1" applyAlignment="1">
      <alignment vertical="center" shrinkToFit="1"/>
    </xf>
    <xf numFmtId="0" fontId="42" fillId="31" borderId="36" xfId="60" applyFont="1" applyFill="1" applyBorder="1" applyAlignment="1">
      <alignment vertical="center" shrinkToFit="1"/>
    </xf>
    <xf numFmtId="0" fontId="42" fillId="31" borderId="37" xfId="60" applyFont="1" applyFill="1" applyBorder="1" applyAlignment="1">
      <alignment vertical="center" shrinkToFit="1"/>
    </xf>
    <xf numFmtId="0" fontId="42" fillId="31" borderId="38" xfId="60" applyFont="1" applyFill="1" applyBorder="1" applyAlignment="1">
      <alignment vertical="center" shrinkToFit="1"/>
    </xf>
    <xf numFmtId="0" fontId="42" fillId="31" borderId="35" xfId="62" applyFont="1" applyFill="1" applyBorder="1" applyAlignment="1">
      <alignment horizontal="center" vertical="center" shrinkToFit="1"/>
    </xf>
    <xf numFmtId="0" fontId="43" fillId="0" borderId="36" xfId="60" applyFont="1" applyBorder="1" applyAlignment="1">
      <alignment vertical="center" shrinkToFit="1"/>
    </xf>
    <xf numFmtId="0" fontId="43" fillId="0" borderId="37" xfId="60" applyFont="1" applyBorder="1" applyAlignment="1">
      <alignment vertical="center" shrinkToFit="1"/>
    </xf>
    <xf numFmtId="0" fontId="43" fillId="0" borderId="38" xfId="60" applyFont="1" applyBorder="1" applyAlignment="1">
      <alignment vertical="center" shrinkToFit="1"/>
    </xf>
    <xf numFmtId="0" fontId="42" fillId="0" borderId="31" xfId="60" applyFont="1" applyBorder="1" applyAlignment="1">
      <alignment horizontal="center" vertical="center" shrinkToFit="1"/>
    </xf>
    <xf numFmtId="0" fontId="42" fillId="30" borderId="31" xfId="60" quotePrefix="1" applyFont="1" applyFill="1" applyBorder="1" applyAlignment="1">
      <alignment horizontal="left" vertical="center" shrinkToFit="1"/>
    </xf>
    <xf numFmtId="0" fontId="42" fillId="30" borderId="31" xfId="60" applyFont="1" applyFill="1" applyBorder="1" applyAlignment="1">
      <alignment horizontal="left" vertical="center" shrinkToFit="1"/>
    </xf>
    <xf numFmtId="0" fontId="42" fillId="30" borderId="31" xfId="62" applyFont="1" applyFill="1" applyBorder="1" applyAlignment="1">
      <alignment horizontal="center" vertical="center" shrinkToFit="1"/>
    </xf>
    <xf numFmtId="0" fontId="41" fillId="27" borderId="26" xfId="60" applyFont="1" applyFill="1" applyBorder="1" applyAlignment="1">
      <alignment horizontal="center" vertical="center" shrinkToFit="1"/>
    </xf>
    <xf numFmtId="0" fontId="41" fillId="27" borderId="27" xfId="60" applyFont="1" applyFill="1" applyBorder="1" applyAlignment="1">
      <alignment horizontal="center" vertical="center" shrinkToFit="1"/>
    </xf>
    <xf numFmtId="0" fontId="42" fillId="0" borderId="31" xfId="60" applyFont="1" applyFill="1" applyBorder="1" applyAlignment="1">
      <alignment horizontal="center" vertical="center" shrinkToFit="1"/>
    </xf>
    <xf numFmtId="0" fontId="43" fillId="0" borderId="32" xfId="60" applyFont="1" applyFill="1" applyBorder="1" applyAlignment="1">
      <alignment vertical="center" shrinkToFit="1"/>
    </xf>
    <xf numFmtId="0" fontId="46" fillId="0" borderId="33" xfId="61" applyFont="1" applyBorder="1" applyAlignment="1">
      <alignment vertical="center" shrinkToFit="1"/>
    </xf>
    <xf numFmtId="0" fontId="46" fillId="0" borderId="34" xfId="61" applyFont="1" applyBorder="1" applyAlignment="1">
      <alignment vertical="center" shrinkToFit="1"/>
    </xf>
    <xf numFmtId="0" fontId="42" fillId="0" borderId="32" xfId="60" applyFont="1" applyBorder="1" applyAlignment="1">
      <alignment vertical="center" shrinkToFit="1"/>
    </xf>
    <xf numFmtId="0" fontId="42" fillId="0" borderId="33" xfId="60" applyFont="1" applyBorder="1" applyAlignment="1">
      <alignment vertical="center" shrinkToFit="1"/>
    </xf>
    <xf numFmtId="0" fontId="42" fillId="0" borderId="34" xfId="60" applyFont="1" applyBorder="1" applyAlignment="1">
      <alignment vertical="center" shrinkToFit="1"/>
    </xf>
    <xf numFmtId="0" fontId="41" fillId="27" borderId="26" xfId="60" applyFont="1" applyFill="1" applyBorder="1" applyAlignment="1">
      <alignment horizontal="center" vertical="center" wrapText="1" shrinkToFit="1"/>
    </xf>
    <xf numFmtId="0" fontId="41" fillId="27" borderId="28" xfId="60" applyFont="1" applyFill="1" applyBorder="1" applyAlignment="1">
      <alignment horizontal="center" vertical="center" shrinkToFit="1"/>
    </xf>
    <xf numFmtId="0" fontId="41" fillId="27" borderId="12" xfId="60" applyFont="1" applyFill="1" applyBorder="1" applyAlignment="1">
      <alignment horizontal="center" vertical="center" shrinkToFit="1"/>
    </xf>
    <xf numFmtId="0" fontId="41" fillId="27" borderId="0" xfId="60" applyFont="1" applyFill="1" applyBorder="1" applyAlignment="1">
      <alignment horizontal="center" vertical="center" shrinkToFit="1"/>
    </xf>
    <xf numFmtId="0" fontId="41" fillId="27" borderId="13" xfId="60" applyFont="1" applyFill="1" applyBorder="1" applyAlignment="1">
      <alignment horizontal="center" vertical="center" shrinkToFit="1"/>
    </xf>
    <xf numFmtId="0" fontId="32" fillId="27" borderId="7" xfId="60" applyFont="1" applyFill="1" applyBorder="1" applyAlignment="1">
      <alignment horizontal="center" vertical="center" shrinkToFit="1"/>
    </xf>
    <xf numFmtId="0" fontId="32" fillId="27" borderId="29" xfId="60" applyFont="1" applyFill="1" applyBorder="1" applyAlignment="1">
      <alignment horizontal="center" vertical="center" shrinkToFit="1"/>
    </xf>
    <xf numFmtId="0" fontId="32" fillId="27" borderId="6" xfId="60" applyFont="1" applyFill="1" applyBorder="1" applyAlignment="1">
      <alignment horizontal="center" vertical="center" shrinkToFit="1"/>
    </xf>
    <xf numFmtId="0" fontId="32" fillId="27" borderId="26" xfId="60" applyFont="1" applyFill="1" applyBorder="1" applyAlignment="1">
      <alignment horizontal="center" vertical="center" shrinkToFit="1"/>
    </xf>
    <xf numFmtId="0" fontId="32" fillId="27" borderId="28" xfId="60" applyFont="1" applyFill="1" applyBorder="1" applyAlignment="1">
      <alignment horizontal="center" vertical="center" shrinkToFit="1"/>
    </xf>
    <xf numFmtId="0" fontId="32" fillId="27" borderId="27" xfId="60" applyFont="1" applyFill="1" applyBorder="1" applyAlignment="1">
      <alignment horizontal="center" vertical="center" shrinkToFit="1"/>
    </xf>
    <xf numFmtId="0" fontId="32" fillId="27" borderId="12" xfId="60" applyFont="1" applyFill="1" applyBorder="1" applyAlignment="1">
      <alignment horizontal="center" vertical="center" shrinkToFit="1"/>
    </xf>
    <xf numFmtId="0" fontId="32" fillId="27" borderId="0" xfId="60" applyFont="1" applyFill="1" applyBorder="1" applyAlignment="1">
      <alignment horizontal="center" vertical="center" shrinkToFit="1"/>
    </xf>
    <xf numFmtId="0" fontId="32" fillId="27" borderId="13" xfId="60" applyFont="1" applyFill="1" applyBorder="1" applyAlignment="1">
      <alignment horizontal="center" vertical="center" shrinkToFit="1"/>
    </xf>
    <xf numFmtId="0" fontId="32" fillId="27" borderId="26" xfId="60" applyFont="1" applyFill="1" applyBorder="1" applyAlignment="1">
      <alignment horizontal="center" vertical="center" wrapText="1" shrinkToFit="1"/>
    </xf>
    <xf numFmtId="0" fontId="32" fillId="27" borderId="24" xfId="60" applyFont="1" applyFill="1" applyBorder="1" applyAlignment="1">
      <alignment horizontal="center" vertical="center" shrinkToFit="1"/>
    </xf>
    <xf numFmtId="0" fontId="32" fillId="27" borderId="30" xfId="60" applyFont="1" applyFill="1" applyBorder="1" applyAlignment="1">
      <alignment horizontal="center" vertical="center" shrinkToFit="1"/>
    </xf>
    <xf numFmtId="0" fontId="37" fillId="27" borderId="24" xfId="60" applyFont="1" applyFill="1" applyBorder="1" applyAlignment="1">
      <alignment horizontal="center" vertical="center" shrinkToFit="1"/>
    </xf>
    <xf numFmtId="0" fontId="38" fillId="0" borderId="26" xfId="60" applyFont="1" applyFill="1" applyBorder="1" applyAlignment="1">
      <alignment horizontal="center" vertical="center" shrinkToFit="1"/>
    </xf>
    <xf numFmtId="0" fontId="38" fillId="0" borderId="28" xfId="60" applyFont="1" applyFill="1" applyBorder="1" applyAlignment="1">
      <alignment horizontal="center" vertical="center" shrinkToFit="1"/>
    </xf>
    <xf numFmtId="0" fontId="38" fillId="0" borderId="27" xfId="60" applyFont="1" applyFill="1" applyBorder="1" applyAlignment="1">
      <alignment horizontal="center" vertical="center" shrinkToFit="1"/>
    </xf>
    <xf numFmtId="0" fontId="38" fillId="0" borderId="4" xfId="60" applyFont="1" applyFill="1" applyBorder="1" applyAlignment="1">
      <alignment horizontal="center" vertical="center" shrinkToFit="1"/>
    </xf>
    <xf numFmtId="0" fontId="38" fillId="0" borderId="25" xfId="60" applyFont="1" applyFill="1" applyBorder="1" applyAlignment="1">
      <alignment horizontal="center" vertical="center" shrinkToFit="1"/>
    </xf>
    <xf numFmtId="0" fontId="38" fillId="0" borderId="5" xfId="60" applyFont="1" applyFill="1" applyBorder="1" applyAlignment="1">
      <alignment horizontal="center" vertical="center" shrinkToFit="1"/>
    </xf>
    <xf numFmtId="14" fontId="30" fillId="0" borderId="24" xfId="60" applyNumberFormat="1" applyFont="1" applyFill="1" applyBorder="1" applyAlignment="1">
      <alignment vertical="center" shrinkToFit="1"/>
    </xf>
    <xf numFmtId="0" fontId="48" fillId="0" borderId="35" xfId="62" applyFont="1" applyFill="1" applyBorder="1" applyAlignment="1">
      <alignment horizontal="center" vertical="center" shrinkToFit="1"/>
    </xf>
    <xf numFmtId="0" fontId="30" fillId="0" borderId="24" xfId="0" applyFont="1" applyBorder="1" applyAlignment="1">
      <alignment vertical="center" shrinkToFit="1"/>
    </xf>
    <xf numFmtId="0" fontId="32" fillId="27" borderId="7" xfId="0" applyFont="1" applyFill="1" applyBorder="1" applyAlignment="1">
      <alignment horizontal="center" vertical="center" shrinkToFit="1"/>
    </xf>
    <xf numFmtId="0" fontId="32" fillId="27" borderId="29" xfId="0" applyFont="1" applyFill="1" applyBorder="1" applyAlignment="1">
      <alignment horizontal="center" vertical="center" shrinkToFit="1"/>
    </xf>
    <xf numFmtId="0" fontId="32" fillId="27" borderId="6" xfId="0" applyFont="1" applyFill="1" applyBorder="1" applyAlignment="1">
      <alignment horizontal="center" vertical="center" shrinkToFit="1"/>
    </xf>
    <xf numFmtId="14" fontId="30" fillId="0" borderId="7" xfId="0" applyNumberFormat="1" applyFont="1" applyFill="1" applyBorder="1" applyAlignment="1">
      <alignment vertical="center" shrinkToFit="1"/>
    </xf>
    <xf numFmtId="14" fontId="30" fillId="0" borderId="29" xfId="0" applyNumberFormat="1" applyFont="1" applyFill="1" applyBorder="1" applyAlignment="1">
      <alignment vertical="center" shrinkToFit="1"/>
    </xf>
    <xf numFmtId="14" fontId="30" fillId="0" borderId="6" xfId="0" applyNumberFormat="1" applyFont="1" applyFill="1" applyBorder="1" applyAlignment="1">
      <alignment vertical="center" shrinkToFit="1"/>
    </xf>
    <xf numFmtId="0" fontId="32" fillId="27" borderId="12" xfId="0" applyFont="1" applyFill="1" applyBorder="1" applyAlignment="1">
      <alignment horizontal="center" vertical="center"/>
    </xf>
    <xf numFmtId="0" fontId="32" fillId="27" borderId="0" xfId="0" applyFont="1" applyFill="1" applyBorder="1" applyAlignment="1">
      <alignment horizontal="center" vertical="center"/>
    </xf>
    <xf numFmtId="0" fontId="32" fillId="27" borderId="26" xfId="0" applyFont="1" applyFill="1" applyBorder="1" applyAlignment="1">
      <alignment horizontal="center" vertical="center" shrinkToFit="1"/>
    </xf>
    <xf numFmtId="0" fontId="32" fillId="27" borderId="28" xfId="0" applyFont="1" applyFill="1" applyBorder="1" applyAlignment="1">
      <alignment horizontal="center" vertical="center" shrinkToFit="1"/>
    </xf>
    <xf numFmtId="0" fontId="32" fillId="27" borderId="27" xfId="0" applyFont="1" applyFill="1" applyBorder="1" applyAlignment="1">
      <alignment horizontal="center" vertical="center" shrinkToFit="1"/>
    </xf>
    <xf numFmtId="0" fontId="32" fillId="27" borderId="4" xfId="0" applyFont="1" applyFill="1" applyBorder="1" applyAlignment="1">
      <alignment horizontal="center" vertical="center" shrinkToFit="1"/>
    </xf>
    <xf numFmtId="0" fontId="32" fillId="27" borderId="25" xfId="0" applyFont="1" applyFill="1" applyBorder="1" applyAlignment="1">
      <alignment horizontal="center" vertical="center" shrinkToFit="1"/>
    </xf>
    <xf numFmtId="0" fontId="32" fillId="27" borderId="5" xfId="0" applyFont="1" applyFill="1" applyBorder="1" applyAlignment="1">
      <alignment horizontal="center" vertical="center" shrinkToFit="1"/>
    </xf>
    <xf numFmtId="0" fontId="30" fillId="0" borderId="7" xfId="0" applyFont="1" applyBorder="1" applyAlignment="1">
      <alignment horizontal="right" vertical="center" shrinkToFit="1"/>
    </xf>
    <xf numFmtId="0" fontId="30" fillId="0" borderId="29" xfId="0" applyFont="1" applyBorder="1" applyAlignment="1">
      <alignment horizontal="right" vertical="center" shrinkToFit="1"/>
    </xf>
    <xf numFmtId="0" fontId="30" fillId="0" borderId="6" xfId="0" applyFont="1" applyBorder="1" applyAlignment="1">
      <alignment horizontal="right" vertical="center" shrinkToFit="1"/>
    </xf>
    <xf numFmtId="0" fontId="30" fillId="0" borderId="7" xfId="0" applyFont="1" applyFill="1" applyBorder="1" applyAlignment="1">
      <alignment horizontal="left" vertical="center" shrinkToFit="1"/>
    </xf>
    <xf numFmtId="0" fontId="30" fillId="0" borderId="29" xfId="0" applyFont="1" applyFill="1" applyBorder="1" applyAlignment="1">
      <alignment horizontal="left" vertical="center" shrinkToFit="1"/>
    </xf>
    <xf numFmtId="0" fontId="30" fillId="0" borderId="6" xfId="0" applyFont="1" applyFill="1" applyBorder="1" applyAlignment="1">
      <alignment horizontal="left" vertical="center" shrinkToFit="1"/>
    </xf>
    <xf numFmtId="0" fontId="30" fillId="0" borderId="12" xfId="0" applyFont="1" applyFill="1" applyBorder="1" applyAlignment="1">
      <alignment horizontal="center" vertical="center" shrinkToFit="1"/>
    </xf>
    <xf numFmtId="0" fontId="30" fillId="0" borderId="0" xfId="0" applyFont="1" applyFill="1" applyBorder="1" applyAlignment="1">
      <alignment horizontal="center" vertical="center" shrinkToFit="1"/>
    </xf>
    <xf numFmtId="0" fontId="30" fillId="0" borderId="0" xfId="0" applyFont="1" applyBorder="1" applyAlignment="1">
      <alignment vertical="center" shrinkToFit="1"/>
    </xf>
  </cellXfs>
  <cellStyles count="72">
    <cellStyle name="20% - アクセント 1 2" xfId="6"/>
    <cellStyle name="20% - アクセント 2 2" xfId="7"/>
    <cellStyle name="20% - アクセント 3 2" xfId="8"/>
    <cellStyle name="20% - アクセント 4 2" xfId="9"/>
    <cellStyle name="20% - アクセント 5 2" xfId="10"/>
    <cellStyle name="20% - アクセント 6 2" xfId="11"/>
    <cellStyle name="40% - アクセント 1 2" xfId="12"/>
    <cellStyle name="40% - アクセント 2 2" xfId="13"/>
    <cellStyle name="40% - アクセント 3 2" xfId="14"/>
    <cellStyle name="40% - アクセント 4 2" xfId="15"/>
    <cellStyle name="40% - アクセント 5 2" xfId="16"/>
    <cellStyle name="40% - アクセント 6 2" xfId="17"/>
    <cellStyle name="60% - アクセント 1 2" xfId="18"/>
    <cellStyle name="60% - アクセント 2 2" xfId="19"/>
    <cellStyle name="60% - アクセント 3 2" xfId="20"/>
    <cellStyle name="60% - アクセント 4 2" xfId="21"/>
    <cellStyle name="60% - アクセント 5 2" xfId="22"/>
    <cellStyle name="60% - アクセント 6 2" xfId="23"/>
    <cellStyle name="Calc Currency (0)" xfId="24"/>
    <cellStyle name="Header1" xfId="25"/>
    <cellStyle name="Header2" xfId="26"/>
    <cellStyle name="Header2 2" xfId="63"/>
    <cellStyle name="Normal_#18-Internet" xfId="27"/>
    <cellStyle name="アクセント 1 2" xfId="28"/>
    <cellStyle name="アクセント 2 2" xfId="29"/>
    <cellStyle name="アクセント 3 2" xfId="30"/>
    <cellStyle name="アクセント 4 2" xfId="31"/>
    <cellStyle name="アクセント 5 2" xfId="32"/>
    <cellStyle name="アクセント 6 2" xfId="33"/>
    <cellStyle name="タイトル 2" xfId="34"/>
    <cellStyle name="チェック セル 2" xfId="35"/>
    <cellStyle name="どちらでもない 2" xfId="36"/>
    <cellStyle name="ハイパーリンク" xfId="59" builtinId="8"/>
    <cellStyle name="メモ 2" xfId="37"/>
    <cellStyle name="メモ 2 2" xfId="64"/>
    <cellStyle name="リンク セル 2" xfId="38"/>
    <cellStyle name="悪い 2" xfId="39"/>
    <cellStyle name="改行(上)" xfId="40"/>
    <cellStyle name="改行(中)" xfId="41"/>
    <cellStyle name="罫線" xfId="1"/>
    <cellStyle name="計算 2" xfId="42"/>
    <cellStyle name="計算 2 2" xfId="65"/>
    <cellStyle name="警告文 2" xfId="43"/>
    <cellStyle name="見出し 1 2" xfId="44"/>
    <cellStyle name="見出し 2 2" xfId="45"/>
    <cellStyle name="見出し 3 2" xfId="46"/>
    <cellStyle name="見出し 4 2" xfId="47"/>
    <cellStyle name="集計 2" xfId="48"/>
    <cellStyle name="集計 2 2" xfId="66"/>
    <cellStyle name="出力 2" xfId="49"/>
    <cellStyle name="出力 2 2" xfId="67"/>
    <cellStyle name="青" xfId="50"/>
    <cellStyle name="赤" xfId="51"/>
    <cellStyle name="説明文 2" xfId="52"/>
    <cellStyle name="入力 2" xfId="53"/>
    <cellStyle name="入力 2 2" xfId="68"/>
    <cellStyle name="標準" xfId="0" builtinId="0"/>
    <cellStyle name="標準 2" xfId="3"/>
    <cellStyle name="標準 2 2" xfId="60"/>
    <cellStyle name="標準 3" xfId="4"/>
    <cellStyle name="標準 3 2" xfId="69"/>
    <cellStyle name="標準 4" xfId="54"/>
    <cellStyle name="標準 4 2" xfId="70"/>
    <cellStyle name="標準 5" xfId="5"/>
    <cellStyle name="標準 5 2" xfId="71"/>
    <cellStyle name="標準 6" xfId="61"/>
    <cellStyle name="標準_テーブル仕様書_新ＧＷ・継続課金（共通）" xfId="62"/>
    <cellStyle name="未定義" xfId="2"/>
    <cellStyle name="未定義 2" xfId="55"/>
    <cellStyle name="網かけ-" xfId="56"/>
    <cellStyle name="網かけ+" xfId="57"/>
    <cellStyle name="良い 2" xfId="58"/>
  </cellStyles>
  <dxfs count="0"/>
  <tableStyles count="0" defaultTableStyle="TableStyleMedium2" defaultPivotStyle="PivotStyleLight16"/>
  <colors>
    <mruColors>
      <color rgb="FF66FF99"/>
      <color rgb="FF00FF00"/>
      <color rgb="FF008000"/>
      <color rgb="FF0000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externalLink" Target="externalLinks/externalLink1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externalLink" Target="externalLinks/externalLink2.xml"/></Relationships>
</file>

<file path=xl/drawings/_rels/vmlDrawing1.v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vmlDrawing2.v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vmlDrawing3.v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vmlDrawing4.v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e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vmlDrawing5.v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vmlDrawing6.v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vmlDrawing7.v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vmlDrawing8.v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vmlDrawing9.v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vmlDrawing10.v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vmlDrawing11.v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vmlDrawing12.v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22</xdr:row>
      <xdr:rowOff>0</xdr:rowOff>
    </xdr:from>
    <xdr:to>
      <xdr:col>14</xdr:col>
      <xdr:colOff>123825</xdr:colOff>
      <xdr:row>23</xdr:row>
      <xdr:rowOff>38100</xdr:rowOff>
    </xdr:to>
    <xdr:sp macro="" textlink="">
      <xdr:nvSpPr>
        <xdr:cNvPr id="2" name="AutoShape 1"/>
        <xdr:cNvSpPr>
          <a:spLocks noChangeArrowheads="1"/>
        </xdr:cNvSpPr>
      </xdr:nvSpPr>
      <xdr:spPr bwMode="auto">
        <a:xfrm>
          <a:off x="685800" y="2400300"/>
          <a:ext cx="9039225" cy="209550"/>
        </a:xfrm>
        <a:prstGeom prst="roundRect">
          <a:avLst>
            <a:gd name="adj" fmla="val 16667"/>
          </a:avLst>
        </a:prstGeom>
        <a:gradFill rotWithShape="1">
          <a:gsLst>
            <a:gs pos="0">
              <a:srgbClr val="008080"/>
            </a:gs>
            <a:gs pos="100000">
              <a:srgbClr val="FFFFFF"/>
            </a:gs>
          </a:gsLst>
          <a:lin ang="2700000" scaled="1"/>
        </a:gradFill>
        <a:ln w="9525">
          <a:noFill/>
          <a:round/>
          <a:headEnd/>
          <a:tailEnd/>
        </a:ln>
      </xdr:spPr>
    </xdr: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880_&#31038;&#20869;&#12471;&#12473;&#12486;&#12512;&#37096;/999_&#20491;&#20154;&#29992;&#12501;&#12457;&#12523;&#12480;/&#22823;&#26862;/&#38283;&#30330;&#26696;&#20214;/S!can&#33258;&#21205;&#36899;&#25658;/&#35373;&#35336;&#26360;/XTEN_&#12486;&#12540;&#12502;&#12523;&#23450;&#32681;&#26360;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hhirata/Documents/&#12450;&#12463;&#12475;&#12473;&#26032;&#35215;&#12471;&#12473;&#12486;&#12512;&#20316;&#25104;/DB&#35373;&#35336;/XTEN_&#12486;&#12540;&#12502;&#12523;&#23450;&#32681;&#26360;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ドメイン定義書"/>
    </sheetNames>
    <sheetDataSet>
      <sheetData sheetId="0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表紙"/>
      <sheetName val="更新履歴"/>
      <sheetName val="テーブル一覧"/>
      <sheetName val="ドメイン定義書"/>
      <sheetName val="チャネル基本"/>
      <sheetName val="チャネル初期ステータス"/>
      <sheetName val="チャネル決済手段初期ステータス"/>
      <sheetName val="チャネル決済機関初期ステータス"/>
      <sheetName val="チャネル押印パラメータ"/>
      <sheetName val="チャネル決済機関パラメータ"/>
      <sheetName val="チャネル決済手段パラメータ"/>
      <sheetName val="チャネル決済属性パラメータ"/>
      <sheetName val="チャネル共通ソリューション"/>
      <sheetName val="チャネルソリューション"/>
      <sheetName val="チャネル共通精算"/>
      <sheetName val="チャネル共通費用"/>
      <sheetName val="チャネル決済手段別共通精算"/>
      <sheetName val="チャネル決済手段別共通費用"/>
      <sheetName val="チャネル決済手段別精算区分"/>
      <sheetName val="チャネル決済手段別精算料率"/>
      <sheetName val="チャネル決済機関別入金"/>
      <sheetName val="チャネル決済機関別原価"/>
      <sheetName val="チャネル決済機関別原価料率"/>
      <sheetName val="チャネルセキュリティ関連パラメータ"/>
      <sheetName val="決済"/>
      <sheetName val="決済手段"/>
      <sheetName val="決済機関"/>
      <sheetName val="決済属性"/>
      <sheetName val="決済手段属性"/>
      <sheetName val="決済機関属性"/>
      <sheetName val="共通ソリューション"/>
      <sheetName val="決済個別ソリューション"/>
      <sheetName val="SBPS送付先"/>
      <sheetName val="本番構築待ち合わせ"/>
      <sheetName val="DMY構築待ち合わせ"/>
      <sheetName val="中止ステータス遷移"/>
      <sheetName val="パラメータ"/>
      <sheetName val="ソリューション"/>
      <sheetName val="ステータス遷移"/>
      <sheetName val="MIDSID"/>
      <sheetName val="POS"/>
      <sheetName val="ユーザ"/>
      <sheetName val="担当営業"/>
      <sheetName val="部署"/>
      <sheetName val="ユーザグループ"/>
      <sheetName val="ロール"/>
      <sheetName val="権限"/>
      <sheetName val="画面"/>
      <sheetName val="採番"/>
      <sheetName val="MIDSID採番"/>
      <sheetName val="メッセージ"/>
      <sheetName val="メール"/>
      <sheetName val="共通コード"/>
      <sheetName val="キックバック"/>
      <sheetName val="取引先"/>
      <sheetName val="集計拡張"/>
      <sheetName val="設定個別変更"/>
      <sheetName val="加盟店基本"/>
      <sheetName val="加盟店受注"/>
      <sheetName val="加盟店ステータス"/>
      <sheetName val="加盟店押印ステータス"/>
      <sheetName val="加盟店審査ステータス"/>
      <sheetName val="加盟店共通設定ステータス"/>
      <sheetName val="加盟店設定ステータス"/>
      <sheetName val="加盟店決済設定ステータス"/>
      <sheetName val="加盟店押印パラメータ"/>
      <sheetName val="加盟店決済機関パラメータ"/>
      <sheetName val="加盟店決済手段パラメータ"/>
      <sheetName val="加盟店決済属性パラメータ"/>
      <sheetName val="加盟店共通ソリューション"/>
      <sheetName val="加盟店ソリューション"/>
      <sheetName val="加盟店共通精算"/>
      <sheetName val="加盟店共通費用"/>
      <sheetName val="加盟店決済手段別共通精算"/>
      <sheetName val="加盟店決済手段別共通費用"/>
      <sheetName val="加盟店決済手段別精算区分"/>
      <sheetName val="加盟店決済手段別精算料率"/>
      <sheetName val="加盟店決済機関別入金"/>
      <sheetName val="加盟店決済機関別原価"/>
      <sheetName val="加盟店決済機関別原価料率"/>
      <sheetName val="加盟店番号重複"/>
      <sheetName val="加盟店発注"/>
      <sheetName val="加盟店構築"/>
      <sheetName val="加盟店設定個別変更ステータス"/>
      <sheetName val="加盟店審査連携"/>
      <sheetName val="加盟店他社TID"/>
      <sheetName val="加盟店セキュリティ関連パラメータ"/>
      <sheetName val="申込基本"/>
      <sheetName val="新規申込"/>
      <sheetName val="決済追加"/>
      <sheetName val="申込決済"/>
      <sheetName val="申込決済共通ソリューション"/>
      <sheetName val="申込決済ソリューション"/>
      <sheetName val="登録情報変更"/>
      <sheetName val="解約申込"/>
      <sheetName val="決済解約申込"/>
      <sheetName val="申込共通精算"/>
      <sheetName val="申込共通費用"/>
      <sheetName val="申込決済手段別共通精算"/>
      <sheetName val="申込手段別共通費用"/>
      <sheetName val="申込決済手段別精算区分"/>
      <sheetName val="申込決済手段別精算料率"/>
      <sheetName val="申込決済機関別入金"/>
      <sheetName val="申込決済機関別原価"/>
      <sheetName val="申込決済機関別原価料率"/>
      <sheetName val="申込他社TID"/>
      <sheetName val="申込セキュリティ関連パラメータ"/>
      <sheetName val="非営業日情報"/>
      <sheetName val="送受信ファイル情報"/>
      <sheetName val="ログイン情報"/>
      <sheetName val="オペレーション履歴ログ情報"/>
      <sheetName val="オペレーション履歴SQL情報"/>
      <sheetName val="対象決済手段情報"/>
      <sheetName val="対象決済機関情報"/>
      <sheetName val="加盟店共通構築種別情報"/>
    </sheetNames>
    <sheetDataSet>
      <sheetData sheetId="0" refreshError="1"/>
      <sheetData sheetId="1" refreshError="1"/>
      <sheetData sheetId="2" refreshError="1"/>
      <sheetData sheetId="3" refreshError="1">
        <row r="10">
          <cell r="F10" t="str">
            <v>共通コード</v>
          </cell>
          <cell r="X10" t="str">
            <v>{original name}_comcode</v>
          </cell>
          <cell r="AV10" t="str">
            <v>CHAR</v>
          </cell>
          <cell r="BC10">
            <v>4</v>
          </cell>
        </row>
        <row r="11">
          <cell r="F11" t="str">
            <v>コード値</v>
          </cell>
          <cell r="X11" t="str">
            <v>{original name}_codeval</v>
          </cell>
          <cell r="AV11" t="str">
            <v>VARCHAR</v>
          </cell>
          <cell r="BC11">
            <v>5</v>
          </cell>
        </row>
        <row r="12">
          <cell r="F12" t="str">
            <v>コード名称</v>
          </cell>
          <cell r="X12" t="str">
            <v>{original name}_codename</v>
          </cell>
          <cell r="AV12" t="str">
            <v>VARCHAR</v>
          </cell>
          <cell r="BC12">
            <v>256</v>
          </cell>
          <cell r="BK12" t="str">
            <v>○</v>
          </cell>
        </row>
        <row r="13">
          <cell r="F13" t="str">
            <v>集計拡張コード</v>
          </cell>
          <cell r="X13" t="str">
            <v>{original name}_pjcode</v>
          </cell>
          <cell r="AV13" t="str">
            <v>CHAR</v>
          </cell>
          <cell r="BC13">
            <v>10</v>
          </cell>
        </row>
        <row r="14">
          <cell r="F14" t="str">
            <v>取引先コード</v>
          </cell>
          <cell r="X14" t="str">
            <v>{original name}_customercode</v>
          </cell>
          <cell r="AV14" t="str">
            <v>CHAR</v>
          </cell>
          <cell r="BC14">
            <v>10</v>
          </cell>
        </row>
        <row r="15">
          <cell r="F15" t="str">
            <v>取引先キー</v>
          </cell>
          <cell r="X15" t="str">
            <v>{original name}_customerkey</v>
          </cell>
          <cell r="AV15" t="str">
            <v>VARCHAR</v>
          </cell>
          <cell r="BC15">
            <v>60</v>
          </cell>
        </row>
        <row r="16">
          <cell r="F16" t="str">
            <v>標準コード</v>
          </cell>
          <cell r="X16" t="str">
            <v>{original name}_code</v>
          </cell>
          <cell r="AV16" t="str">
            <v>CHAR</v>
          </cell>
          <cell r="BC16">
            <v>10</v>
          </cell>
        </row>
        <row r="17">
          <cell r="F17" t="str">
            <v>標準名称</v>
          </cell>
          <cell r="X17" t="str">
            <v>{original name}_name</v>
          </cell>
          <cell r="AV17" t="str">
            <v>VARCHAR</v>
          </cell>
          <cell r="BC17">
            <v>40</v>
          </cell>
        </row>
        <row r="18">
          <cell r="F18" t="str">
            <v>標準略称</v>
          </cell>
          <cell r="X18" t="str">
            <v>{original name}_abbreviatename</v>
          </cell>
          <cell r="AV18" t="str">
            <v>VARCHAR</v>
          </cell>
          <cell r="BC18">
            <v>16</v>
          </cell>
        </row>
        <row r="19">
          <cell r="F19" t="str">
            <v>標準回数</v>
          </cell>
          <cell r="X19" t="str">
            <v>{original name}_count</v>
          </cell>
          <cell r="AV19" t="str">
            <v>DECIMAL</v>
          </cell>
          <cell r="BC19">
            <v>2</v>
          </cell>
        </row>
        <row r="20">
          <cell r="F20" t="str">
            <v>プログラムID</v>
          </cell>
          <cell r="X20" t="str">
            <v>{original name}_pgmid</v>
          </cell>
          <cell r="AV20" t="str">
            <v>VARCHAR</v>
          </cell>
          <cell r="BC20">
            <v>40</v>
          </cell>
        </row>
        <row r="21">
          <cell r="F21" t="str">
            <v>業務ID</v>
          </cell>
          <cell r="X21" t="str">
            <v>{original name}_businessid</v>
          </cell>
          <cell r="AV21" t="str">
            <v>CHAR</v>
          </cell>
          <cell r="BC21">
            <v>2</v>
          </cell>
          <cell r="BO21" t="str">
            <v>○</v>
          </cell>
        </row>
        <row r="22">
          <cell r="F22" t="str">
            <v>ステータス</v>
          </cell>
          <cell r="X22" t="str">
            <v>{original name}_status</v>
          </cell>
          <cell r="AV22" t="str">
            <v>CHAR</v>
          </cell>
          <cell r="BC22">
            <v>2</v>
          </cell>
        </row>
        <row r="23">
          <cell r="F23" t="str">
            <v>サービスステータス</v>
          </cell>
          <cell r="X23" t="str">
            <v>{original name}_servicestatus</v>
          </cell>
          <cell r="AV23" t="str">
            <v>CHAR</v>
          </cell>
          <cell r="BC23">
            <v>2</v>
          </cell>
        </row>
        <row r="24">
          <cell r="F24" t="str">
            <v>受注登録ステータス</v>
          </cell>
          <cell r="X24" t="str">
            <v>{original name}_acceptancestatus</v>
          </cell>
          <cell r="AV24" t="str">
            <v>CHAR</v>
          </cell>
          <cell r="BC24">
            <v>2</v>
          </cell>
        </row>
        <row r="25">
          <cell r="F25" t="str">
            <v>押印依頼ステータス</v>
          </cell>
          <cell r="X25" t="str">
            <v>{original name}_stampstatus</v>
          </cell>
          <cell r="AV25" t="str">
            <v>CHAR</v>
          </cell>
          <cell r="BC25">
            <v>2</v>
          </cell>
        </row>
        <row r="26">
          <cell r="F26" t="str">
            <v>審査申請ステータス</v>
          </cell>
          <cell r="X26" t="str">
            <v>{original name}_inspectionstatus</v>
          </cell>
          <cell r="AV26" t="str">
            <v>CHAR</v>
          </cell>
          <cell r="BC26">
            <v>2</v>
          </cell>
        </row>
        <row r="27">
          <cell r="F27" t="str">
            <v>審査結果</v>
          </cell>
          <cell r="X27" t="str">
            <v>{original name}_inspectionresult</v>
          </cell>
          <cell r="AV27" t="str">
            <v>CHAR</v>
          </cell>
          <cell r="BC27">
            <v>2</v>
          </cell>
        </row>
        <row r="28">
          <cell r="F28" t="str">
            <v>設定確認ステータス</v>
          </cell>
          <cell r="X28" t="str">
            <v>{original name}_setupstatus</v>
          </cell>
          <cell r="AV28" t="str">
            <v>CHAR</v>
          </cell>
          <cell r="BC28">
            <v>2</v>
          </cell>
        </row>
        <row r="29">
          <cell r="F29" t="str">
            <v>DMY構築ステータス</v>
          </cell>
          <cell r="X29" t="str">
            <v>{original name}_dmystatus</v>
          </cell>
          <cell r="AV29" t="str">
            <v>CHAR</v>
          </cell>
          <cell r="BC29">
            <v>2</v>
          </cell>
        </row>
        <row r="30">
          <cell r="F30" t="str">
            <v>環境構築ステータス</v>
          </cell>
          <cell r="X30" t="str">
            <v>{original name}_realsetupstatus</v>
          </cell>
          <cell r="AV30" t="str">
            <v>CHAR</v>
          </cell>
          <cell r="BC30">
            <v>2</v>
          </cell>
        </row>
        <row r="31">
          <cell r="F31" t="str">
            <v>精算連携ステータス</v>
          </cell>
          <cell r="X31" t="str">
            <v>{original name}_paystatus</v>
          </cell>
          <cell r="AV31" t="str">
            <v>CHAR</v>
          </cell>
          <cell r="BC31">
            <v>2</v>
          </cell>
        </row>
        <row r="32">
          <cell r="F32" t="str">
            <v>企業情報変更ステータス</v>
          </cell>
          <cell r="X32" t="str">
            <v>{original name}_changestatus</v>
          </cell>
          <cell r="AV32" t="str">
            <v>CHAR</v>
          </cell>
          <cell r="BC32">
            <v>2</v>
          </cell>
        </row>
        <row r="33">
          <cell r="F33" t="str">
            <v>採番管理</v>
          </cell>
          <cell r="X33" t="str">
            <v>{original name}_outno</v>
          </cell>
          <cell r="AV33" t="str">
            <v>CHAR</v>
          </cell>
          <cell r="BC33">
            <v>2</v>
          </cell>
          <cell r="BO33" t="str">
            <v>○</v>
          </cell>
        </row>
        <row r="34">
          <cell r="F34" t="str">
            <v>サフィックス</v>
          </cell>
          <cell r="X34" t="str">
            <v>{original name}_suffix</v>
          </cell>
          <cell r="AV34" t="str">
            <v>VARCHAR</v>
          </cell>
          <cell r="BC34">
            <v>5</v>
          </cell>
        </row>
        <row r="35">
          <cell r="F35" t="str">
            <v>プレフィックス</v>
          </cell>
          <cell r="X35" t="str">
            <v>{original name}_prefix</v>
          </cell>
          <cell r="AV35" t="str">
            <v>VARCHAR</v>
          </cell>
          <cell r="BC35">
            <v>5</v>
          </cell>
        </row>
        <row r="36">
          <cell r="F36" t="str">
            <v>現在番号</v>
          </cell>
          <cell r="X36" t="str">
            <v>{original name}_currentno</v>
          </cell>
          <cell r="AV36" t="str">
            <v>VARCHAR</v>
          </cell>
          <cell r="BC36">
            <v>14</v>
          </cell>
        </row>
        <row r="37">
          <cell r="F37" t="str">
            <v>受付管理番号</v>
          </cell>
          <cell r="X37" t="str">
            <v>{original name}_acceptanceno</v>
          </cell>
          <cell r="AV37" t="str">
            <v>CHAR</v>
          </cell>
          <cell r="BC37">
            <v>14</v>
          </cell>
        </row>
        <row r="38">
          <cell r="F38" t="str">
            <v>発注管理番号</v>
          </cell>
          <cell r="X38" t="str">
            <v>{original name}_orderno</v>
          </cell>
          <cell r="AV38" t="str">
            <v>CHAR</v>
          </cell>
          <cell r="BC38">
            <v>14</v>
          </cell>
        </row>
        <row r="39">
          <cell r="F39" t="str">
            <v>払出受付管理番号</v>
          </cell>
          <cell r="X39" t="str">
            <v>{original name}_outacceptanceno</v>
          </cell>
          <cell r="AV39" t="str">
            <v>CHAR</v>
          </cell>
          <cell r="BC39">
            <v>14</v>
          </cell>
        </row>
        <row r="40">
          <cell r="F40" t="str">
            <v>申込書番号</v>
          </cell>
          <cell r="X40" t="str">
            <v>{original name}_applyno</v>
          </cell>
          <cell r="AV40" t="str">
            <v>CHAR</v>
          </cell>
          <cell r="BC40">
            <v>14</v>
          </cell>
        </row>
        <row r="41">
          <cell r="F41" t="str">
            <v>審査依頼管理番号</v>
          </cell>
          <cell r="X41" t="str">
            <v>{original name}_inspectionrequestno</v>
          </cell>
          <cell r="AV41" t="str">
            <v>CHAR</v>
          </cell>
          <cell r="BC41">
            <v>14</v>
          </cell>
        </row>
        <row r="42">
          <cell r="F42" t="str">
            <v>トランザクションID</v>
          </cell>
          <cell r="X42" t="str">
            <v>{original name}_transactionlid</v>
          </cell>
          <cell r="AV42" t="str">
            <v>CHAR</v>
          </cell>
          <cell r="BC42">
            <v>32</v>
          </cell>
        </row>
        <row r="43">
          <cell r="F43" t="str">
            <v>チャネルID</v>
          </cell>
          <cell r="X43" t="str">
            <v>{original name}_channelid</v>
          </cell>
          <cell r="AV43" t="str">
            <v>CHAR</v>
          </cell>
          <cell r="BC43">
            <v>4</v>
          </cell>
        </row>
        <row r="44">
          <cell r="F44" t="str">
            <v>チャネル管理番号</v>
          </cell>
          <cell r="X44" t="str">
            <v>{original name}_channelno</v>
          </cell>
          <cell r="AV44" t="str">
            <v>VARCHAR</v>
          </cell>
          <cell r="BC44">
            <v>20</v>
          </cell>
        </row>
        <row r="45">
          <cell r="F45" t="str">
            <v>チャネル名称</v>
          </cell>
          <cell r="X45" t="str">
            <v>{original name}_channelname</v>
          </cell>
          <cell r="AV45" t="str">
            <v>VARCHAR</v>
          </cell>
          <cell r="BC45">
            <v>60</v>
          </cell>
          <cell r="BK45" t="str">
            <v>○</v>
          </cell>
        </row>
        <row r="46">
          <cell r="F46" t="str">
            <v>チャネル名称カナ</v>
          </cell>
          <cell r="X46" t="str">
            <v>{original name}_channelnamekana</v>
          </cell>
          <cell r="AV46" t="str">
            <v>VARCHAR</v>
          </cell>
          <cell r="BC46">
            <v>60</v>
          </cell>
        </row>
        <row r="47">
          <cell r="F47" t="str">
            <v>キックバック先ID</v>
          </cell>
          <cell r="X47" t="str">
            <v>{original name}_kickbackid</v>
          </cell>
          <cell r="AV47" t="str">
            <v>CHAR</v>
          </cell>
          <cell r="BC47">
            <v>4</v>
          </cell>
        </row>
        <row r="48">
          <cell r="F48" t="str">
            <v>キックバック方式</v>
          </cell>
          <cell r="X48" t="str">
            <v>{original name}_kickbackway</v>
          </cell>
          <cell r="AV48" t="str">
            <v>CHAR</v>
          </cell>
          <cell r="BC48">
            <v>1</v>
          </cell>
          <cell r="BO48" t="str">
            <v>○</v>
          </cell>
        </row>
        <row r="49">
          <cell r="F49" t="str">
            <v>MID</v>
          </cell>
          <cell r="X49" t="str">
            <v>{original name}_mid</v>
          </cell>
          <cell r="AV49" t="str">
            <v>CHAR</v>
          </cell>
          <cell r="BC49">
            <v>5</v>
          </cell>
        </row>
        <row r="50">
          <cell r="F50" t="str">
            <v>MID発番ルール</v>
          </cell>
          <cell r="X50" t="str">
            <v>{original name}_midrule</v>
          </cell>
          <cell r="AV50" t="str">
            <v>CHAR</v>
          </cell>
          <cell r="BC50">
            <v>1</v>
          </cell>
          <cell r="BO50" t="str">
            <v>○</v>
          </cell>
        </row>
        <row r="51">
          <cell r="F51" t="str">
            <v>SID</v>
          </cell>
          <cell r="X51" t="str">
            <v>{original name}_sid</v>
          </cell>
          <cell r="AV51" t="str">
            <v>CHAR</v>
          </cell>
          <cell r="BC51">
            <v>3</v>
          </cell>
        </row>
        <row r="52">
          <cell r="F52" t="str">
            <v>シーケンスNO</v>
          </cell>
          <cell r="X52" t="str">
            <v>{original name}_seqno</v>
          </cell>
          <cell r="AV52" t="str">
            <v>DECIMAL</v>
          </cell>
          <cell r="BC52">
            <v>3</v>
          </cell>
        </row>
        <row r="53">
          <cell r="F53" t="str">
            <v>処理通番</v>
          </cell>
          <cell r="X53" t="str">
            <v>{original name}_consecutiveno</v>
          </cell>
          <cell r="AV53" t="str">
            <v>DECIMAL</v>
          </cell>
          <cell r="BC53">
            <v>14</v>
          </cell>
          <cell r="BG53">
            <v>0</v>
          </cell>
        </row>
        <row r="54">
          <cell r="F54" t="str">
            <v>POS番号</v>
          </cell>
          <cell r="X54" t="str">
            <v>{original name}_posno</v>
          </cell>
          <cell r="AV54" t="str">
            <v>CHAR</v>
          </cell>
          <cell r="BC54">
            <v>13</v>
          </cell>
        </row>
        <row r="55">
          <cell r="F55" t="str">
            <v>営業パートナーID</v>
          </cell>
          <cell r="X55" t="str">
            <v>{original name}_salespartnerid</v>
          </cell>
          <cell r="AV55" t="str">
            <v>CHAR</v>
          </cell>
          <cell r="BC55">
            <v>9</v>
          </cell>
        </row>
        <row r="56">
          <cell r="F56" t="str">
            <v>社員ID</v>
          </cell>
          <cell r="X56" t="str">
            <v>{original name}_employeeid</v>
          </cell>
          <cell r="AV56" t="str">
            <v>VARCHAR</v>
          </cell>
          <cell r="BC56">
            <v>10</v>
          </cell>
        </row>
        <row r="57">
          <cell r="F57" t="str">
            <v>社員名称</v>
          </cell>
          <cell r="X57" t="str">
            <v>{original name}_employeename</v>
          </cell>
          <cell r="AV57" t="str">
            <v>VARCHAR</v>
          </cell>
          <cell r="BC57">
            <v>40</v>
          </cell>
          <cell r="BK57" t="str">
            <v>○</v>
          </cell>
        </row>
        <row r="58">
          <cell r="F58" t="str">
            <v>ユーザアカウント</v>
          </cell>
          <cell r="X58" t="str">
            <v>{original name}_useraccount</v>
          </cell>
          <cell r="AV58" t="str">
            <v>VARCHAR</v>
          </cell>
          <cell r="BC58">
            <v>10</v>
          </cell>
        </row>
        <row r="59">
          <cell r="F59" t="str">
            <v>ユーザグループ</v>
          </cell>
          <cell r="X59" t="str">
            <v>{original name}_usergroup</v>
          </cell>
          <cell r="AV59" t="str">
            <v>CHAR</v>
          </cell>
          <cell r="BC59">
            <v>2</v>
          </cell>
        </row>
        <row r="60">
          <cell r="F60" t="str">
            <v>ユーザグループ名称</v>
          </cell>
          <cell r="X60" t="str">
            <v>{original name}_usergroupname</v>
          </cell>
          <cell r="AV60" t="str">
            <v>VARCHAR</v>
          </cell>
          <cell r="BC60">
            <v>40</v>
          </cell>
          <cell r="BK60" t="str">
            <v>○</v>
          </cell>
        </row>
        <row r="61">
          <cell r="F61" t="str">
            <v>部署コード</v>
          </cell>
          <cell r="X61" t="str">
            <v>{original name}_sectioncode</v>
          </cell>
          <cell r="AV61" t="str">
            <v>CHAR</v>
          </cell>
          <cell r="BC61">
            <v>3</v>
          </cell>
        </row>
        <row r="62">
          <cell r="F62" t="str">
            <v>部署名</v>
          </cell>
          <cell r="X62" t="str">
            <v>{original name}_sectionname</v>
          </cell>
          <cell r="AV62" t="str">
            <v>VARCHAR</v>
          </cell>
          <cell r="BC62">
            <v>40</v>
          </cell>
          <cell r="BK62" t="str">
            <v>○</v>
          </cell>
        </row>
        <row r="63">
          <cell r="F63" t="str">
            <v>URL</v>
          </cell>
          <cell r="X63" t="str">
            <v>{original name}_url</v>
          </cell>
          <cell r="AV63" t="str">
            <v>VARCHAR</v>
          </cell>
          <cell r="BC63">
            <v>128</v>
          </cell>
        </row>
        <row r="64">
          <cell r="F64" t="str">
            <v>メールID</v>
          </cell>
          <cell r="X64" t="str">
            <v>{original name}_emailid</v>
          </cell>
          <cell r="AV64" t="str">
            <v>CHAR</v>
          </cell>
          <cell r="BC64">
            <v>8</v>
          </cell>
        </row>
        <row r="65">
          <cell r="F65" t="str">
            <v>メールアドレス</v>
          </cell>
          <cell r="X65" t="str">
            <v>{original name}_emailaddress</v>
          </cell>
          <cell r="AV65" t="str">
            <v>VARCHAR</v>
          </cell>
          <cell r="BC65">
            <v>256</v>
          </cell>
        </row>
        <row r="66">
          <cell r="F66" t="str">
            <v>メールアドレス（複数版）</v>
          </cell>
          <cell r="X66" t="str">
            <v>{original name}_emailaddress</v>
          </cell>
          <cell r="AV66" t="str">
            <v>VARCHAR</v>
          </cell>
          <cell r="BC66">
            <v>256</v>
          </cell>
        </row>
        <row r="67">
          <cell r="F67" t="str">
            <v>送信先区分</v>
          </cell>
          <cell r="X67" t="str">
            <v>{original name}_sendkbn</v>
          </cell>
          <cell r="AV67" t="str">
            <v>CHAR</v>
          </cell>
          <cell r="BC67">
            <v>1</v>
          </cell>
          <cell r="BO67" t="str">
            <v>○</v>
          </cell>
        </row>
        <row r="68">
          <cell r="F68" t="str">
            <v>送信先区分（複数選択）</v>
          </cell>
          <cell r="X68" t="str">
            <v>{original name}_sendkbn2</v>
          </cell>
          <cell r="AV68" t="str">
            <v>VARCHAR</v>
          </cell>
          <cell r="BC68">
            <v>100</v>
          </cell>
          <cell r="BO68" t="str">
            <v>○</v>
          </cell>
        </row>
        <row r="69">
          <cell r="F69" t="str">
            <v>氏名</v>
          </cell>
          <cell r="X69" t="str">
            <v>{original name}_name</v>
          </cell>
          <cell r="AV69" t="str">
            <v>VARCHAR</v>
          </cell>
          <cell r="BC69">
            <v>40</v>
          </cell>
          <cell r="BK69" t="str">
            <v>○</v>
          </cell>
        </row>
        <row r="70">
          <cell r="F70" t="str">
            <v>氏名カナ</v>
          </cell>
          <cell r="X70" t="str">
            <v>{original name}_namekana</v>
          </cell>
          <cell r="AV70" t="str">
            <v>VARCHAR</v>
          </cell>
          <cell r="BC70">
            <v>40</v>
          </cell>
        </row>
        <row r="71">
          <cell r="F71" t="str">
            <v>会社名称</v>
          </cell>
          <cell r="X71" t="str">
            <v>{original name}_companyname</v>
          </cell>
          <cell r="AV71" t="str">
            <v>VARCHAR</v>
          </cell>
          <cell r="BC71">
            <v>60</v>
          </cell>
          <cell r="BK71" t="str">
            <v>○</v>
          </cell>
        </row>
        <row r="72">
          <cell r="F72" t="str">
            <v>会社名称カナ</v>
          </cell>
          <cell r="X72" t="str">
            <v>{original name}_companynamekana</v>
          </cell>
          <cell r="AV72" t="str">
            <v>VARCHAR</v>
          </cell>
          <cell r="BC72">
            <v>60</v>
          </cell>
        </row>
        <row r="73">
          <cell r="F73" t="str">
            <v>問合せ先名称</v>
          </cell>
          <cell r="X73" t="str">
            <v>{original name}_reference_name</v>
          </cell>
          <cell r="AV73" t="str">
            <v>VARCHAR</v>
          </cell>
          <cell r="BC73">
            <v>60</v>
          </cell>
          <cell r="BK73" t="str">
            <v>○</v>
          </cell>
        </row>
        <row r="74">
          <cell r="F74" t="str">
            <v>問合せ先受付時間</v>
          </cell>
          <cell r="X74" t="str">
            <v>{original name}_reference_time</v>
          </cell>
          <cell r="AV74" t="str">
            <v>VARCHAR</v>
          </cell>
          <cell r="BC74">
            <v>60</v>
          </cell>
          <cell r="BK74" t="str">
            <v>○</v>
          </cell>
        </row>
        <row r="75">
          <cell r="F75" t="str">
            <v>画面ID</v>
          </cell>
          <cell r="X75" t="str">
            <v>{original name}_screenid</v>
          </cell>
          <cell r="AV75" t="str">
            <v>VARCHAR</v>
          </cell>
          <cell r="BC75">
            <v>10</v>
          </cell>
        </row>
        <row r="76">
          <cell r="F76" t="str">
            <v>画面名称</v>
          </cell>
          <cell r="X76" t="str">
            <v>{original name}_screenname</v>
          </cell>
          <cell r="AV76" t="str">
            <v>VARCHAR</v>
          </cell>
          <cell r="BC76">
            <v>256</v>
          </cell>
        </row>
        <row r="77">
          <cell r="F77" t="str">
            <v>金額</v>
          </cell>
          <cell r="X77" t="str">
            <v>{original name}_amount</v>
          </cell>
          <cell r="AV77" t="str">
            <v>DECIMAL</v>
          </cell>
          <cell r="BC77">
            <v>9</v>
          </cell>
          <cell r="BG77">
            <v>0</v>
          </cell>
        </row>
        <row r="78">
          <cell r="F78" t="str">
            <v>取扱高</v>
          </cell>
          <cell r="X78" t="str">
            <v>{original name}_handlingamount</v>
          </cell>
          <cell r="AV78" t="str">
            <v>DECIMAL</v>
          </cell>
          <cell r="BC78">
            <v>13</v>
          </cell>
          <cell r="BG78">
            <v>0</v>
          </cell>
        </row>
        <row r="79">
          <cell r="F79" t="str">
            <v>従業員数</v>
          </cell>
          <cell r="X79" t="str">
            <v>{original name}_companyemployees</v>
          </cell>
          <cell r="AV79" t="str">
            <v>DECIMAL</v>
          </cell>
          <cell r="BC79">
            <v>10</v>
          </cell>
          <cell r="BG79">
            <v>0</v>
          </cell>
        </row>
        <row r="80">
          <cell r="F80" t="str">
            <v>金融機関コード</v>
          </cell>
          <cell r="X80" t="str">
            <v>{original name}_financecode</v>
          </cell>
          <cell r="AV80" t="str">
            <v>CHAR</v>
          </cell>
          <cell r="BC80">
            <v>4</v>
          </cell>
        </row>
        <row r="81">
          <cell r="F81" t="str">
            <v>金融機関種別</v>
          </cell>
          <cell r="X81" t="str">
            <v>{original name}_financeclass</v>
          </cell>
          <cell r="AV81" t="str">
            <v>CHAR</v>
          </cell>
          <cell r="BC81">
            <v>1</v>
          </cell>
        </row>
        <row r="82">
          <cell r="F82" t="str">
            <v>金融機関名称</v>
          </cell>
          <cell r="X82" t="str">
            <v>{original name}_financename</v>
          </cell>
          <cell r="AV82" t="str">
            <v>VARCHAR</v>
          </cell>
          <cell r="BC82">
            <v>30</v>
          </cell>
          <cell r="BK82" t="str">
            <v>○</v>
          </cell>
        </row>
        <row r="83">
          <cell r="F83" t="str">
            <v>金融機関支店コード</v>
          </cell>
          <cell r="X83" t="str">
            <v>{original name}_financebranchcode</v>
          </cell>
          <cell r="AV83" t="str">
            <v>CHAR</v>
          </cell>
          <cell r="BC83">
            <v>3</v>
          </cell>
        </row>
        <row r="84">
          <cell r="F84" t="str">
            <v>金融機関支店種別</v>
          </cell>
          <cell r="X84" t="str">
            <v>{original name}_financebranchclass</v>
          </cell>
          <cell r="AV84" t="str">
            <v>CHAR</v>
          </cell>
          <cell r="BC84">
            <v>1</v>
          </cell>
        </row>
        <row r="85">
          <cell r="F85" t="str">
            <v>金融機関支店名称</v>
          </cell>
          <cell r="X85" t="str">
            <v>{original name}_financebranchname</v>
          </cell>
          <cell r="AV85" t="str">
            <v>VARCHAR</v>
          </cell>
          <cell r="BC85">
            <v>30</v>
          </cell>
        </row>
        <row r="86">
          <cell r="F86" t="str">
            <v>口座種別</v>
          </cell>
          <cell r="X86" t="str">
            <v>{original name}_accountclass</v>
          </cell>
          <cell r="AV86" t="str">
            <v>CHAR</v>
          </cell>
          <cell r="BC86">
            <v>1</v>
          </cell>
          <cell r="BO86" t="str">
            <v>○</v>
          </cell>
        </row>
        <row r="87">
          <cell r="F87" t="str">
            <v>口座番号</v>
          </cell>
          <cell r="X87" t="str">
            <v>{original name}_accountno</v>
          </cell>
          <cell r="AV87" t="str">
            <v>CHAR</v>
          </cell>
          <cell r="BC87">
            <v>7</v>
          </cell>
        </row>
        <row r="88">
          <cell r="F88" t="str">
            <v>口座名義</v>
          </cell>
          <cell r="X88" t="str">
            <v>{original name}_accountname</v>
          </cell>
          <cell r="AV88" t="str">
            <v>VARCHAR</v>
          </cell>
          <cell r="BC88">
            <v>100</v>
          </cell>
        </row>
        <row r="89">
          <cell r="F89" t="str">
            <v>口座名義カナ</v>
          </cell>
          <cell r="X89" t="str">
            <v>{original name}_accountnamekana</v>
          </cell>
          <cell r="AV89" t="str">
            <v>VARCHAR</v>
          </cell>
          <cell r="BC89">
            <v>100</v>
          </cell>
        </row>
        <row r="90">
          <cell r="F90" t="str">
            <v>決済ID</v>
          </cell>
          <cell r="X90" t="str">
            <v>{original name}_settlementid</v>
          </cell>
          <cell r="AV90" t="str">
            <v>CHAR</v>
          </cell>
          <cell r="BC90">
            <v>8</v>
          </cell>
        </row>
        <row r="91">
          <cell r="F91" t="str">
            <v>決済機関ID</v>
          </cell>
          <cell r="X91" t="str">
            <v>{original name}_settlementcompanyid</v>
          </cell>
          <cell r="AV91" t="str">
            <v>CHAR</v>
          </cell>
          <cell r="BC91">
            <v>5</v>
          </cell>
        </row>
        <row r="92">
          <cell r="F92" t="str">
            <v>決済機関名称</v>
          </cell>
          <cell r="X92" t="str">
            <v>{original name}_settlementcompanyname</v>
          </cell>
          <cell r="AV92" t="str">
            <v>VARCHAR</v>
          </cell>
          <cell r="BC92">
            <v>40</v>
          </cell>
        </row>
        <row r="93">
          <cell r="F93" t="str">
            <v>決済手段ID</v>
          </cell>
          <cell r="X93" t="str">
            <v>{original name}_settlementwayid</v>
          </cell>
          <cell r="AV93" t="str">
            <v>CHAR</v>
          </cell>
          <cell r="BC93">
            <v>3</v>
          </cell>
        </row>
        <row r="94">
          <cell r="F94" t="str">
            <v>決済手段名称</v>
          </cell>
          <cell r="X94" t="str">
            <v>{original name}_settlementwayname</v>
          </cell>
          <cell r="AV94" t="str">
            <v>VARCHAR</v>
          </cell>
          <cell r="BC94">
            <v>40</v>
          </cell>
          <cell r="BK94" t="str">
            <v>○</v>
          </cell>
        </row>
        <row r="95">
          <cell r="F95" t="str">
            <v>ロールID</v>
          </cell>
          <cell r="X95" t="str">
            <v>{original name}_roleid</v>
          </cell>
          <cell r="AV95" t="str">
            <v>CHAR</v>
          </cell>
          <cell r="BC95">
            <v>2</v>
          </cell>
        </row>
        <row r="96">
          <cell r="F96" t="str">
            <v>ロール名称</v>
          </cell>
          <cell r="X96" t="str">
            <v>{original name}_rolename</v>
          </cell>
          <cell r="AV96" t="str">
            <v>VARCHAR</v>
          </cell>
          <cell r="BC96">
            <v>40</v>
          </cell>
          <cell r="BK96" t="str">
            <v>○</v>
          </cell>
        </row>
        <row r="97">
          <cell r="F97" t="str">
            <v>権限ID</v>
          </cell>
          <cell r="X97" t="str">
            <v>{original name}_authorityid</v>
          </cell>
          <cell r="AV97" t="str">
            <v>CHAR</v>
          </cell>
          <cell r="BC97">
            <v>1</v>
          </cell>
          <cell r="BO97" t="str">
            <v>○</v>
          </cell>
        </row>
        <row r="98">
          <cell r="F98" t="str">
            <v>サービス概要</v>
          </cell>
          <cell r="X98" t="str">
            <v>{original name}_servicesummary</v>
          </cell>
          <cell r="AV98" t="str">
            <v>VARCHAR</v>
          </cell>
          <cell r="BC98">
            <v>256</v>
          </cell>
          <cell r="BK98" t="str">
            <v>○</v>
          </cell>
        </row>
        <row r="99">
          <cell r="F99" t="str">
            <v>サービス名称</v>
          </cell>
          <cell r="X99" t="str">
            <v>{original name}_servicename</v>
          </cell>
          <cell r="AV99" t="str">
            <v>VARCHAR</v>
          </cell>
          <cell r="BC99">
            <v>100</v>
          </cell>
          <cell r="BK99" t="str">
            <v>○</v>
          </cell>
        </row>
        <row r="100">
          <cell r="F100" t="str">
            <v>屋号</v>
          </cell>
          <cell r="X100" t="str">
            <v>{original name}_storename</v>
          </cell>
          <cell r="AV100" t="str">
            <v>VARCHAR</v>
          </cell>
          <cell r="BC100">
            <v>100</v>
          </cell>
          <cell r="BK100" t="str">
            <v>○</v>
          </cell>
        </row>
        <row r="101">
          <cell r="F101" t="str">
            <v>屋号アルファベット</v>
          </cell>
          <cell r="X101" t="str">
            <v>{original name}_storenamealphabet</v>
          </cell>
          <cell r="AV101" t="str">
            <v>VARCHAR</v>
          </cell>
          <cell r="BC101">
            <v>100</v>
          </cell>
        </row>
        <row r="102">
          <cell r="F102" t="str">
            <v>屋号カナ</v>
          </cell>
          <cell r="X102" t="str">
            <v>{original name}_storenamekana</v>
          </cell>
          <cell r="AV102" t="str">
            <v>VARCHAR</v>
          </cell>
          <cell r="BC102">
            <v>100</v>
          </cell>
        </row>
        <row r="103">
          <cell r="F103" t="str">
            <v>事業内容</v>
          </cell>
          <cell r="X103" t="str">
            <v>{original name}_workcontents</v>
          </cell>
          <cell r="AV103" t="str">
            <v>VARCHAR</v>
          </cell>
          <cell r="BC103">
            <v>200</v>
          </cell>
          <cell r="BK103" t="str">
            <v>○</v>
          </cell>
        </row>
        <row r="104">
          <cell r="F104" t="str">
            <v>公開フラグ</v>
          </cell>
          <cell r="X104" t="str">
            <v>{original name}_openflg</v>
          </cell>
          <cell r="AV104" t="str">
            <v>CHAR</v>
          </cell>
          <cell r="BC104">
            <v>1</v>
          </cell>
          <cell r="BO104" t="str">
            <v>○</v>
          </cell>
        </row>
        <row r="105">
          <cell r="F105" t="str">
            <v>最新フラグ</v>
          </cell>
          <cell r="X105" t="str">
            <v>{original name}_newestflg</v>
          </cell>
          <cell r="AV105" t="str">
            <v>CHAR</v>
          </cell>
          <cell r="BC105">
            <v>1</v>
          </cell>
          <cell r="BO105" t="str">
            <v>○</v>
          </cell>
        </row>
        <row r="106">
          <cell r="F106" t="str">
            <v>有効フラグ</v>
          </cell>
          <cell r="X106" t="str">
            <v>{original name}_effectiveflg</v>
          </cell>
          <cell r="AV106" t="str">
            <v>CHAR</v>
          </cell>
          <cell r="BC106">
            <v>1</v>
          </cell>
          <cell r="BO106" t="str">
            <v>○</v>
          </cell>
        </row>
        <row r="107">
          <cell r="F107" t="str">
            <v>削除フラグ</v>
          </cell>
          <cell r="X107" t="str">
            <v>{original name}_deleteflg</v>
          </cell>
          <cell r="AV107" t="str">
            <v>CHAR</v>
          </cell>
          <cell r="BC107">
            <v>1</v>
          </cell>
          <cell r="BO107" t="str">
            <v>○</v>
          </cell>
        </row>
        <row r="108">
          <cell r="F108" t="str">
            <v>有無フラグ</v>
          </cell>
          <cell r="X108" t="str">
            <v>{original name}_umuflg</v>
          </cell>
          <cell r="AV108" t="str">
            <v>CHAR</v>
          </cell>
          <cell r="BC108">
            <v>1</v>
          </cell>
          <cell r="BO108" t="str">
            <v>○</v>
          </cell>
        </row>
        <row r="109">
          <cell r="F109" t="str">
            <v>一時保存フラグ</v>
          </cell>
          <cell r="X109" t="str">
            <v>{original name}_saveflg</v>
          </cell>
          <cell r="AV109" t="str">
            <v>CHAR</v>
          </cell>
          <cell r="BC109">
            <v>1</v>
          </cell>
          <cell r="BO109" t="str">
            <v>○</v>
          </cell>
        </row>
        <row r="110">
          <cell r="F110" t="str">
            <v>中分類フラグ</v>
          </cell>
          <cell r="X110" t="str">
            <v>{original name}_midclassflg</v>
          </cell>
          <cell r="AV110" t="str">
            <v>CHAR</v>
          </cell>
          <cell r="BC110">
            <v>1</v>
          </cell>
          <cell r="BO110" t="str">
            <v>○</v>
          </cell>
        </row>
        <row r="111">
          <cell r="F111" t="str">
            <v>構築対象サイン</v>
          </cell>
          <cell r="X111" t="str">
            <v>{original name}_buildsign</v>
          </cell>
          <cell r="AV111" t="str">
            <v>CHAR</v>
          </cell>
          <cell r="BC111">
            <v>1</v>
          </cell>
          <cell r="BO111" t="str">
            <v>○</v>
          </cell>
        </row>
        <row r="112">
          <cell r="F112" t="str">
            <v>構築区分</v>
          </cell>
          <cell r="X112" t="str">
            <v>{original name}_buildkbn</v>
          </cell>
          <cell r="AV112" t="str">
            <v>CHAR</v>
          </cell>
          <cell r="BC112">
            <v>1</v>
          </cell>
          <cell r="BO112" t="str">
            <v>○</v>
          </cell>
        </row>
        <row r="113">
          <cell r="F113" t="str">
            <v>支払期限区分</v>
          </cell>
          <cell r="X113" t="str">
            <v>{original name}_paytermkbn</v>
          </cell>
          <cell r="AV113" t="str">
            <v>CHAR</v>
          </cell>
          <cell r="BC113">
            <v>1</v>
          </cell>
          <cell r="BO113" t="str">
            <v>○</v>
          </cell>
        </row>
        <row r="114">
          <cell r="F114" t="str">
            <v>設定区分</v>
          </cell>
          <cell r="X114" t="str">
            <v>{original name}_setupkbn</v>
          </cell>
          <cell r="AV114" t="str">
            <v>CHAR</v>
          </cell>
          <cell r="BC114">
            <v>1</v>
          </cell>
          <cell r="BO114" t="str">
            <v>○</v>
          </cell>
        </row>
        <row r="115">
          <cell r="F115" t="str">
            <v>属性区分</v>
          </cell>
          <cell r="X115" t="str">
            <v>{original name}_attributekbn</v>
          </cell>
          <cell r="AV115" t="str">
            <v>CHAR</v>
          </cell>
          <cell r="BC115">
            <v>2</v>
          </cell>
          <cell r="BO115" t="str">
            <v>○</v>
          </cell>
        </row>
        <row r="116">
          <cell r="F116" t="str">
            <v>パラメータ区分</v>
          </cell>
          <cell r="X116" t="str">
            <v>{original name}_parameterkbn</v>
          </cell>
          <cell r="AV116" t="str">
            <v>CHAR</v>
          </cell>
          <cell r="BC116">
            <v>2</v>
          </cell>
          <cell r="BO116" t="str">
            <v>○</v>
          </cell>
        </row>
        <row r="117">
          <cell r="F117" t="str">
            <v>営業時間区分</v>
          </cell>
          <cell r="X117" t="str">
            <v>{original name}_salestimekbn</v>
          </cell>
          <cell r="AV117" t="str">
            <v>CHAR</v>
          </cell>
          <cell r="BC117">
            <v>1</v>
          </cell>
          <cell r="BO117" t="str">
            <v>○</v>
          </cell>
        </row>
        <row r="118">
          <cell r="F118" t="str">
            <v>取扱区分</v>
          </cell>
          <cell r="X118" t="str">
            <v>{original name}_handlingkbn</v>
          </cell>
          <cell r="AV118" t="str">
            <v>CHAR</v>
          </cell>
          <cell r="BC118">
            <v>2</v>
          </cell>
          <cell r="BO118" t="str">
            <v>○</v>
          </cell>
        </row>
        <row r="119">
          <cell r="F119" t="str">
            <v>単価区分</v>
          </cell>
          <cell r="X119" t="str">
            <v>{original name}_pricekbn</v>
          </cell>
          <cell r="AV119" t="str">
            <v>CHAR</v>
          </cell>
          <cell r="BC119">
            <v>1</v>
          </cell>
          <cell r="BO119" t="str">
            <v>○</v>
          </cell>
        </row>
        <row r="120">
          <cell r="F120" t="str">
            <v>入力方式区分</v>
          </cell>
          <cell r="X120" t="str">
            <v>{original name}_inputwaykbn</v>
          </cell>
          <cell r="AV120" t="str">
            <v>CHAR</v>
          </cell>
          <cell r="BC120">
            <v>1</v>
          </cell>
          <cell r="BO120" t="str">
            <v>○</v>
          </cell>
        </row>
        <row r="121">
          <cell r="F121" t="str">
            <v>入手提供区分</v>
          </cell>
          <cell r="X121" t="str">
            <v>{original name}_inoutkbn</v>
          </cell>
          <cell r="AV121" t="str">
            <v>CHAR</v>
          </cell>
          <cell r="BC121">
            <v>1</v>
          </cell>
          <cell r="BO121" t="str">
            <v>○</v>
          </cell>
        </row>
        <row r="122">
          <cell r="F122" t="str">
            <v>利用区分</v>
          </cell>
          <cell r="X122" t="str">
            <v>{original name}_usekbn</v>
          </cell>
          <cell r="AV122" t="str">
            <v>VARCHAR</v>
          </cell>
          <cell r="BC122">
            <v>1</v>
          </cell>
          <cell r="BO122" t="str">
            <v>○</v>
          </cell>
        </row>
        <row r="123">
          <cell r="F123" t="str">
            <v>申込区分</v>
          </cell>
          <cell r="X123" t="str">
            <v>{original name}_applykbn</v>
          </cell>
          <cell r="AV123" t="str">
            <v>CHAR</v>
          </cell>
          <cell r="BC123">
            <v>2</v>
          </cell>
          <cell r="BO123" t="str">
            <v>○</v>
          </cell>
        </row>
        <row r="124">
          <cell r="F124" t="str">
            <v>申込事業区分</v>
          </cell>
          <cell r="X124" t="str">
            <v>{original name}_applyworkkbn</v>
          </cell>
          <cell r="AV124" t="str">
            <v>CHAR</v>
          </cell>
          <cell r="BC124">
            <v>2</v>
          </cell>
          <cell r="BO124" t="str">
            <v>○</v>
          </cell>
        </row>
        <row r="125">
          <cell r="F125" t="str">
            <v>申込有効期限区分</v>
          </cell>
          <cell r="X125" t="str">
            <v>{original name}_applytermkbn</v>
          </cell>
          <cell r="AV125" t="str">
            <v>CHAR</v>
          </cell>
          <cell r="BC125">
            <v>1</v>
          </cell>
          <cell r="BO125" t="str">
            <v>○</v>
          </cell>
        </row>
        <row r="126">
          <cell r="F126" t="str">
            <v>メッセージ区分</v>
          </cell>
          <cell r="X126" t="str">
            <v>{original name}_messagekbn</v>
          </cell>
          <cell r="AV126" t="str">
            <v>CHAR</v>
          </cell>
          <cell r="BC126">
            <v>1</v>
          </cell>
          <cell r="BO126" t="str">
            <v>○</v>
          </cell>
        </row>
        <row r="127">
          <cell r="F127" t="str">
            <v>不良品取扱区分</v>
          </cell>
          <cell r="X127" t="str">
            <v>{original name}_inferiorhandlingkbn</v>
          </cell>
          <cell r="AV127" t="str">
            <v>CHAR</v>
          </cell>
          <cell r="BC127">
            <v>1</v>
          </cell>
          <cell r="BO127" t="str">
            <v>○</v>
          </cell>
        </row>
        <row r="128">
          <cell r="F128" t="str">
            <v>販売業者区分</v>
          </cell>
          <cell r="X128" t="str">
            <v>{original name}_salestraderkbn</v>
          </cell>
          <cell r="AV128" t="str">
            <v>CHAR</v>
          </cell>
          <cell r="BC128">
            <v>1</v>
          </cell>
          <cell r="BO128" t="str">
            <v>○</v>
          </cell>
        </row>
        <row r="129">
          <cell r="F129" t="str">
            <v>販売数量区分</v>
          </cell>
          <cell r="X129" t="str">
            <v>{original name}_salescntkbn</v>
          </cell>
          <cell r="AV129" t="str">
            <v>CHAR</v>
          </cell>
          <cell r="BC129">
            <v>1</v>
          </cell>
          <cell r="BO129" t="str">
            <v>○</v>
          </cell>
        </row>
        <row r="130">
          <cell r="F130" t="str">
            <v>処理区分</v>
          </cell>
          <cell r="X130" t="str">
            <v>{original name}_operationkbn</v>
          </cell>
          <cell r="AV130" t="str">
            <v>CHAR</v>
          </cell>
          <cell r="BC130">
            <v>1</v>
          </cell>
          <cell r="BO130" t="str">
            <v>○</v>
          </cell>
        </row>
        <row r="131">
          <cell r="F131" t="str">
            <v>経済条件設定方式区分</v>
          </cell>
          <cell r="X131" t="str">
            <v>{original name}_economysetupkbn</v>
          </cell>
          <cell r="AV131" t="str">
            <v>CHAR</v>
          </cell>
          <cell r="BC131">
            <v>1</v>
          </cell>
          <cell r="BO131" t="str">
            <v>○</v>
          </cell>
        </row>
        <row r="132">
          <cell r="F132" t="str">
            <v>必須項目フラグ</v>
          </cell>
          <cell r="X132" t="str">
            <v>{original name}_requiredkbn</v>
          </cell>
          <cell r="AV132" t="str">
            <v>CHAR</v>
          </cell>
          <cell r="BC132">
            <v>1</v>
          </cell>
          <cell r="BO132" t="str">
            <v>○</v>
          </cell>
        </row>
        <row r="133">
          <cell r="F133" t="str">
            <v>取込結果フラグ</v>
          </cell>
          <cell r="X133" t="str">
            <v>{original name}_inputresultkbn</v>
          </cell>
          <cell r="AV133" t="str">
            <v>CHAR</v>
          </cell>
          <cell r="BC133">
            <v>1</v>
          </cell>
          <cell r="BO133" t="str">
            <v>○</v>
          </cell>
        </row>
        <row r="134">
          <cell r="F134" t="str">
            <v>バリデーションチェックフラグ</v>
          </cell>
          <cell r="X134" t="str">
            <v>{original name}_validationchkkbn</v>
          </cell>
          <cell r="AV134" t="str">
            <v>CHAR</v>
          </cell>
          <cell r="BC134">
            <v>1</v>
          </cell>
          <cell r="BO134" t="str">
            <v>○</v>
          </cell>
        </row>
        <row r="135">
          <cell r="F135" t="str">
            <v>支払方法</v>
          </cell>
          <cell r="X135" t="str">
            <v>{original name}_payway</v>
          </cell>
          <cell r="AV135" t="str">
            <v>VARCHAR</v>
          </cell>
          <cell r="BC135">
            <v>256</v>
          </cell>
          <cell r="BK135" t="str">
            <v>○</v>
          </cell>
        </row>
        <row r="136">
          <cell r="F136" t="str">
            <v>住所</v>
          </cell>
          <cell r="X136" t="str">
            <v>{original name}_address</v>
          </cell>
          <cell r="AV136" t="str">
            <v>VARCHAR</v>
          </cell>
          <cell r="BC136">
            <v>256</v>
          </cell>
          <cell r="BK136" t="str">
            <v>○</v>
          </cell>
        </row>
        <row r="137">
          <cell r="F137" t="str">
            <v>住所カナ</v>
          </cell>
          <cell r="X137" t="str">
            <v>{original name}_addresskana</v>
          </cell>
          <cell r="AV137" t="str">
            <v>VARCHAR</v>
          </cell>
          <cell r="BC137">
            <v>256</v>
          </cell>
        </row>
        <row r="138">
          <cell r="F138" t="str">
            <v>商材</v>
          </cell>
          <cell r="X138" t="str">
            <v>{original name}_item</v>
          </cell>
          <cell r="AV138" t="str">
            <v>VARCHAR</v>
          </cell>
          <cell r="BC138">
            <v>256</v>
          </cell>
          <cell r="BK138" t="str">
            <v>○</v>
          </cell>
        </row>
        <row r="139">
          <cell r="F139" t="str">
            <v>性別</v>
          </cell>
          <cell r="X139" t="str">
            <v>{original name}_sex</v>
          </cell>
          <cell r="AV139" t="str">
            <v>CHAR</v>
          </cell>
          <cell r="BC139">
            <v>1</v>
          </cell>
          <cell r="BO139" t="str">
            <v>○</v>
          </cell>
        </row>
        <row r="140">
          <cell r="F140" t="str">
            <v>設定値</v>
          </cell>
          <cell r="X140" t="str">
            <v>{original name}_setupval</v>
          </cell>
          <cell r="AV140" t="str">
            <v>VARCHAR</v>
          </cell>
          <cell r="BC140">
            <v>2000</v>
          </cell>
          <cell r="BK140" t="str">
            <v>○</v>
          </cell>
        </row>
        <row r="141">
          <cell r="F141" t="str">
            <v>送付先管理コード</v>
          </cell>
          <cell r="X141" t="str">
            <v>{original name}_sendcode</v>
          </cell>
          <cell r="AV141" t="str">
            <v>CHAR</v>
          </cell>
          <cell r="BC141">
            <v>2</v>
          </cell>
        </row>
        <row r="142">
          <cell r="F142" t="str">
            <v>属性名称</v>
          </cell>
          <cell r="X142" t="str">
            <v>{original name}_attributename</v>
          </cell>
          <cell r="AV142" t="str">
            <v>VARCHAR</v>
          </cell>
          <cell r="BC142">
            <v>100</v>
          </cell>
          <cell r="BK142" t="str">
            <v>○</v>
          </cell>
        </row>
        <row r="143">
          <cell r="F143" t="str">
            <v>ソリューションコード</v>
          </cell>
          <cell r="X143" t="str">
            <v>{original name}_solutioncode</v>
          </cell>
          <cell r="AV143" t="str">
            <v>VARCHAR</v>
          </cell>
          <cell r="BC143">
            <v>10</v>
          </cell>
        </row>
        <row r="144">
          <cell r="F144" t="str">
            <v>ソリューション名称</v>
          </cell>
          <cell r="X144" t="str">
            <v>{original name}_solutionname</v>
          </cell>
          <cell r="AV144" t="str">
            <v>VARCHAR</v>
          </cell>
          <cell r="BC144">
            <v>256</v>
          </cell>
          <cell r="BK144" t="str">
            <v>○</v>
          </cell>
        </row>
        <row r="145">
          <cell r="F145" t="str">
            <v>ソリューション説明</v>
          </cell>
          <cell r="X145" t="str">
            <v>{original name}_solutionexplain</v>
          </cell>
          <cell r="AV145" t="str">
            <v>VARCHAR</v>
          </cell>
          <cell r="BC145">
            <v>256</v>
          </cell>
          <cell r="BK145" t="str">
            <v>○</v>
          </cell>
        </row>
        <row r="146">
          <cell r="F146" t="str">
            <v>パラメータID</v>
          </cell>
          <cell r="X146" t="str">
            <v>{original name}_parameterid</v>
          </cell>
          <cell r="AV146" t="str">
            <v>VARCHAR</v>
          </cell>
          <cell r="BC146">
            <v>3</v>
          </cell>
        </row>
        <row r="147">
          <cell r="F147" t="str">
            <v>タイムスタンプ</v>
          </cell>
          <cell r="X147" t="str">
            <v>{original name}_timestamp</v>
          </cell>
          <cell r="AV147" t="str">
            <v>CHAR</v>
          </cell>
          <cell r="BC147">
            <v>14</v>
          </cell>
        </row>
        <row r="148">
          <cell r="F148" t="str">
            <v>年月日</v>
          </cell>
          <cell r="X148" t="str">
            <v>{original name}_ymd</v>
          </cell>
          <cell r="AV148" t="str">
            <v>CHAR</v>
          </cell>
          <cell r="BC148">
            <v>8</v>
          </cell>
        </row>
        <row r="149">
          <cell r="F149" t="str">
            <v>時間</v>
          </cell>
          <cell r="X149" t="str">
            <v>{original name}_time</v>
          </cell>
          <cell r="AV149" t="str">
            <v>VARCHAR</v>
          </cell>
          <cell r="BC149">
            <v>5</v>
          </cell>
        </row>
        <row r="150">
          <cell r="F150" t="str">
            <v>日数</v>
          </cell>
          <cell r="X150" t="str">
            <v>{original name}_daycount</v>
          </cell>
          <cell r="AV150" t="str">
            <v>DECIMAL</v>
          </cell>
          <cell r="BC150">
            <v>3</v>
          </cell>
        </row>
        <row r="151">
          <cell r="F151" t="str">
            <v>データ型</v>
          </cell>
          <cell r="X151" t="str">
            <v>{original name}_datatype</v>
          </cell>
          <cell r="AV151" t="str">
            <v>CHAR</v>
          </cell>
          <cell r="BC151">
            <v>1</v>
          </cell>
          <cell r="BO151" t="str">
            <v>○</v>
          </cell>
        </row>
        <row r="152">
          <cell r="F152" t="str">
            <v>電話番号</v>
          </cell>
          <cell r="X152" t="str">
            <v>{original name}_telno</v>
          </cell>
          <cell r="AV152" t="str">
            <v>VARCHAR</v>
          </cell>
          <cell r="BC152">
            <v>15</v>
          </cell>
        </row>
        <row r="153">
          <cell r="F153" t="str">
            <v>FAX番号</v>
          </cell>
          <cell r="X153" t="str">
            <v>{original name}_faxno</v>
          </cell>
          <cell r="AV153" t="str">
            <v>VARCHAR</v>
          </cell>
          <cell r="BC153">
            <v>15</v>
          </cell>
        </row>
        <row r="154">
          <cell r="F154" t="str">
            <v>パス</v>
          </cell>
          <cell r="X154" t="str">
            <v>{original name}_dir</v>
          </cell>
          <cell r="AV154" t="str">
            <v>VARCHAR</v>
          </cell>
          <cell r="BC154">
            <v>256</v>
          </cell>
          <cell r="BK154" t="str">
            <v>○</v>
          </cell>
        </row>
        <row r="155">
          <cell r="F155" t="str">
            <v>パスワード</v>
          </cell>
          <cell r="X155" t="str">
            <v>{original name}_password</v>
          </cell>
          <cell r="AV155" t="str">
            <v>VARCHAR</v>
          </cell>
          <cell r="BC155">
            <v>20</v>
          </cell>
        </row>
        <row r="156">
          <cell r="F156" t="str">
            <v>引渡時期</v>
          </cell>
          <cell r="X156" t="str">
            <v>{original name}_deliverylimit</v>
          </cell>
          <cell r="AV156" t="str">
            <v>VARCHAR</v>
          </cell>
          <cell r="BC156">
            <v>120</v>
          </cell>
          <cell r="BK156" t="str">
            <v>○</v>
          </cell>
        </row>
        <row r="157">
          <cell r="F157" t="str">
            <v>備考</v>
          </cell>
          <cell r="X157" t="str">
            <v>{original name}_remark</v>
          </cell>
          <cell r="AV157" t="str">
            <v>VARCHAR</v>
          </cell>
          <cell r="BC157">
            <v>200</v>
          </cell>
          <cell r="BK157" t="str">
            <v>○</v>
          </cell>
        </row>
        <row r="158">
          <cell r="F158" t="str">
            <v>表示順</v>
          </cell>
          <cell r="X158" t="str">
            <v>{original name}_sortorder</v>
          </cell>
          <cell r="AV158" t="str">
            <v>DECIMAL</v>
          </cell>
          <cell r="BC158">
            <v>5</v>
          </cell>
        </row>
        <row r="159">
          <cell r="F159" t="str">
            <v>返品</v>
          </cell>
          <cell r="X159" t="str">
            <v>{original name}_returnitem</v>
          </cell>
          <cell r="AV159" t="str">
            <v>VARCHAR</v>
          </cell>
          <cell r="BC159">
            <v>120</v>
          </cell>
          <cell r="BK159" t="str">
            <v>○</v>
          </cell>
        </row>
        <row r="160">
          <cell r="F160" t="str">
            <v>返品期限</v>
          </cell>
          <cell r="X160" t="str">
            <v>{original name}_returnitemlimit</v>
          </cell>
          <cell r="AV160" t="str">
            <v>VARCHAR</v>
          </cell>
          <cell r="BC160">
            <v>120</v>
          </cell>
          <cell r="BK160" t="str">
            <v>○</v>
          </cell>
        </row>
        <row r="161">
          <cell r="F161" t="str">
            <v>返品送料</v>
          </cell>
          <cell r="X161" t="str">
            <v>{original name}_returnpostage</v>
          </cell>
          <cell r="AV161" t="str">
            <v>VARCHAR</v>
          </cell>
          <cell r="BC161">
            <v>120</v>
          </cell>
          <cell r="BK161" t="str">
            <v>○</v>
          </cell>
        </row>
        <row r="162">
          <cell r="F162" t="str">
            <v>景品内容</v>
          </cell>
          <cell r="X162" t="str">
            <v>{original name}_giftcontents</v>
          </cell>
          <cell r="AV162" t="str">
            <v>VARCHAR</v>
          </cell>
          <cell r="BC162">
            <v>256</v>
          </cell>
          <cell r="BK162" t="str">
            <v>○</v>
          </cell>
        </row>
        <row r="163">
          <cell r="F163" t="str">
            <v>景品獲得手段</v>
          </cell>
          <cell r="X163" t="str">
            <v>{original name}_giftgetway</v>
          </cell>
          <cell r="AV163" t="str">
            <v>VARCHAR</v>
          </cell>
          <cell r="BC163">
            <v>256</v>
          </cell>
          <cell r="BK163" t="str">
            <v>○</v>
          </cell>
        </row>
        <row r="164">
          <cell r="F164" t="str">
            <v>投稿手段</v>
          </cell>
          <cell r="X164" t="str">
            <v>{original name}_contributionway</v>
          </cell>
          <cell r="AV164" t="str">
            <v>VARCHAR</v>
          </cell>
          <cell r="BC164">
            <v>256</v>
          </cell>
          <cell r="BK164" t="str">
            <v>○</v>
          </cell>
        </row>
        <row r="165">
          <cell r="F165" t="str">
            <v>監視体制</v>
          </cell>
          <cell r="X165" t="str">
            <v>{original name}_watchsystem</v>
          </cell>
          <cell r="AV165" t="str">
            <v>VARCHAR</v>
          </cell>
          <cell r="BC165">
            <v>256</v>
          </cell>
          <cell r="BK165" t="str">
            <v>○</v>
          </cell>
        </row>
        <row r="166">
          <cell r="F166" t="str">
            <v>接続先サービス名</v>
          </cell>
          <cell r="X166" t="str">
            <v>{original name}_connectservicename</v>
          </cell>
          <cell r="AV166" t="str">
            <v>VARCHAR</v>
          </cell>
          <cell r="BC166">
            <v>100</v>
          </cell>
          <cell r="BK166" t="str">
            <v>○</v>
          </cell>
        </row>
        <row r="167">
          <cell r="F167" t="str">
            <v>株主</v>
          </cell>
          <cell r="X167" t="str">
            <v>{original name}_stockholder</v>
          </cell>
          <cell r="AV167" t="str">
            <v>VARCHAR</v>
          </cell>
          <cell r="BC167">
            <v>100</v>
          </cell>
          <cell r="BK167" t="str">
            <v>○</v>
          </cell>
        </row>
        <row r="168">
          <cell r="F168" t="str">
            <v>取引実態</v>
          </cell>
          <cell r="X168" t="str">
            <v>{original name}_customeractual</v>
          </cell>
          <cell r="AV168" t="str">
            <v>VARCHAR</v>
          </cell>
          <cell r="BC168">
            <v>128</v>
          </cell>
          <cell r="BK168" t="str">
            <v>○</v>
          </cell>
        </row>
        <row r="169">
          <cell r="F169" t="str">
            <v>確認時間</v>
          </cell>
          <cell r="X169" t="str">
            <v>{original name}_confirmtime</v>
          </cell>
          <cell r="AV169" t="str">
            <v>VARCHAR</v>
          </cell>
          <cell r="BC169">
            <v>256</v>
          </cell>
          <cell r="BK169" t="str">
            <v>○</v>
          </cell>
        </row>
        <row r="170">
          <cell r="F170" t="str">
            <v>利用決済方法</v>
          </cell>
          <cell r="X170" t="str">
            <v>{original name}_usesettlementway</v>
          </cell>
          <cell r="AV170" t="str">
            <v>VARCHAR</v>
          </cell>
          <cell r="BC170">
            <v>256</v>
          </cell>
          <cell r="BK170" t="str">
            <v>○</v>
          </cell>
        </row>
        <row r="171">
          <cell r="F171" t="str">
            <v>運送会社名称</v>
          </cell>
          <cell r="X171" t="str">
            <v>{original name}_transportcompanyname</v>
          </cell>
          <cell r="AV171" t="str">
            <v>VARCHAR</v>
          </cell>
          <cell r="BC171">
            <v>256</v>
          </cell>
          <cell r="BK171" t="str">
            <v>○</v>
          </cell>
        </row>
        <row r="172">
          <cell r="F172" t="str">
            <v>メッセージID</v>
          </cell>
          <cell r="X172" t="str">
            <v>{original name}_messageid</v>
          </cell>
          <cell r="AV172" t="str">
            <v>CHAR</v>
          </cell>
          <cell r="BC172">
            <v>3</v>
          </cell>
        </row>
        <row r="173">
          <cell r="F173" t="str">
            <v>メッセージコード</v>
          </cell>
          <cell r="X173" t="str">
            <v>{original name}_messagecode</v>
          </cell>
          <cell r="AV173" t="str">
            <v>CHAR</v>
          </cell>
          <cell r="BC173">
            <v>4</v>
          </cell>
        </row>
        <row r="174">
          <cell r="F174" t="str">
            <v>メッセージ内容</v>
          </cell>
          <cell r="X174" t="str">
            <v>{original name}_messagecontents</v>
          </cell>
          <cell r="AV174" t="str">
            <v>VARCHAR</v>
          </cell>
          <cell r="BC174">
            <v>256</v>
          </cell>
          <cell r="BK174" t="str">
            <v>○</v>
          </cell>
        </row>
        <row r="175">
          <cell r="F175" t="str">
            <v>エラー内容</v>
          </cell>
          <cell r="X175" t="str">
            <v>{original name}_errorcontents</v>
          </cell>
          <cell r="AV175" t="str">
            <v>VARCHAR</v>
          </cell>
          <cell r="BC175">
            <v>256</v>
          </cell>
        </row>
        <row r="176">
          <cell r="F176" t="str">
            <v>免許番号</v>
          </cell>
          <cell r="X176" t="str">
            <v>{original name}_licenseno</v>
          </cell>
          <cell r="AV176" t="str">
            <v>VARCHAR</v>
          </cell>
          <cell r="BC176">
            <v>30</v>
          </cell>
        </row>
        <row r="177">
          <cell r="F177" t="str">
            <v>免許名称</v>
          </cell>
          <cell r="X177" t="str">
            <v>{original name}_licensename</v>
          </cell>
          <cell r="AV177" t="str">
            <v>VARCHAR</v>
          </cell>
          <cell r="BC177">
            <v>60</v>
          </cell>
          <cell r="BK177" t="str">
            <v>○</v>
          </cell>
        </row>
        <row r="178">
          <cell r="F178" t="str">
            <v>部署役職</v>
          </cell>
          <cell r="X178" t="str">
            <v>{original name}_post</v>
          </cell>
          <cell r="AV178" t="str">
            <v>VARCHAR</v>
          </cell>
          <cell r="BC178">
            <v>60</v>
          </cell>
          <cell r="BK178" t="str">
            <v>○</v>
          </cell>
        </row>
        <row r="179">
          <cell r="F179" t="str">
            <v>郵便番号</v>
          </cell>
          <cell r="X179" t="str">
            <v>{original name}_postno</v>
          </cell>
          <cell r="AV179" t="str">
            <v>CHAR</v>
          </cell>
          <cell r="BC179">
            <v>8</v>
          </cell>
        </row>
        <row r="180">
          <cell r="F180" t="str">
            <v>理由</v>
          </cell>
          <cell r="X180" t="str">
            <v>{original name}_reason</v>
          </cell>
          <cell r="AV180" t="str">
            <v>VARCHAR</v>
          </cell>
          <cell r="BC180">
            <v>120</v>
          </cell>
          <cell r="BK180" t="str">
            <v>○</v>
          </cell>
        </row>
        <row r="181">
          <cell r="F181" t="str">
            <v>予備</v>
          </cell>
          <cell r="X181" t="str">
            <v>{original name}_reserve</v>
          </cell>
          <cell r="AV181" t="str">
            <v>VARCHAR</v>
          </cell>
          <cell r="BC181">
            <v>60</v>
          </cell>
          <cell r="BK181" t="str">
            <v>○</v>
          </cell>
        </row>
        <row r="182">
          <cell r="F182" t="str">
            <v>メモ欄</v>
          </cell>
          <cell r="X182" t="str">
            <v>{original name}_note</v>
          </cell>
          <cell r="AV182" t="str">
            <v>VARCHAR</v>
          </cell>
          <cell r="BC182">
            <v>1000</v>
          </cell>
          <cell r="BK182" t="str">
            <v>○</v>
          </cell>
        </row>
        <row r="183">
          <cell r="F183" t="str">
            <v>桁数</v>
          </cell>
          <cell r="X183" t="str">
            <v>{original name}_place</v>
          </cell>
          <cell r="AV183" t="str">
            <v>DECIMAL</v>
          </cell>
          <cell r="BC183">
            <v>4</v>
          </cell>
        </row>
        <row r="184">
          <cell r="F184" t="str">
            <v>件数</v>
          </cell>
          <cell r="X184" t="str">
            <v>{original name}_number</v>
          </cell>
          <cell r="AV184" t="str">
            <v>DECIMAL</v>
          </cell>
          <cell r="BC184">
            <v>9</v>
          </cell>
        </row>
        <row r="185">
          <cell r="F185" t="str">
            <v>情報受領時期</v>
          </cell>
          <cell r="X185" t="str">
            <v>{original name}_infolimit</v>
          </cell>
          <cell r="AV185" t="str">
            <v>CHAR</v>
          </cell>
          <cell r="BC185">
            <v>2</v>
          </cell>
          <cell r="BO185" t="str">
            <v>○</v>
          </cell>
        </row>
        <row r="186">
          <cell r="F186" t="str">
            <v>通知連携方式</v>
          </cell>
          <cell r="X186" t="str">
            <v>{original name}_cooperation</v>
          </cell>
          <cell r="AV186" t="str">
            <v>CHAR</v>
          </cell>
          <cell r="BC186">
            <v>1</v>
          </cell>
          <cell r="BO186" t="str">
            <v>○</v>
          </cell>
        </row>
        <row r="187">
          <cell r="F187" t="str">
            <v>セキュリティキー</v>
          </cell>
          <cell r="X187" t="str">
            <v>{original name}_securitykey</v>
          </cell>
          <cell r="AV187" t="str">
            <v>VARCHAR</v>
          </cell>
          <cell r="BC187">
            <v>60</v>
          </cell>
        </row>
        <row r="188">
          <cell r="F188" t="str">
            <v>3DES暗号化キー</v>
          </cell>
          <cell r="X188" t="str">
            <v>{original name}_3desencryptkey</v>
          </cell>
          <cell r="AV188" t="str">
            <v>CHAR</v>
          </cell>
          <cell r="BC188">
            <v>24</v>
          </cell>
        </row>
        <row r="189">
          <cell r="F189" t="str">
            <v>3DES初期化キー</v>
          </cell>
          <cell r="X189" t="str">
            <v>{original name}_3desinitkey</v>
          </cell>
          <cell r="AV189" t="str">
            <v>CHAR</v>
          </cell>
          <cell r="BC189">
            <v>8</v>
          </cell>
        </row>
        <row r="190">
          <cell r="F190" t="str">
            <v>テーブル名称</v>
          </cell>
          <cell r="X190" t="str">
            <v>{original name}_tablename</v>
          </cell>
          <cell r="AV190" t="str">
            <v>VARCHAR</v>
          </cell>
          <cell r="BC190">
            <v>100</v>
          </cell>
        </row>
        <row r="191">
          <cell r="F191" t="str">
            <v>手数料請求方式</v>
          </cell>
          <cell r="X191" t="str">
            <v>{original name}_chargedemand</v>
          </cell>
          <cell r="AV191" t="str">
            <v>CHAR</v>
          </cell>
          <cell r="BC191">
            <v>1</v>
          </cell>
          <cell r="BO191" t="str">
            <v>○</v>
          </cell>
        </row>
        <row r="192">
          <cell r="F192" t="str">
            <v>費用フラグ</v>
          </cell>
          <cell r="X192" t="str">
            <v>{original name}_costflg</v>
          </cell>
          <cell r="AV192" t="str">
            <v>CHAR</v>
          </cell>
          <cell r="BC192">
            <v>1</v>
          </cell>
          <cell r="BO192" t="str">
            <v>○</v>
          </cell>
        </row>
        <row r="193">
          <cell r="F193" t="str">
            <v>費目コード</v>
          </cell>
          <cell r="X193" t="str">
            <v>{original name}_expensecd</v>
          </cell>
          <cell r="AV193" t="str">
            <v>CHAR</v>
          </cell>
          <cell r="BC193">
            <v>3</v>
          </cell>
          <cell r="BO193" t="str">
            <v>○</v>
          </cell>
        </row>
        <row r="194">
          <cell r="F194" t="str">
            <v>料率</v>
          </cell>
          <cell r="X194" t="str">
            <v>{original name}_rate</v>
          </cell>
          <cell r="AV194" t="str">
            <v>DECIMAL</v>
          </cell>
          <cell r="BC194" t="str">
            <v>6,3</v>
          </cell>
          <cell r="BG194">
            <v>3</v>
          </cell>
        </row>
        <row r="195">
          <cell r="F195" t="str">
            <v>決済手段精算分類</v>
          </cell>
          <cell r="X195" t="str">
            <v>{original name}_settlementpayclass</v>
          </cell>
          <cell r="AV195" t="str">
            <v>CHAR</v>
          </cell>
          <cell r="BC195">
            <v>2</v>
          </cell>
          <cell r="BO195" t="str">
            <v>○</v>
          </cell>
        </row>
        <row r="196">
          <cell r="F196" t="str">
            <v>支払回数区分</v>
          </cell>
          <cell r="X196" t="str">
            <v>{original name}_paytimeskbn</v>
          </cell>
          <cell r="AV196" t="str">
            <v>CHAR</v>
          </cell>
          <cell r="BC196">
            <v>2</v>
          </cell>
          <cell r="BO196" t="str">
            <v>○</v>
          </cell>
        </row>
        <row r="197">
          <cell r="F197" t="str">
            <v>入金区分</v>
          </cell>
          <cell r="X197" t="str">
            <v>{original name}_receivemoneykbn</v>
          </cell>
          <cell r="AV197" t="str">
            <v>CHAR</v>
          </cell>
          <cell r="BC197">
            <v>1</v>
          </cell>
          <cell r="BO197" t="str">
            <v>○</v>
          </cell>
        </row>
        <row r="198">
          <cell r="F198" t="str">
            <v>原価区分</v>
          </cell>
          <cell r="X198" t="str">
            <v>{original name}_costkbn</v>
          </cell>
          <cell r="AV198" t="str">
            <v>CHAR</v>
          </cell>
          <cell r="BC198">
            <v>4</v>
          </cell>
          <cell r="BO198" t="str">
            <v>○</v>
          </cell>
        </row>
        <row r="199">
          <cell r="F199" t="str">
            <v>精算区分</v>
          </cell>
          <cell r="X199" t="str">
            <v>{original name}_paykbn</v>
          </cell>
          <cell r="AV199" t="str">
            <v>CHAR</v>
          </cell>
          <cell r="BC199">
            <v>5</v>
          </cell>
          <cell r="BO199" t="str">
            <v>○</v>
          </cell>
        </row>
        <row r="200">
          <cell r="F200" t="str">
            <v>期間</v>
          </cell>
          <cell r="X200" t="str">
            <v>{original name}_term</v>
          </cell>
          <cell r="AV200" t="str">
            <v>DECIMAL</v>
          </cell>
          <cell r="BC200">
            <v>3</v>
          </cell>
        </row>
        <row r="201">
          <cell r="F201" t="str">
            <v>DMY構築パラメータ</v>
          </cell>
          <cell r="X201" t="str">
            <v>{original name}_dmyparm</v>
          </cell>
          <cell r="AV201" t="str">
            <v>CHAR</v>
          </cell>
          <cell r="BC201">
            <v>1</v>
          </cell>
          <cell r="BO201" t="str">
            <v>○</v>
          </cell>
        </row>
        <row r="202">
          <cell r="F202" t="str">
            <v>SPID</v>
          </cell>
          <cell r="X202" t="str">
            <v>{original name}_spid</v>
          </cell>
          <cell r="AV202" t="str">
            <v>CHAR</v>
          </cell>
          <cell r="BC202">
            <v>16</v>
          </cell>
        </row>
        <row r="203">
          <cell r="F203" t="str">
            <v>SPIDエラーサイン</v>
          </cell>
          <cell r="X203" t="str">
            <v>{original name}_spiderrsign</v>
          </cell>
          <cell r="AV203" t="str">
            <v>CHAR</v>
          </cell>
          <cell r="BC203">
            <v>1</v>
          </cell>
          <cell r="BO203" t="str">
            <v>○</v>
          </cell>
        </row>
        <row r="204">
          <cell r="F204" t="str">
            <v>テストサイトID</v>
          </cell>
          <cell r="X204" t="str">
            <v>{original name}_siteid</v>
          </cell>
          <cell r="AV204" t="str">
            <v>VARCHAR</v>
          </cell>
          <cell r="BC204">
            <v>128</v>
          </cell>
        </row>
        <row r="205">
          <cell r="F205" t="str">
            <v>テストサイトパスワード</v>
          </cell>
          <cell r="X205" t="str">
            <v>{original name}_sitepassword</v>
          </cell>
          <cell r="AV205" t="str">
            <v>VARCHAR</v>
          </cell>
          <cell r="BC205">
            <v>128</v>
          </cell>
        </row>
        <row r="206">
          <cell r="F206" t="str">
            <v>オペレーション区分</v>
          </cell>
          <cell r="X206" t="str">
            <v>{original name}_updownkbn</v>
          </cell>
          <cell r="AV206" t="str">
            <v>CHAR</v>
          </cell>
          <cell r="BC206">
            <v>1</v>
          </cell>
          <cell r="BO206" t="str">
            <v>○</v>
          </cell>
        </row>
        <row r="207">
          <cell r="F207" t="str">
            <v>名称識別区分</v>
          </cell>
          <cell r="X207" t="str">
            <v>{original name}_nameclasskbn</v>
          </cell>
          <cell r="AV207" t="str">
            <v>CHAR</v>
          </cell>
          <cell r="BC207">
            <v>1</v>
          </cell>
          <cell r="BO207" t="str">
            <v>○</v>
          </cell>
        </row>
        <row r="208">
          <cell r="F208" t="str">
            <v>登録区分</v>
          </cell>
          <cell r="X208" t="str">
            <v>{original name}_entrykbn</v>
          </cell>
          <cell r="AV208" t="str">
            <v>CHAR</v>
          </cell>
          <cell r="BC208">
            <v>1</v>
          </cell>
          <cell r="BO208" t="str">
            <v>○</v>
          </cell>
        </row>
        <row r="209">
          <cell r="F209" t="str">
            <v>新規/変更フラグ</v>
          </cell>
          <cell r="X209" t="str">
            <v>{original name}_newchgflg</v>
          </cell>
          <cell r="AV209" t="str">
            <v>CHAR</v>
          </cell>
          <cell r="BC209">
            <v>1</v>
          </cell>
          <cell r="BO209" t="str">
            <v>○</v>
          </cell>
        </row>
        <row r="210">
          <cell r="F210" t="str">
            <v>構築依頼区分</v>
          </cell>
          <cell r="X210" t="str">
            <v>{original name}_buildrequestkbn</v>
          </cell>
          <cell r="AV210" t="str">
            <v>CHAR</v>
          </cell>
          <cell r="BC210">
            <v>1</v>
          </cell>
          <cell r="BO210" t="str">
            <v>○</v>
          </cell>
        </row>
        <row r="211">
          <cell r="F211" t="str">
            <v>SQL</v>
          </cell>
          <cell r="X211" t="str">
            <v>{original name}_sql</v>
          </cell>
          <cell r="AV211" t="str">
            <v>VARCHAR</v>
          </cell>
          <cell r="BC211">
            <v>21800</v>
          </cell>
        </row>
        <row r="212">
          <cell r="F212" t="str">
            <v>APIキー</v>
          </cell>
          <cell r="X212" t="str">
            <v>{original name}_apikey</v>
          </cell>
          <cell r="AV212" t="str">
            <v>VARCHAR</v>
          </cell>
          <cell r="BC212">
            <v>32</v>
          </cell>
        </row>
        <row r="213">
          <cell r="F213" t="str">
            <v>ファイル名称</v>
          </cell>
          <cell r="X213" t="str">
            <v>{original name}_filename</v>
          </cell>
          <cell r="AV213" t="str">
            <v>VARCHAR</v>
          </cell>
          <cell r="BC213">
            <v>128</v>
          </cell>
        </row>
        <row r="214">
          <cell r="F214" t="str">
            <v>ファイス送信区分</v>
          </cell>
          <cell r="X214" t="str">
            <v>{original name}_sendkbn</v>
          </cell>
          <cell r="AV214" t="str">
            <v>CHAR</v>
          </cell>
          <cell r="BC214">
            <v>1</v>
          </cell>
          <cell r="BO214" t="str">
            <v>○</v>
          </cell>
        </row>
        <row r="215">
          <cell r="F215" t="str">
            <v>ファイス受信区分</v>
          </cell>
          <cell r="X215" t="str">
            <v>{original name}_recievekbn</v>
          </cell>
          <cell r="AV215" t="str">
            <v>CHAR</v>
          </cell>
          <cell r="BC215">
            <v>1</v>
          </cell>
          <cell r="BO215" t="str">
            <v>○</v>
          </cell>
        </row>
        <row r="216">
          <cell r="F216" t="str">
            <v>データ取込区分</v>
          </cell>
          <cell r="X216" t="str">
            <v>{original name}_entrykbn</v>
          </cell>
          <cell r="AV216" t="str">
            <v>CHAR</v>
          </cell>
          <cell r="BC216">
            <v>1</v>
          </cell>
          <cell r="BO216" t="str">
            <v>○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</sheetDataSet>
  </externalBook>
</externalLink>
</file>

<file path=xl/theme/theme1.xml><?xml version="1.0" encoding="utf-8"?>
<a:theme xmlns:a="http://schemas.openxmlformats.org/drawingml/2006/main" name="Office ​​テーマ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solidFill>
          <a:srgbClr val="FFCCFF"/>
        </a:solidFill>
        <a:ln w="9525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  <a:effectLst/>
        <a:extLst/>
      </a:spPr>
      <a:bodyPr vertOverflow="clip" horzOverflow="clip" wrap="square" lIns="18288" tIns="0" rIns="0" bIns="0" rtlCol="0" anchor="t" upright="1">
        <a:spAutoFit/>
      </a:bodyPr>
      <a:lstStyle>
        <a:defPPr algn="l">
          <a:defRPr kumimoji="1" sz="1100"/>
        </a:defPPr>
      </a:lstStyle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7.v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8.v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9.v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0.v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1.v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2.vml"/><Relationship Id="rId1" Type="http://schemas.openxmlformats.org/officeDocument/2006/relationships/printerSettings" Target="../printerSettings/printerSettings1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53"/>
  <sheetViews>
    <sheetView showGridLines="0" view="pageBreakPreview" zoomScaleNormal="100" workbookViewId="0"/>
  </sheetViews>
  <sheetFormatPr defaultColWidth="0" defaultRowHeight="13.5" customHeight="1" zeroHeight="1"/>
  <cols>
    <col min="1" max="15" width="9" style="1" customWidth="1"/>
    <col min="16" max="16384" width="0" style="1" hidden="1"/>
  </cols>
  <sheetData>
    <row r="1" spans="1:15"/>
    <row r="2" spans="1:15"/>
    <row r="3" spans="1:15"/>
    <row r="4" spans="1:15"/>
    <row r="5" spans="1:15"/>
    <row r="6" spans="1:15" ht="13.5" customHeight="1">
      <c r="A6" s="144" t="s">
        <v>521</v>
      </c>
      <c r="B6" s="144"/>
      <c r="C6" s="144"/>
      <c r="D6" s="144"/>
      <c r="E6" s="144"/>
      <c r="F6" s="144"/>
      <c r="G6" s="144"/>
      <c r="H6" s="144"/>
      <c r="I6" s="144"/>
      <c r="J6" s="144"/>
      <c r="K6" s="144"/>
      <c r="L6" s="144"/>
      <c r="M6" s="144"/>
      <c r="N6" s="144"/>
      <c r="O6" s="144"/>
    </row>
    <row r="7" spans="1:15" ht="13.5" customHeight="1">
      <c r="A7" s="144"/>
      <c r="B7" s="144"/>
      <c r="C7" s="144"/>
      <c r="D7" s="144"/>
      <c r="E7" s="144"/>
      <c r="F7" s="144"/>
      <c r="G7" s="144"/>
      <c r="H7" s="144"/>
      <c r="I7" s="144"/>
      <c r="J7" s="144"/>
      <c r="K7" s="144"/>
      <c r="L7" s="144"/>
      <c r="M7" s="144"/>
      <c r="N7" s="144"/>
      <c r="O7" s="144"/>
    </row>
    <row r="8" spans="1:15" ht="13.5" customHeight="1">
      <c r="A8" s="144"/>
      <c r="B8" s="144"/>
      <c r="C8" s="144"/>
      <c r="D8" s="144"/>
      <c r="E8" s="144"/>
      <c r="F8" s="144"/>
      <c r="G8" s="144"/>
      <c r="H8" s="144"/>
      <c r="I8" s="144"/>
      <c r="J8" s="144"/>
      <c r="K8" s="144"/>
      <c r="L8" s="144"/>
      <c r="M8" s="144"/>
      <c r="N8" s="144"/>
      <c r="O8" s="144"/>
    </row>
    <row r="9" spans="1:15" ht="13.5" customHeight="1">
      <c r="A9" s="144"/>
      <c r="B9" s="144"/>
      <c r="C9" s="144"/>
      <c r="D9" s="144"/>
      <c r="E9" s="144"/>
      <c r="F9" s="144"/>
      <c r="G9" s="144"/>
      <c r="H9" s="144"/>
      <c r="I9" s="144"/>
      <c r="J9" s="144"/>
      <c r="K9" s="144"/>
      <c r="L9" s="144"/>
      <c r="M9" s="144"/>
      <c r="N9" s="144"/>
      <c r="O9" s="144"/>
    </row>
    <row r="10" spans="1:15"/>
    <row r="11" spans="1:15" ht="2.25" customHeight="1">
      <c r="C11" s="13"/>
      <c r="D11" s="13"/>
      <c r="E11" s="13"/>
      <c r="F11" s="13"/>
      <c r="G11" s="13"/>
      <c r="H11" s="13"/>
      <c r="I11" s="13"/>
      <c r="J11" s="13"/>
      <c r="K11" s="13"/>
      <c r="L11" s="13"/>
      <c r="M11" s="13"/>
    </row>
    <row r="12" spans="1:15">
      <c r="C12" s="145"/>
      <c r="D12" s="145"/>
      <c r="E12" s="145"/>
      <c r="F12" s="145"/>
      <c r="G12" s="145"/>
      <c r="H12" s="145"/>
      <c r="I12" s="145"/>
      <c r="J12" s="145"/>
      <c r="K12" s="145"/>
      <c r="L12" s="145"/>
    </row>
    <row r="13" spans="1:15">
      <c r="C13" s="145"/>
      <c r="D13" s="145"/>
      <c r="E13" s="145"/>
      <c r="F13" s="145"/>
      <c r="G13" s="145"/>
      <c r="H13" s="145"/>
      <c r="I13" s="145"/>
      <c r="J13" s="145"/>
      <c r="K13" s="145"/>
      <c r="L13" s="145"/>
    </row>
    <row r="14" spans="1:15" ht="2.25" customHeight="1">
      <c r="C14" s="13"/>
      <c r="D14" s="13"/>
      <c r="E14" s="13"/>
      <c r="F14" s="13"/>
      <c r="G14" s="13"/>
      <c r="H14" s="13"/>
      <c r="I14" s="13"/>
      <c r="J14" s="13"/>
      <c r="K14" s="13"/>
      <c r="L14" s="13"/>
      <c r="M14" s="13"/>
    </row>
    <row r="15" spans="1:15">
      <c r="C15" s="145"/>
      <c r="D15" s="145"/>
      <c r="E15" s="145"/>
      <c r="F15" s="146"/>
      <c r="G15" s="146"/>
      <c r="H15" s="146"/>
      <c r="I15" s="146"/>
      <c r="J15" s="146"/>
      <c r="K15" s="146"/>
      <c r="L15" s="146"/>
    </row>
    <row r="16" spans="1:15">
      <c r="C16" s="145"/>
      <c r="D16" s="145"/>
      <c r="E16" s="145"/>
      <c r="F16" s="146"/>
      <c r="G16" s="146"/>
      <c r="H16" s="146"/>
      <c r="I16" s="146"/>
      <c r="J16" s="146"/>
      <c r="K16" s="146"/>
      <c r="L16" s="146"/>
    </row>
    <row r="17" spans="3:14" ht="2.25" customHeight="1">
      <c r="C17" s="13"/>
      <c r="D17" s="13"/>
      <c r="E17" s="13"/>
      <c r="F17" s="13"/>
      <c r="G17" s="13"/>
      <c r="H17" s="13"/>
      <c r="I17" s="13"/>
      <c r="J17" s="13"/>
      <c r="K17" s="13"/>
      <c r="L17" s="13"/>
      <c r="M17" s="13"/>
    </row>
    <row r="18" spans="3:14">
      <c r="C18" s="145"/>
      <c r="D18" s="145"/>
      <c r="E18" s="145"/>
      <c r="F18" s="146"/>
      <c r="G18" s="146"/>
      <c r="H18" s="146"/>
      <c r="I18" s="146"/>
      <c r="J18" s="146"/>
      <c r="K18" s="146"/>
      <c r="L18" s="146"/>
    </row>
    <row r="19" spans="3:14">
      <c r="C19" s="145"/>
      <c r="D19" s="145"/>
      <c r="E19" s="145"/>
      <c r="F19" s="146"/>
      <c r="G19" s="146"/>
      <c r="H19" s="146"/>
      <c r="I19" s="146"/>
      <c r="J19" s="146"/>
      <c r="K19" s="146"/>
      <c r="L19" s="146"/>
    </row>
    <row r="20" spans="3:14"/>
    <row r="21" spans="3:14"/>
    <row r="22" spans="3:14"/>
    <row r="23" spans="3:14"/>
    <row r="24" spans="3:14"/>
    <row r="25" spans="3:14">
      <c r="K25" s="153" t="s">
        <v>520</v>
      </c>
      <c r="L25" s="153"/>
      <c r="M25" s="153"/>
      <c r="N25" s="153"/>
    </row>
    <row r="26" spans="3:14">
      <c r="K26" s="153"/>
      <c r="L26" s="153"/>
      <c r="M26" s="153"/>
      <c r="N26" s="153"/>
    </row>
    <row r="27" spans="3:14"/>
    <row r="28" spans="3:14"/>
    <row r="29" spans="3:14" ht="13.5" customHeight="1">
      <c r="F29" s="154">
        <v>44081</v>
      </c>
      <c r="G29" s="155"/>
      <c r="H29" s="155"/>
      <c r="I29" s="155"/>
      <c r="J29" s="155"/>
    </row>
    <row r="30" spans="3:14" ht="13.5" customHeight="1">
      <c r="F30" s="155"/>
      <c r="G30" s="155"/>
      <c r="H30" s="155"/>
      <c r="I30" s="155"/>
      <c r="J30" s="155"/>
    </row>
    <row r="31" spans="3:14" ht="13.5" customHeight="1">
      <c r="F31" s="156" t="s">
        <v>14</v>
      </c>
      <c r="G31" s="156"/>
      <c r="H31" s="156"/>
      <c r="I31" s="156"/>
      <c r="J31" s="156"/>
    </row>
    <row r="32" spans="3:14" ht="13.5" customHeight="1">
      <c r="F32" s="156"/>
      <c r="G32" s="156"/>
      <c r="H32" s="156"/>
      <c r="I32" s="156"/>
      <c r="J32" s="156"/>
    </row>
    <row r="33" spans="4:14"/>
    <row r="34" spans="4:14">
      <c r="D34" s="147" t="s">
        <v>7</v>
      </c>
      <c r="E34" s="148"/>
      <c r="F34" s="148"/>
      <c r="G34" s="149"/>
      <c r="H34" s="150" t="s">
        <v>3</v>
      </c>
      <c r="I34" s="151"/>
      <c r="J34" s="151"/>
      <c r="K34" s="151"/>
      <c r="L34" s="151"/>
      <c r="M34" s="152"/>
    </row>
    <row r="35" spans="4:14">
      <c r="D35" s="121"/>
      <c r="E35" s="122"/>
      <c r="F35" s="127"/>
      <c r="G35" s="128"/>
      <c r="H35" s="133" t="s">
        <v>4</v>
      </c>
      <c r="I35" s="134"/>
      <c r="J35" s="133" t="s">
        <v>5</v>
      </c>
      <c r="K35" s="139"/>
      <c r="L35" s="133" t="s">
        <v>6</v>
      </c>
      <c r="M35" s="139"/>
    </row>
    <row r="36" spans="4:14">
      <c r="D36" s="123"/>
      <c r="E36" s="124"/>
      <c r="F36" s="129"/>
      <c r="G36" s="130"/>
      <c r="H36" s="135"/>
      <c r="I36" s="136"/>
      <c r="J36" s="140"/>
      <c r="K36" s="141"/>
      <c r="L36" s="140"/>
      <c r="M36" s="141"/>
    </row>
    <row r="37" spans="4:14">
      <c r="D37" s="125"/>
      <c r="E37" s="126"/>
      <c r="F37" s="131"/>
      <c r="G37" s="132"/>
      <c r="H37" s="137"/>
      <c r="I37" s="138"/>
      <c r="J37" s="142"/>
      <c r="K37" s="143"/>
      <c r="L37" s="142"/>
      <c r="M37" s="143"/>
    </row>
    <row r="38" spans="4:14">
      <c r="D38" s="2"/>
      <c r="E38" s="3"/>
      <c r="F38" s="2"/>
      <c r="G38" s="3"/>
      <c r="H38" s="2"/>
      <c r="I38" s="3"/>
      <c r="J38" s="115" t="s">
        <v>522</v>
      </c>
      <c r="K38" s="116"/>
      <c r="L38" s="115"/>
      <c r="M38" s="116"/>
    </row>
    <row r="39" spans="4:14">
      <c r="D39" s="4"/>
      <c r="E39" s="5"/>
      <c r="F39" s="4"/>
      <c r="G39" s="5"/>
      <c r="H39" s="4"/>
      <c r="I39" s="5"/>
      <c r="J39" s="117"/>
      <c r="K39" s="118"/>
      <c r="L39" s="117"/>
      <c r="M39" s="118"/>
    </row>
    <row r="40" spans="4:14">
      <c r="D40" s="4"/>
      <c r="E40" s="5"/>
      <c r="F40" s="4"/>
      <c r="G40" s="5"/>
      <c r="H40" s="4"/>
      <c r="I40" s="5"/>
      <c r="J40" s="117"/>
      <c r="K40" s="118"/>
      <c r="L40" s="117"/>
      <c r="M40" s="118"/>
    </row>
    <row r="41" spans="4:14">
      <c r="D41" s="6"/>
      <c r="E41" s="7"/>
      <c r="F41" s="6"/>
      <c r="G41" s="7"/>
      <c r="H41" s="6"/>
      <c r="I41" s="7"/>
      <c r="J41" s="119"/>
      <c r="K41" s="120"/>
      <c r="L41" s="119"/>
      <c r="M41" s="120"/>
      <c r="N41" s="8"/>
    </row>
    <row r="42" spans="4:14">
      <c r="E42" s="9"/>
      <c r="F42" s="9"/>
      <c r="G42" s="9"/>
      <c r="H42" s="9"/>
      <c r="I42" s="9"/>
      <c r="J42" s="9"/>
      <c r="K42" s="9"/>
      <c r="L42" s="9"/>
      <c r="M42" s="9"/>
      <c r="N42" s="10"/>
    </row>
    <row r="43" spans="4:14"/>
    <row r="44" spans="4:14" hidden="1"/>
    <row r="45" spans="4:14" hidden="1"/>
    <row r="46" spans="4:14" hidden="1"/>
    <row r="47" spans="4:14" hidden="1"/>
    <row r="48" spans="4:14" hidden="1"/>
    <row r="49" hidden="1"/>
    <row r="50" ht="13.5" customHeight="1"/>
    <row r="51" ht="13.5" customHeight="1"/>
    <row r="52" ht="13.5" customHeight="1"/>
    <row r="53" ht="13.5" customHeight="1"/>
  </sheetData>
  <mergeCells count="19">
    <mergeCell ref="A6:O9"/>
    <mergeCell ref="C15:E16"/>
    <mergeCell ref="F15:L16"/>
    <mergeCell ref="D34:G34"/>
    <mergeCell ref="H34:M34"/>
    <mergeCell ref="K25:N26"/>
    <mergeCell ref="F29:J30"/>
    <mergeCell ref="F31:J32"/>
    <mergeCell ref="C12:E13"/>
    <mergeCell ref="C18:E19"/>
    <mergeCell ref="F12:L13"/>
    <mergeCell ref="F18:L19"/>
    <mergeCell ref="J38:K41"/>
    <mergeCell ref="L38:M41"/>
    <mergeCell ref="D35:E37"/>
    <mergeCell ref="F35:G37"/>
    <mergeCell ref="H35:I37"/>
    <mergeCell ref="J35:K37"/>
    <mergeCell ref="L35:M37"/>
  </mergeCells>
  <phoneticPr fontId="3"/>
  <pageMargins left="0.39370078740157483" right="0.39370078740157483" top="0.78740157480314965" bottom="0.59055118110236227" header="0.51181102362204722" footer="0.51181102362204722"/>
  <pageSetup paperSize="9" orientation="landscape" horizontalDpi="300" verticalDpi="300" r:id="rId1"/>
  <headerFooter alignWithMargins="0">
    <oddHeader>&amp;L&amp;G&amp;R印刷日時：&amp;D&amp;' &amp;T</oddHeader>
    <oddFooter>&amp;L&amp;G</oddFooter>
  </headerFooter>
  <rowBreaks count="1" manualBreakCount="1">
    <brk id="42" max="14" man="1"/>
  </rowBreaks>
  <drawing r:id="rId2"/>
  <legacyDrawingHF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Y51"/>
  <sheetViews>
    <sheetView showGridLines="0" view="pageBreakPreview" zoomScale="85" zoomScaleNormal="85" zoomScaleSheetLayoutView="85" workbookViewId="0">
      <pane ySplit="8" topLeftCell="A9" activePane="bottomLeft" state="frozen"/>
      <selection pane="bottomLeft" activeCell="A9" sqref="A9"/>
    </sheetView>
  </sheetViews>
  <sheetFormatPr defaultColWidth="1.625" defaultRowHeight="13.5"/>
  <cols>
    <col min="1" max="1" width="0.625" style="11" customWidth="1"/>
    <col min="2" max="102" width="1.625" style="11"/>
    <col min="103" max="103" width="0.625" style="11" customWidth="1"/>
    <col min="104" max="16384" width="1.625" style="11"/>
  </cols>
  <sheetData>
    <row r="1" spans="1:103" ht="3" customHeight="1"/>
    <row r="2" spans="1:103" s="12" customFormat="1">
      <c r="B2" s="159" t="s">
        <v>15</v>
      </c>
      <c r="C2" s="159"/>
      <c r="D2" s="159"/>
      <c r="E2" s="159"/>
      <c r="F2" s="159"/>
      <c r="G2" s="159"/>
      <c r="H2" s="159"/>
      <c r="I2" s="159"/>
      <c r="J2" s="159"/>
      <c r="K2" s="159"/>
      <c r="L2" s="159"/>
      <c r="M2" s="159"/>
      <c r="N2" s="159"/>
      <c r="O2" s="159"/>
      <c r="P2" s="159"/>
      <c r="Q2" s="173" t="s">
        <v>16</v>
      </c>
      <c r="R2" s="173"/>
      <c r="S2" s="173"/>
      <c r="T2" s="173"/>
      <c r="U2" s="173"/>
      <c r="V2" s="173"/>
      <c r="W2" s="173"/>
      <c r="X2" s="173"/>
      <c r="Y2" s="173"/>
      <c r="Z2" s="173"/>
      <c r="AA2" s="173"/>
      <c r="AB2" s="173"/>
      <c r="AC2" s="173"/>
      <c r="AD2" s="173"/>
      <c r="AE2" s="173"/>
      <c r="AF2" s="173"/>
      <c r="AG2" s="173"/>
      <c r="AH2" s="173"/>
      <c r="AI2" s="173"/>
      <c r="AJ2" s="173"/>
      <c r="AK2" s="173"/>
      <c r="AL2" s="173"/>
      <c r="AM2" s="173"/>
      <c r="AN2" s="173"/>
      <c r="AO2" s="173"/>
      <c r="AP2" s="173"/>
      <c r="AQ2" s="173"/>
      <c r="AR2" s="173"/>
      <c r="AS2" s="173"/>
      <c r="AT2" s="173"/>
      <c r="AU2" s="173"/>
      <c r="AV2" s="173"/>
      <c r="AW2" s="173"/>
      <c r="AX2" s="173"/>
      <c r="AY2" s="173"/>
      <c r="AZ2" s="173"/>
      <c r="BA2" s="173"/>
      <c r="BB2" s="173"/>
      <c r="BC2" s="173"/>
      <c r="BD2" s="173"/>
      <c r="BE2" s="173"/>
      <c r="BF2" s="173"/>
      <c r="BG2" s="173"/>
      <c r="BH2" s="173"/>
      <c r="BI2" s="173"/>
      <c r="BJ2" s="173"/>
      <c r="BK2" s="173"/>
      <c r="BL2" s="173"/>
      <c r="BM2" s="173"/>
      <c r="BN2" s="173"/>
      <c r="BO2" s="173"/>
      <c r="BP2" s="173"/>
      <c r="BQ2" s="173"/>
      <c r="BR2" s="173"/>
      <c r="BS2" s="173"/>
      <c r="BT2" s="173"/>
      <c r="BU2" s="173"/>
      <c r="BV2" s="173"/>
      <c r="BW2" s="173"/>
      <c r="BX2" s="173"/>
      <c r="BY2" s="173"/>
      <c r="BZ2" s="173"/>
      <c r="CA2" s="159" t="s">
        <v>8</v>
      </c>
      <c r="CB2" s="159"/>
      <c r="CC2" s="159"/>
      <c r="CD2" s="159"/>
      <c r="CE2" s="159"/>
      <c r="CF2" s="159"/>
      <c r="CG2" s="157">
        <f>更新履歴!G9</f>
        <v>44081</v>
      </c>
      <c r="CH2" s="158"/>
      <c r="CI2" s="158"/>
      <c r="CJ2" s="158"/>
      <c r="CK2" s="158"/>
      <c r="CL2" s="158"/>
      <c r="CM2" s="159" t="s">
        <v>9</v>
      </c>
      <c r="CN2" s="159"/>
      <c r="CO2" s="159"/>
      <c r="CP2" s="159"/>
      <c r="CQ2" s="159"/>
      <c r="CR2" s="159"/>
      <c r="CS2" s="157" t="str">
        <f>更新履歴!Q9</f>
        <v>LINCREA平田</v>
      </c>
      <c r="CT2" s="158"/>
      <c r="CU2" s="158"/>
      <c r="CV2" s="158"/>
      <c r="CW2" s="158"/>
      <c r="CX2" s="158"/>
    </row>
    <row r="3" spans="1:103" s="14" customFormat="1">
      <c r="B3" s="159"/>
      <c r="C3" s="159"/>
      <c r="D3" s="159"/>
      <c r="E3" s="159"/>
      <c r="F3" s="159"/>
      <c r="G3" s="159"/>
      <c r="H3" s="159"/>
      <c r="I3" s="159"/>
      <c r="J3" s="159"/>
      <c r="K3" s="159"/>
      <c r="L3" s="159"/>
      <c r="M3" s="159"/>
      <c r="N3" s="159"/>
      <c r="O3" s="159"/>
      <c r="P3" s="159"/>
      <c r="Q3" s="173"/>
      <c r="R3" s="173"/>
      <c r="S3" s="173"/>
      <c r="T3" s="173"/>
      <c r="U3" s="173"/>
      <c r="V3" s="173"/>
      <c r="W3" s="173"/>
      <c r="X3" s="173"/>
      <c r="Y3" s="173"/>
      <c r="Z3" s="173"/>
      <c r="AA3" s="173"/>
      <c r="AB3" s="173"/>
      <c r="AC3" s="173"/>
      <c r="AD3" s="173"/>
      <c r="AE3" s="173"/>
      <c r="AF3" s="173"/>
      <c r="AG3" s="173"/>
      <c r="AH3" s="173"/>
      <c r="AI3" s="173"/>
      <c r="AJ3" s="173"/>
      <c r="AK3" s="173"/>
      <c r="AL3" s="173"/>
      <c r="AM3" s="173"/>
      <c r="AN3" s="173"/>
      <c r="AO3" s="173"/>
      <c r="AP3" s="173"/>
      <c r="AQ3" s="173"/>
      <c r="AR3" s="173"/>
      <c r="AS3" s="173"/>
      <c r="AT3" s="173"/>
      <c r="AU3" s="173"/>
      <c r="AV3" s="173"/>
      <c r="AW3" s="173"/>
      <c r="AX3" s="173"/>
      <c r="AY3" s="173"/>
      <c r="AZ3" s="173"/>
      <c r="BA3" s="173"/>
      <c r="BB3" s="173"/>
      <c r="BC3" s="173"/>
      <c r="BD3" s="173"/>
      <c r="BE3" s="173"/>
      <c r="BF3" s="173"/>
      <c r="BG3" s="173"/>
      <c r="BH3" s="173"/>
      <c r="BI3" s="173"/>
      <c r="BJ3" s="173"/>
      <c r="BK3" s="173"/>
      <c r="BL3" s="173"/>
      <c r="BM3" s="173"/>
      <c r="BN3" s="173"/>
      <c r="BO3" s="173"/>
      <c r="BP3" s="173"/>
      <c r="BQ3" s="173"/>
      <c r="BR3" s="173"/>
      <c r="BS3" s="173"/>
      <c r="BT3" s="173"/>
      <c r="BU3" s="173"/>
      <c r="BV3" s="173"/>
      <c r="BW3" s="173"/>
      <c r="BX3" s="173"/>
      <c r="BY3" s="173"/>
      <c r="BZ3" s="173"/>
      <c r="CA3" s="159" t="s">
        <v>1</v>
      </c>
      <c r="CB3" s="159"/>
      <c r="CC3" s="159"/>
      <c r="CD3" s="159"/>
      <c r="CE3" s="159"/>
      <c r="CF3" s="159"/>
      <c r="CG3" s="157"/>
      <c r="CH3" s="158"/>
      <c r="CI3" s="158"/>
      <c r="CJ3" s="158"/>
      <c r="CK3" s="158"/>
      <c r="CL3" s="158"/>
      <c r="CM3" s="159" t="s">
        <v>2</v>
      </c>
      <c r="CN3" s="159"/>
      <c r="CO3" s="159"/>
      <c r="CP3" s="159"/>
      <c r="CQ3" s="159"/>
      <c r="CR3" s="159"/>
      <c r="CS3" s="157"/>
      <c r="CT3" s="158"/>
      <c r="CU3" s="158"/>
      <c r="CV3" s="158"/>
      <c r="CW3" s="158"/>
      <c r="CX3" s="158"/>
    </row>
    <row r="4" spans="1:103" ht="3" customHeight="1"/>
    <row r="5" spans="1:103" ht="2.25" customHeight="1">
      <c r="A5" s="15"/>
      <c r="B5" s="15"/>
      <c r="C5" s="15"/>
      <c r="D5" s="15"/>
      <c r="E5" s="15"/>
      <c r="F5" s="15"/>
      <c r="G5" s="15"/>
      <c r="H5" s="15"/>
      <c r="I5" s="15"/>
      <c r="J5" s="15"/>
      <c r="K5" s="15"/>
      <c r="L5" s="15"/>
      <c r="M5" s="15"/>
      <c r="N5" s="15"/>
      <c r="O5" s="15"/>
      <c r="P5" s="15"/>
      <c r="Q5" s="15"/>
      <c r="R5" s="15"/>
      <c r="S5" s="15"/>
      <c r="T5" s="15"/>
      <c r="U5" s="15"/>
      <c r="V5" s="15"/>
      <c r="W5" s="15"/>
      <c r="X5" s="15"/>
      <c r="Y5" s="15"/>
      <c r="Z5" s="15"/>
      <c r="AA5" s="15"/>
      <c r="AB5" s="15"/>
      <c r="AC5" s="15"/>
      <c r="AD5" s="15"/>
      <c r="AE5" s="15"/>
      <c r="AF5" s="15"/>
      <c r="AG5" s="15"/>
      <c r="AH5" s="15"/>
      <c r="AI5" s="15"/>
      <c r="AJ5" s="15"/>
      <c r="AK5" s="15"/>
      <c r="AL5" s="15"/>
      <c r="AM5" s="15"/>
      <c r="AN5" s="15"/>
      <c r="AO5" s="15"/>
      <c r="AP5" s="15"/>
      <c r="AQ5" s="15"/>
      <c r="AR5" s="15"/>
      <c r="AS5" s="15"/>
      <c r="AT5" s="15"/>
      <c r="AU5" s="15"/>
      <c r="AV5" s="15"/>
      <c r="AW5" s="15"/>
      <c r="AX5" s="15"/>
      <c r="AY5" s="15"/>
      <c r="AZ5" s="15"/>
      <c r="BA5" s="15"/>
      <c r="BB5" s="15"/>
      <c r="BC5" s="15"/>
      <c r="BD5" s="15"/>
      <c r="BE5" s="15"/>
      <c r="BF5" s="15"/>
      <c r="BG5" s="15"/>
      <c r="BH5" s="15"/>
      <c r="BI5" s="15"/>
      <c r="BJ5" s="15"/>
      <c r="BK5" s="15"/>
      <c r="BL5" s="15"/>
      <c r="BM5" s="15"/>
      <c r="BN5" s="15"/>
      <c r="BO5" s="15"/>
      <c r="BP5" s="15"/>
      <c r="BQ5" s="15"/>
      <c r="BR5" s="15"/>
      <c r="BS5" s="15"/>
      <c r="BT5" s="15"/>
      <c r="BU5" s="15"/>
      <c r="BV5" s="15"/>
      <c r="BW5" s="15"/>
      <c r="BX5" s="15"/>
      <c r="BY5" s="15"/>
      <c r="BZ5" s="15"/>
      <c r="CA5" s="15"/>
      <c r="CB5" s="15"/>
      <c r="CC5" s="15"/>
      <c r="CD5" s="15"/>
      <c r="CE5" s="15"/>
      <c r="CF5" s="15"/>
      <c r="CG5" s="15"/>
      <c r="CH5" s="15"/>
      <c r="CI5" s="15"/>
      <c r="CJ5" s="15"/>
      <c r="CK5" s="15"/>
      <c r="CL5" s="15"/>
      <c r="CM5" s="15"/>
      <c r="CN5" s="15"/>
      <c r="CO5" s="15"/>
      <c r="CP5" s="15"/>
      <c r="CQ5" s="15"/>
      <c r="CR5" s="15"/>
      <c r="CS5" s="15"/>
      <c r="CT5" s="15"/>
      <c r="CU5" s="15"/>
      <c r="CV5" s="15"/>
      <c r="CW5" s="15"/>
      <c r="CX5" s="15"/>
      <c r="CY5" s="15"/>
    </row>
    <row r="6" spans="1:103" ht="3" customHeight="1"/>
    <row r="7" spans="1:103">
      <c r="B7" s="160" t="s">
        <v>10</v>
      </c>
      <c r="C7" s="161"/>
      <c r="D7" s="161"/>
      <c r="E7" s="161"/>
      <c r="F7" s="162"/>
      <c r="G7" s="160" t="s">
        <v>1</v>
      </c>
      <c r="H7" s="161"/>
      <c r="I7" s="161"/>
      <c r="J7" s="161"/>
      <c r="K7" s="161"/>
      <c r="L7" s="161"/>
      <c r="M7" s="161"/>
      <c r="N7" s="161"/>
      <c r="O7" s="161"/>
      <c r="P7" s="162"/>
      <c r="Q7" s="160" t="s">
        <v>2</v>
      </c>
      <c r="R7" s="161"/>
      <c r="S7" s="161"/>
      <c r="T7" s="161"/>
      <c r="U7" s="161"/>
      <c r="V7" s="161"/>
      <c r="W7" s="161"/>
      <c r="X7" s="161"/>
      <c r="Y7" s="161"/>
      <c r="Z7" s="162"/>
      <c r="AA7" s="160" t="s">
        <v>11</v>
      </c>
      <c r="AB7" s="161"/>
      <c r="AC7" s="161"/>
      <c r="AD7" s="161"/>
      <c r="AE7" s="161"/>
      <c r="AF7" s="161"/>
      <c r="AG7" s="161"/>
      <c r="AH7" s="161"/>
      <c r="AI7" s="161"/>
      <c r="AJ7" s="161"/>
      <c r="AK7" s="161"/>
      <c r="AL7" s="161"/>
      <c r="AM7" s="161"/>
      <c r="AN7" s="161"/>
      <c r="AO7" s="161"/>
      <c r="AP7" s="161"/>
      <c r="AQ7" s="161"/>
      <c r="AR7" s="161"/>
      <c r="AS7" s="161"/>
      <c r="AT7" s="161"/>
      <c r="AU7" s="161"/>
      <c r="AV7" s="162"/>
      <c r="AW7" s="160" t="s">
        <v>0</v>
      </c>
      <c r="AX7" s="161"/>
      <c r="AY7" s="161"/>
      <c r="AZ7" s="161"/>
      <c r="BA7" s="161"/>
      <c r="BB7" s="161"/>
      <c r="BC7" s="161"/>
      <c r="BD7" s="161"/>
      <c r="BE7" s="161"/>
      <c r="BF7" s="161"/>
      <c r="BG7" s="161"/>
      <c r="BH7" s="161"/>
      <c r="BI7" s="161"/>
      <c r="BJ7" s="161"/>
      <c r="BK7" s="161"/>
      <c r="BL7" s="161"/>
      <c r="BM7" s="161"/>
      <c r="BN7" s="161"/>
      <c r="BO7" s="161"/>
      <c r="BP7" s="161"/>
      <c r="BQ7" s="161"/>
      <c r="BR7" s="161"/>
      <c r="BS7" s="161"/>
      <c r="BT7" s="161"/>
      <c r="BU7" s="161"/>
      <c r="BV7" s="161"/>
      <c r="BW7" s="161"/>
      <c r="BX7" s="161"/>
      <c r="BY7" s="161"/>
      <c r="BZ7" s="161"/>
      <c r="CA7" s="161"/>
      <c r="CB7" s="161"/>
      <c r="CC7" s="161"/>
      <c r="CD7" s="161"/>
      <c r="CE7" s="161"/>
      <c r="CF7" s="161"/>
      <c r="CG7" s="161"/>
      <c r="CH7" s="161"/>
      <c r="CI7" s="161"/>
      <c r="CJ7" s="161"/>
      <c r="CK7" s="161"/>
      <c r="CL7" s="161"/>
      <c r="CM7" s="161"/>
      <c r="CN7" s="161"/>
      <c r="CO7" s="161"/>
      <c r="CP7" s="161"/>
      <c r="CQ7" s="161"/>
      <c r="CR7" s="161"/>
      <c r="CS7" s="161"/>
      <c r="CT7" s="161"/>
      <c r="CU7" s="161"/>
      <c r="CV7" s="161"/>
      <c r="CW7" s="161"/>
      <c r="CX7" s="162"/>
    </row>
    <row r="8" spans="1:103">
      <c r="B8" s="163"/>
      <c r="C8" s="164"/>
      <c r="D8" s="164"/>
      <c r="E8" s="164"/>
      <c r="F8" s="165"/>
      <c r="G8" s="163"/>
      <c r="H8" s="164"/>
      <c r="I8" s="164"/>
      <c r="J8" s="164"/>
      <c r="K8" s="164"/>
      <c r="L8" s="164"/>
      <c r="M8" s="164"/>
      <c r="N8" s="164"/>
      <c r="O8" s="164"/>
      <c r="P8" s="165"/>
      <c r="Q8" s="163"/>
      <c r="R8" s="164"/>
      <c r="S8" s="164"/>
      <c r="T8" s="164"/>
      <c r="U8" s="164"/>
      <c r="V8" s="164"/>
      <c r="W8" s="164"/>
      <c r="X8" s="164"/>
      <c r="Y8" s="164"/>
      <c r="Z8" s="165"/>
      <c r="AA8" s="163"/>
      <c r="AB8" s="164"/>
      <c r="AC8" s="164"/>
      <c r="AD8" s="164"/>
      <c r="AE8" s="164"/>
      <c r="AF8" s="164"/>
      <c r="AG8" s="164"/>
      <c r="AH8" s="164"/>
      <c r="AI8" s="164"/>
      <c r="AJ8" s="164"/>
      <c r="AK8" s="164"/>
      <c r="AL8" s="164"/>
      <c r="AM8" s="164"/>
      <c r="AN8" s="164"/>
      <c r="AO8" s="164"/>
      <c r="AP8" s="164"/>
      <c r="AQ8" s="164"/>
      <c r="AR8" s="164"/>
      <c r="AS8" s="164"/>
      <c r="AT8" s="164"/>
      <c r="AU8" s="164"/>
      <c r="AV8" s="165"/>
      <c r="AW8" s="163"/>
      <c r="AX8" s="164"/>
      <c r="AY8" s="164"/>
      <c r="AZ8" s="164"/>
      <c r="BA8" s="164"/>
      <c r="BB8" s="164"/>
      <c r="BC8" s="164"/>
      <c r="BD8" s="164"/>
      <c r="BE8" s="164"/>
      <c r="BF8" s="164"/>
      <c r="BG8" s="164"/>
      <c r="BH8" s="164"/>
      <c r="BI8" s="164"/>
      <c r="BJ8" s="164"/>
      <c r="BK8" s="164"/>
      <c r="BL8" s="164"/>
      <c r="BM8" s="164"/>
      <c r="BN8" s="164"/>
      <c r="BO8" s="164"/>
      <c r="BP8" s="164"/>
      <c r="BQ8" s="164"/>
      <c r="BR8" s="164"/>
      <c r="BS8" s="164"/>
      <c r="BT8" s="164"/>
      <c r="BU8" s="164"/>
      <c r="BV8" s="164"/>
      <c r="BW8" s="164"/>
      <c r="BX8" s="164"/>
      <c r="BY8" s="164"/>
      <c r="BZ8" s="164"/>
      <c r="CA8" s="164"/>
      <c r="CB8" s="164"/>
      <c r="CC8" s="164"/>
      <c r="CD8" s="164"/>
      <c r="CE8" s="164"/>
      <c r="CF8" s="164"/>
      <c r="CG8" s="164"/>
      <c r="CH8" s="164"/>
      <c r="CI8" s="164"/>
      <c r="CJ8" s="164"/>
      <c r="CK8" s="164"/>
      <c r="CL8" s="164"/>
      <c r="CM8" s="164"/>
      <c r="CN8" s="164"/>
      <c r="CO8" s="164"/>
      <c r="CP8" s="164"/>
      <c r="CQ8" s="164"/>
      <c r="CR8" s="164"/>
      <c r="CS8" s="164"/>
      <c r="CT8" s="164"/>
      <c r="CU8" s="164"/>
      <c r="CV8" s="164"/>
      <c r="CW8" s="164"/>
      <c r="CX8" s="165"/>
    </row>
    <row r="9" spans="1:103">
      <c r="B9" s="166" t="s">
        <v>13</v>
      </c>
      <c r="C9" s="167"/>
      <c r="D9" s="167"/>
      <c r="E9" s="167"/>
      <c r="F9" s="168"/>
      <c r="G9" s="169">
        <v>44081</v>
      </c>
      <c r="H9" s="170"/>
      <c r="I9" s="170"/>
      <c r="J9" s="170"/>
      <c r="K9" s="170"/>
      <c r="L9" s="170"/>
      <c r="M9" s="170"/>
      <c r="N9" s="170"/>
      <c r="O9" s="170"/>
      <c r="P9" s="171"/>
      <c r="Q9" s="172" t="s">
        <v>523</v>
      </c>
      <c r="R9" s="170"/>
      <c r="S9" s="170"/>
      <c r="T9" s="170"/>
      <c r="U9" s="170"/>
      <c r="V9" s="170"/>
      <c r="W9" s="170"/>
      <c r="X9" s="170"/>
      <c r="Y9" s="170"/>
      <c r="Z9" s="171"/>
      <c r="AA9" s="172"/>
      <c r="AB9" s="170"/>
      <c r="AC9" s="170"/>
      <c r="AD9" s="170"/>
      <c r="AE9" s="170"/>
      <c r="AF9" s="170"/>
      <c r="AG9" s="170"/>
      <c r="AH9" s="170"/>
      <c r="AI9" s="170"/>
      <c r="AJ9" s="170"/>
      <c r="AK9" s="170"/>
      <c r="AL9" s="170"/>
      <c r="AM9" s="170"/>
      <c r="AN9" s="170"/>
      <c r="AO9" s="170"/>
      <c r="AP9" s="170"/>
      <c r="AQ9" s="170"/>
      <c r="AR9" s="170"/>
      <c r="AS9" s="170"/>
      <c r="AT9" s="170"/>
      <c r="AU9" s="170"/>
      <c r="AV9" s="171"/>
      <c r="AW9" s="172" t="s">
        <v>12</v>
      </c>
      <c r="AX9" s="170"/>
      <c r="AY9" s="170"/>
      <c r="AZ9" s="170"/>
      <c r="BA9" s="170"/>
      <c r="BB9" s="170"/>
      <c r="BC9" s="170"/>
      <c r="BD9" s="170"/>
      <c r="BE9" s="170"/>
      <c r="BF9" s="170"/>
      <c r="BG9" s="170"/>
      <c r="BH9" s="170"/>
      <c r="BI9" s="170"/>
      <c r="BJ9" s="170"/>
      <c r="BK9" s="170"/>
      <c r="BL9" s="170"/>
      <c r="BM9" s="170"/>
      <c r="BN9" s="170"/>
      <c r="BO9" s="170"/>
      <c r="BP9" s="170"/>
      <c r="BQ9" s="170"/>
      <c r="BR9" s="170"/>
      <c r="BS9" s="170"/>
      <c r="BT9" s="170"/>
      <c r="BU9" s="170"/>
      <c r="BV9" s="170"/>
      <c r="BW9" s="170"/>
      <c r="BX9" s="170"/>
      <c r="BY9" s="170"/>
      <c r="BZ9" s="170"/>
      <c r="CA9" s="170"/>
      <c r="CB9" s="170"/>
      <c r="CC9" s="170"/>
      <c r="CD9" s="170"/>
      <c r="CE9" s="170"/>
      <c r="CF9" s="170"/>
      <c r="CG9" s="170"/>
      <c r="CH9" s="170"/>
      <c r="CI9" s="170"/>
      <c r="CJ9" s="170"/>
      <c r="CK9" s="170"/>
      <c r="CL9" s="170"/>
      <c r="CM9" s="170"/>
      <c r="CN9" s="170"/>
      <c r="CO9" s="170"/>
      <c r="CP9" s="170"/>
      <c r="CQ9" s="170"/>
      <c r="CR9" s="170"/>
      <c r="CS9" s="170"/>
      <c r="CT9" s="170"/>
      <c r="CU9" s="170"/>
      <c r="CV9" s="170"/>
      <c r="CW9" s="170"/>
      <c r="CX9" s="171"/>
    </row>
    <row r="10" spans="1:103">
      <c r="B10" s="166"/>
      <c r="C10" s="177"/>
      <c r="D10" s="177"/>
      <c r="E10" s="177"/>
      <c r="F10" s="168"/>
      <c r="G10" s="169"/>
      <c r="H10" s="176"/>
      <c r="I10" s="176"/>
      <c r="J10" s="176"/>
      <c r="K10" s="176"/>
      <c r="L10" s="176"/>
      <c r="M10" s="176"/>
      <c r="N10" s="176"/>
      <c r="O10" s="176"/>
      <c r="P10" s="171"/>
      <c r="Q10" s="172"/>
      <c r="R10" s="176"/>
      <c r="S10" s="176"/>
      <c r="T10" s="176"/>
      <c r="U10" s="176"/>
      <c r="V10" s="176"/>
      <c r="W10" s="176"/>
      <c r="X10" s="176"/>
      <c r="Y10" s="176"/>
      <c r="Z10" s="171"/>
      <c r="AA10" s="172"/>
      <c r="AB10" s="176"/>
      <c r="AC10" s="176"/>
      <c r="AD10" s="176"/>
      <c r="AE10" s="176"/>
      <c r="AF10" s="176"/>
      <c r="AG10" s="176"/>
      <c r="AH10" s="176"/>
      <c r="AI10" s="176"/>
      <c r="AJ10" s="176"/>
      <c r="AK10" s="176"/>
      <c r="AL10" s="176"/>
      <c r="AM10" s="176"/>
      <c r="AN10" s="176"/>
      <c r="AO10" s="176"/>
      <c r="AP10" s="176"/>
      <c r="AQ10" s="176"/>
      <c r="AR10" s="176"/>
      <c r="AS10" s="176"/>
      <c r="AT10" s="176"/>
      <c r="AU10" s="176"/>
      <c r="AV10" s="171"/>
      <c r="AW10" s="172"/>
      <c r="AX10" s="176"/>
      <c r="AY10" s="176"/>
      <c r="AZ10" s="176"/>
      <c r="BA10" s="176"/>
      <c r="BB10" s="176"/>
      <c r="BC10" s="176"/>
      <c r="BD10" s="176"/>
      <c r="BE10" s="176"/>
      <c r="BF10" s="176"/>
      <c r="BG10" s="176"/>
      <c r="BH10" s="176"/>
      <c r="BI10" s="176"/>
      <c r="BJ10" s="176"/>
      <c r="BK10" s="176"/>
      <c r="BL10" s="176"/>
      <c r="BM10" s="176"/>
      <c r="BN10" s="176"/>
      <c r="BO10" s="176"/>
      <c r="BP10" s="176"/>
      <c r="BQ10" s="176"/>
      <c r="BR10" s="176"/>
      <c r="BS10" s="176"/>
      <c r="BT10" s="176"/>
      <c r="BU10" s="176"/>
      <c r="BV10" s="176"/>
      <c r="BW10" s="176"/>
      <c r="BX10" s="176"/>
      <c r="BY10" s="176"/>
      <c r="BZ10" s="176"/>
      <c r="CA10" s="176"/>
      <c r="CB10" s="176"/>
      <c r="CC10" s="176"/>
      <c r="CD10" s="176"/>
      <c r="CE10" s="176"/>
      <c r="CF10" s="176"/>
      <c r="CG10" s="176"/>
      <c r="CH10" s="176"/>
      <c r="CI10" s="176"/>
      <c r="CJ10" s="176"/>
      <c r="CK10" s="176"/>
      <c r="CL10" s="176"/>
      <c r="CM10" s="176"/>
      <c r="CN10" s="176"/>
      <c r="CO10" s="176"/>
      <c r="CP10" s="176"/>
      <c r="CQ10" s="176"/>
      <c r="CR10" s="176"/>
      <c r="CS10" s="176"/>
      <c r="CT10" s="176"/>
      <c r="CU10" s="176"/>
      <c r="CV10" s="176"/>
      <c r="CW10" s="176"/>
      <c r="CX10" s="171"/>
    </row>
    <row r="11" spans="1:103">
      <c r="B11" s="166"/>
      <c r="C11" s="167"/>
      <c r="D11" s="167"/>
      <c r="E11" s="167"/>
      <c r="F11" s="168"/>
      <c r="G11" s="169"/>
      <c r="H11" s="170"/>
      <c r="I11" s="170"/>
      <c r="J11" s="170"/>
      <c r="K11" s="170"/>
      <c r="L11" s="170"/>
      <c r="M11" s="170"/>
      <c r="N11" s="170"/>
      <c r="O11" s="170"/>
      <c r="P11" s="171"/>
      <c r="Q11" s="172"/>
      <c r="R11" s="176"/>
      <c r="S11" s="176"/>
      <c r="T11" s="176"/>
      <c r="U11" s="176"/>
      <c r="V11" s="176"/>
      <c r="W11" s="176"/>
      <c r="X11" s="176"/>
      <c r="Y11" s="176"/>
      <c r="Z11" s="171"/>
      <c r="AA11" s="172"/>
      <c r="AB11" s="170"/>
      <c r="AC11" s="170"/>
      <c r="AD11" s="170"/>
      <c r="AE11" s="170"/>
      <c r="AF11" s="170"/>
      <c r="AG11" s="170"/>
      <c r="AH11" s="170"/>
      <c r="AI11" s="170"/>
      <c r="AJ11" s="170"/>
      <c r="AK11" s="170"/>
      <c r="AL11" s="170"/>
      <c r="AM11" s="170"/>
      <c r="AN11" s="170"/>
      <c r="AO11" s="170"/>
      <c r="AP11" s="170"/>
      <c r="AQ11" s="170"/>
      <c r="AR11" s="170"/>
      <c r="AS11" s="170"/>
      <c r="AT11" s="170"/>
      <c r="AU11" s="170"/>
      <c r="AV11" s="171"/>
      <c r="AW11" s="172"/>
      <c r="AX11" s="170"/>
      <c r="AY11" s="170"/>
      <c r="AZ11" s="170"/>
      <c r="BA11" s="170"/>
      <c r="BB11" s="170"/>
      <c r="BC11" s="170"/>
      <c r="BD11" s="170"/>
      <c r="BE11" s="170"/>
      <c r="BF11" s="170"/>
      <c r="BG11" s="170"/>
      <c r="BH11" s="170"/>
      <c r="BI11" s="170"/>
      <c r="BJ11" s="170"/>
      <c r="BK11" s="170"/>
      <c r="BL11" s="170"/>
      <c r="BM11" s="170"/>
      <c r="BN11" s="170"/>
      <c r="BO11" s="170"/>
      <c r="BP11" s="170"/>
      <c r="BQ11" s="170"/>
      <c r="BR11" s="170"/>
      <c r="BS11" s="170"/>
      <c r="BT11" s="170"/>
      <c r="BU11" s="170"/>
      <c r="BV11" s="170"/>
      <c r="BW11" s="170"/>
      <c r="BX11" s="170"/>
      <c r="BY11" s="170"/>
      <c r="BZ11" s="170"/>
      <c r="CA11" s="170"/>
      <c r="CB11" s="170"/>
      <c r="CC11" s="170"/>
      <c r="CD11" s="170"/>
      <c r="CE11" s="170"/>
      <c r="CF11" s="170"/>
      <c r="CG11" s="170"/>
      <c r="CH11" s="170"/>
      <c r="CI11" s="170"/>
      <c r="CJ11" s="170"/>
      <c r="CK11" s="170"/>
      <c r="CL11" s="170"/>
      <c r="CM11" s="170"/>
      <c r="CN11" s="170"/>
      <c r="CO11" s="170"/>
      <c r="CP11" s="170"/>
      <c r="CQ11" s="170"/>
      <c r="CR11" s="170"/>
      <c r="CS11" s="170"/>
      <c r="CT11" s="170"/>
      <c r="CU11" s="170"/>
      <c r="CV11" s="170"/>
      <c r="CW11" s="170"/>
      <c r="CX11" s="171"/>
    </row>
    <row r="12" spans="1:103">
      <c r="B12" s="166"/>
      <c r="C12" s="177"/>
      <c r="D12" s="177"/>
      <c r="E12" s="177"/>
      <c r="F12" s="168"/>
      <c r="G12" s="169"/>
      <c r="H12" s="176"/>
      <c r="I12" s="176"/>
      <c r="J12" s="176"/>
      <c r="K12" s="176"/>
      <c r="L12" s="176"/>
      <c r="M12" s="176"/>
      <c r="N12" s="176"/>
      <c r="O12" s="176"/>
      <c r="P12" s="171"/>
      <c r="Q12" s="172"/>
      <c r="R12" s="176"/>
      <c r="S12" s="176"/>
      <c r="T12" s="176"/>
      <c r="U12" s="176"/>
      <c r="V12" s="176"/>
      <c r="W12" s="176"/>
      <c r="X12" s="176"/>
      <c r="Y12" s="176"/>
      <c r="Z12" s="171"/>
      <c r="AA12" s="172"/>
      <c r="AB12" s="176"/>
      <c r="AC12" s="176"/>
      <c r="AD12" s="176"/>
      <c r="AE12" s="176"/>
      <c r="AF12" s="176"/>
      <c r="AG12" s="176"/>
      <c r="AH12" s="176"/>
      <c r="AI12" s="176"/>
      <c r="AJ12" s="176"/>
      <c r="AK12" s="176"/>
      <c r="AL12" s="176"/>
      <c r="AM12" s="176"/>
      <c r="AN12" s="176"/>
      <c r="AO12" s="176"/>
      <c r="AP12" s="176"/>
      <c r="AQ12" s="176"/>
      <c r="AR12" s="176"/>
      <c r="AS12" s="176"/>
      <c r="AT12" s="176"/>
      <c r="AU12" s="176"/>
      <c r="AV12" s="171"/>
      <c r="AW12" s="172"/>
      <c r="AX12" s="176"/>
      <c r="AY12" s="176"/>
      <c r="AZ12" s="176"/>
      <c r="BA12" s="176"/>
      <c r="BB12" s="176"/>
      <c r="BC12" s="176"/>
      <c r="BD12" s="176"/>
      <c r="BE12" s="176"/>
      <c r="BF12" s="176"/>
      <c r="BG12" s="176"/>
      <c r="BH12" s="176"/>
      <c r="BI12" s="176"/>
      <c r="BJ12" s="176"/>
      <c r="BK12" s="176"/>
      <c r="BL12" s="176"/>
      <c r="BM12" s="176"/>
      <c r="BN12" s="176"/>
      <c r="BO12" s="176"/>
      <c r="BP12" s="176"/>
      <c r="BQ12" s="176"/>
      <c r="BR12" s="176"/>
      <c r="BS12" s="176"/>
      <c r="BT12" s="176"/>
      <c r="BU12" s="176"/>
      <c r="BV12" s="176"/>
      <c r="BW12" s="176"/>
      <c r="BX12" s="176"/>
      <c r="BY12" s="176"/>
      <c r="BZ12" s="176"/>
      <c r="CA12" s="176"/>
      <c r="CB12" s="176"/>
      <c r="CC12" s="176"/>
      <c r="CD12" s="176"/>
      <c r="CE12" s="176"/>
      <c r="CF12" s="176"/>
      <c r="CG12" s="176"/>
      <c r="CH12" s="176"/>
      <c r="CI12" s="176"/>
      <c r="CJ12" s="176"/>
      <c r="CK12" s="176"/>
      <c r="CL12" s="176"/>
      <c r="CM12" s="176"/>
      <c r="CN12" s="176"/>
      <c r="CO12" s="176"/>
      <c r="CP12" s="176"/>
      <c r="CQ12" s="176"/>
      <c r="CR12" s="176"/>
      <c r="CS12" s="176"/>
      <c r="CT12" s="176"/>
      <c r="CU12" s="176"/>
      <c r="CV12" s="176"/>
      <c r="CW12" s="176"/>
      <c r="CX12" s="171"/>
    </row>
    <row r="13" spans="1:103">
      <c r="B13" s="166"/>
      <c r="C13" s="167"/>
      <c r="D13" s="167"/>
      <c r="E13" s="167"/>
      <c r="F13" s="168"/>
      <c r="G13" s="169"/>
      <c r="H13" s="170"/>
      <c r="I13" s="170"/>
      <c r="J13" s="170"/>
      <c r="K13" s="170"/>
      <c r="L13" s="170"/>
      <c r="M13" s="170"/>
      <c r="N13" s="170"/>
      <c r="O13" s="170"/>
      <c r="P13" s="171"/>
      <c r="Q13" s="172"/>
      <c r="R13" s="176"/>
      <c r="S13" s="176"/>
      <c r="T13" s="176"/>
      <c r="U13" s="176"/>
      <c r="V13" s="176"/>
      <c r="W13" s="176"/>
      <c r="X13" s="176"/>
      <c r="Y13" s="176"/>
      <c r="Z13" s="171"/>
      <c r="AA13" s="172"/>
      <c r="AB13" s="170"/>
      <c r="AC13" s="170"/>
      <c r="AD13" s="170"/>
      <c r="AE13" s="170"/>
      <c r="AF13" s="170"/>
      <c r="AG13" s="170"/>
      <c r="AH13" s="170"/>
      <c r="AI13" s="170"/>
      <c r="AJ13" s="170"/>
      <c r="AK13" s="170"/>
      <c r="AL13" s="170"/>
      <c r="AM13" s="170"/>
      <c r="AN13" s="170"/>
      <c r="AO13" s="170"/>
      <c r="AP13" s="170"/>
      <c r="AQ13" s="170"/>
      <c r="AR13" s="170"/>
      <c r="AS13" s="170"/>
      <c r="AT13" s="170"/>
      <c r="AU13" s="170"/>
      <c r="AV13" s="171"/>
      <c r="AW13" s="172"/>
      <c r="AX13" s="170"/>
      <c r="AY13" s="170"/>
      <c r="AZ13" s="170"/>
      <c r="BA13" s="170"/>
      <c r="BB13" s="170"/>
      <c r="BC13" s="170"/>
      <c r="BD13" s="170"/>
      <c r="BE13" s="170"/>
      <c r="BF13" s="170"/>
      <c r="BG13" s="170"/>
      <c r="BH13" s="170"/>
      <c r="BI13" s="170"/>
      <c r="BJ13" s="170"/>
      <c r="BK13" s="170"/>
      <c r="BL13" s="170"/>
      <c r="BM13" s="170"/>
      <c r="BN13" s="170"/>
      <c r="BO13" s="170"/>
      <c r="BP13" s="170"/>
      <c r="BQ13" s="170"/>
      <c r="BR13" s="170"/>
      <c r="BS13" s="170"/>
      <c r="BT13" s="170"/>
      <c r="BU13" s="170"/>
      <c r="BV13" s="170"/>
      <c r="BW13" s="170"/>
      <c r="BX13" s="170"/>
      <c r="BY13" s="170"/>
      <c r="BZ13" s="170"/>
      <c r="CA13" s="170"/>
      <c r="CB13" s="170"/>
      <c r="CC13" s="170"/>
      <c r="CD13" s="170"/>
      <c r="CE13" s="170"/>
      <c r="CF13" s="170"/>
      <c r="CG13" s="170"/>
      <c r="CH13" s="170"/>
      <c r="CI13" s="170"/>
      <c r="CJ13" s="170"/>
      <c r="CK13" s="170"/>
      <c r="CL13" s="170"/>
      <c r="CM13" s="170"/>
      <c r="CN13" s="170"/>
      <c r="CO13" s="170"/>
      <c r="CP13" s="170"/>
      <c r="CQ13" s="170"/>
      <c r="CR13" s="170"/>
      <c r="CS13" s="170"/>
      <c r="CT13" s="170"/>
      <c r="CU13" s="170"/>
      <c r="CV13" s="170"/>
      <c r="CW13" s="170"/>
      <c r="CX13" s="171"/>
    </row>
    <row r="14" spans="1:103">
      <c r="B14" s="166"/>
      <c r="C14" s="167"/>
      <c r="D14" s="167"/>
      <c r="E14" s="167"/>
      <c r="F14" s="168"/>
      <c r="G14" s="169"/>
      <c r="H14" s="170"/>
      <c r="I14" s="170"/>
      <c r="J14" s="170"/>
      <c r="K14" s="170"/>
      <c r="L14" s="170"/>
      <c r="M14" s="170"/>
      <c r="N14" s="170"/>
      <c r="O14" s="170"/>
      <c r="P14" s="171"/>
      <c r="Q14" s="172"/>
      <c r="R14" s="176"/>
      <c r="S14" s="176"/>
      <c r="T14" s="176"/>
      <c r="U14" s="176"/>
      <c r="V14" s="176"/>
      <c r="W14" s="176"/>
      <c r="X14" s="176"/>
      <c r="Y14" s="176"/>
      <c r="Z14" s="171"/>
      <c r="AA14" s="172"/>
      <c r="AB14" s="170"/>
      <c r="AC14" s="170"/>
      <c r="AD14" s="170"/>
      <c r="AE14" s="170"/>
      <c r="AF14" s="170"/>
      <c r="AG14" s="170"/>
      <c r="AH14" s="170"/>
      <c r="AI14" s="170"/>
      <c r="AJ14" s="170"/>
      <c r="AK14" s="170"/>
      <c r="AL14" s="170"/>
      <c r="AM14" s="170"/>
      <c r="AN14" s="170"/>
      <c r="AO14" s="170"/>
      <c r="AP14" s="170"/>
      <c r="AQ14" s="170"/>
      <c r="AR14" s="170"/>
      <c r="AS14" s="170"/>
      <c r="AT14" s="170"/>
      <c r="AU14" s="170"/>
      <c r="AV14" s="171"/>
      <c r="AW14" s="172"/>
      <c r="AX14" s="170"/>
      <c r="AY14" s="170"/>
      <c r="AZ14" s="170"/>
      <c r="BA14" s="170"/>
      <c r="BB14" s="170"/>
      <c r="BC14" s="170"/>
      <c r="BD14" s="170"/>
      <c r="BE14" s="170"/>
      <c r="BF14" s="170"/>
      <c r="BG14" s="170"/>
      <c r="BH14" s="170"/>
      <c r="BI14" s="170"/>
      <c r="BJ14" s="170"/>
      <c r="BK14" s="170"/>
      <c r="BL14" s="170"/>
      <c r="BM14" s="170"/>
      <c r="BN14" s="170"/>
      <c r="BO14" s="170"/>
      <c r="BP14" s="170"/>
      <c r="BQ14" s="170"/>
      <c r="BR14" s="170"/>
      <c r="BS14" s="170"/>
      <c r="BT14" s="170"/>
      <c r="BU14" s="170"/>
      <c r="BV14" s="170"/>
      <c r="BW14" s="170"/>
      <c r="BX14" s="170"/>
      <c r="BY14" s="170"/>
      <c r="BZ14" s="170"/>
      <c r="CA14" s="170"/>
      <c r="CB14" s="170"/>
      <c r="CC14" s="170"/>
      <c r="CD14" s="170"/>
      <c r="CE14" s="170"/>
      <c r="CF14" s="170"/>
      <c r="CG14" s="170"/>
      <c r="CH14" s="170"/>
      <c r="CI14" s="170"/>
      <c r="CJ14" s="170"/>
      <c r="CK14" s="170"/>
      <c r="CL14" s="170"/>
      <c r="CM14" s="170"/>
      <c r="CN14" s="170"/>
      <c r="CO14" s="170"/>
      <c r="CP14" s="170"/>
      <c r="CQ14" s="170"/>
      <c r="CR14" s="170"/>
      <c r="CS14" s="170"/>
      <c r="CT14" s="170"/>
      <c r="CU14" s="170"/>
      <c r="CV14" s="170"/>
      <c r="CW14" s="170"/>
      <c r="CX14" s="171"/>
    </row>
    <row r="15" spans="1:103">
      <c r="B15" s="166"/>
      <c r="C15" s="167"/>
      <c r="D15" s="167"/>
      <c r="E15" s="167"/>
      <c r="F15" s="168"/>
      <c r="G15" s="169"/>
      <c r="H15" s="170"/>
      <c r="I15" s="170"/>
      <c r="J15" s="170"/>
      <c r="K15" s="170"/>
      <c r="L15" s="170"/>
      <c r="M15" s="170"/>
      <c r="N15" s="170"/>
      <c r="O15" s="170"/>
      <c r="P15" s="171"/>
      <c r="Q15" s="172"/>
      <c r="R15" s="170"/>
      <c r="S15" s="170"/>
      <c r="T15" s="170"/>
      <c r="U15" s="170"/>
      <c r="V15" s="170"/>
      <c r="W15" s="170"/>
      <c r="X15" s="170"/>
      <c r="Y15" s="170"/>
      <c r="Z15" s="171"/>
      <c r="AA15" s="172"/>
      <c r="AB15" s="170"/>
      <c r="AC15" s="170"/>
      <c r="AD15" s="170"/>
      <c r="AE15" s="170"/>
      <c r="AF15" s="170"/>
      <c r="AG15" s="170"/>
      <c r="AH15" s="170"/>
      <c r="AI15" s="170"/>
      <c r="AJ15" s="170"/>
      <c r="AK15" s="170"/>
      <c r="AL15" s="170"/>
      <c r="AM15" s="170"/>
      <c r="AN15" s="170"/>
      <c r="AO15" s="170"/>
      <c r="AP15" s="170"/>
      <c r="AQ15" s="170"/>
      <c r="AR15" s="170"/>
      <c r="AS15" s="170"/>
      <c r="AT15" s="170"/>
      <c r="AU15" s="170"/>
      <c r="AV15" s="171"/>
      <c r="AW15" s="172"/>
      <c r="AX15" s="170"/>
      <c r="AY15" s="170"/>
      <c r="AZ15" s="170"/>
      <c r="BA15" s="170"/>
      <c r="BB15" s="170"/>
      <c r="BC15" s="170"/>
      <c r="BD15" s="170"/>
      <c r="BE15" s="170"/>
      <c r="BF15" s="170"/>
      <c r="BG15" s="170"/>
      <c r="BH15" s="170"/>
      <c r="BI15" s="170"/>
      <c r="BJ15" s="170"/>
      <c r="BK15" s="170"/>
      <c r="BL15" s="170"/>
      <c r="BM15" s="170"/>
      <c r="BN15" s="170"/>
      <c r="BO15" s="170"/>
      <c r="BP15" s="170"/>
      <c r="BQ15" s="170"/>
      <c r="BR15" s="170"/>
      <c r="BS15" s="170"/>
      <c r="BT15" s="170"/>
      <c r="BU15" s="170"/>
      <c r="BV15" s="170"/>
      <c r="BW15" s="170"/>
      <c r="BX15" s="170"/>
      <c r="BY15" s="170"/>
      <c r="BZ15" s="170"/>
      <c r="CA15" s="170"/>
      <c r="CB15" s="170"/>
      <c r="CC15" s="170"/>
      <c r="CD15" s="170"/>
      <c r="CE15" s="170"/>
      <c r="CF15" s="170"/>
      <c r="CG15" s="170"/>
      <c r="CH15" s="170"/>
      <c r="CI15" s="170"/>
      <c r="CJ15" s="170"/>
      <c r="CK15" s="170"/>
      <c r="CL15" s="170"/>
      <c r="CM15" s="170"/>
      <c r="CN15" s="170"/>
      <c r="CO15" s="170"/>
      <c r="CP15" s="170"/>
      <c r="CQ15" s="170"/>
      <c r="CR15" s="170"/>
      <c r="CS15" s="170"/>
      <c r="CT15" s="170"/>
      <c r="CU15" s="170"/>
      <c r="CV15" s="170"/>
      <c r="CW15" s="170"/>
      <c r="CX15" s="171"/>
    </row>
    <row r="16" spans="1:103">
      <c r="B16" s="166"/>
      <c r="C16" s="167"/>
      <c r="D16" s="167"/>
      <c r="E16" s="167"/>
      <c r="F16" s="168"/>
      <c r="G16" s="169"/>
      <c r="H16" s="174"/>
      <c r="I16" s="174"/>
      <c r="J16" s="174"/>
      <c r="K16" s="174"/>
      <c r="L16" s="174"/>
      <c r="M16" s="174"/>
      <c r="N16" s="174"/>
      <c r="O16" s="174"/>
      <c r="P16" s="175"/>
      <c r="Q16" s="172"/>
      <c r="R16" s="176"/>
      <c r="S16" s="176"/>
      <c r="T16" s="176"/>
      <c r="U16" s="176"/>
      <c r="V16" s="176"/>
      <c r="W16" s="176"/>
      <c r="X16" s="176"/>
      <c r="Y16" s="176"/>
      <c r="Z16" s="171"/>
      <c r="AA16" s="172"/>
      <c r="AB16" s="170"/>
      <c r="AC16" s="170"/>
      <c r="AD16" s="170"/>
      <c r="AE16" s="170"/>
      <c r="AF16" s="170"/>
      <c r="AG16" s="170"/>
      <c r="AH16" s="170"/>
      <c r="AI16" s="170"/>
      <c r="AJ16" s="170"/>
      <c r="AK16" s="170"/>
      <c r="AL16" s="170"/>
      <c r="AM16" s="170"/>
      <c r="AN16" s="170"/>
      <c r="AO16" s="170"/>
      <c r="AP16" s="170"/>
      <c r="AQ16" s="170"/>
      <c r="AR16" s="170"/>
      <c r="AS16" s="170"/>
      <c r="AT16" s="170"/>
      <c r="AU16" s="170"/>
      <c r="AV16" s="171"/>
      <c r="AW16" s="172"/>
      <c r="AX16" s="170"/>
      <c r="AY16" s="170"/>
      <c r="AZ16" s="170"/>
      <c r="BA16" s="170"/>
      <c r="BB16" s="170"/>
      <c r="BC16" s="170"/>
      <c r="BD16" s="170"/>
      <c r="BE16" s="170"/>
      <c r="BF16" s="170"/>
      <c r="BG16" s="170"/>
      <c r="BH16" s="170"/>
      <c r="BI16" s="170"/>
      <c r="BJ16" s="170"/>
      <c r="BK16" s="170"/>
      <c r="BL16" s="170"/>
      <c r="BM16" s="170"/>
      <c r="BN16" s="170"/>
      <c r="BO16" s="170"/>
      <c r="BP16" s="170"/>
      <c r="BQ16" s="170"/>
      <c r="BR16" s="170"/>
      <c r="BS16" s="170"/>
      <c r="BT16" s="170"/>
      <c r="BU16" s="170"/>
      <c r="BV16" s="170"/>
      <c r="BW16" s="170"/>
      <c r="BX16" s="170"/>
      <c r="BY16" s="170"/>
      <c r="BZ16" s="170"/>
      <c r="CA16" s="170"/>
      <c r="CB16" s="170"/>
      <c r="CC16" s="170"/>
      <c r="CD16" s="170"/>
      <c r="CE16" s="170"/>
      <c r="CF16" s="170"/>
      <c r="CG16" s="170"/>
      <c r="CH16" s="170"/>
      <c r="CI16" s="170"/>
      <c r="CJ16" s="170"/>
      <c r="CK16" s="170"/>
      <c r="CL16" s="170"/>
      <c r="CM16" s="170"/>
      <c r="CN16" s="170"/>
      <c r="CO16" s="170"/>
      <c r="CP16" s="170"/>
      <c r="CQ16" s="170"/>
      <c r="CR16" s="170"/>
      <c r="CS16" s="170"/>
      <c r="CT16" s="170"/>
      <c r="CU16" s="170"/>
      <c r="CV16" s="170"/>
      <c r="CW16" s="170"/>
      <c r="CX16" s="171"/>
    </row>
    <row r="17" spans="2:102">
      <c r="B17" s="166"/>
      <c r="C17" s="167"/>
      <c r="D17" s="167"/>
      <c r="E17" s="167"/>
      <c r="F17" s="168"/>
      <c r="G17" s="169"/>
      <c r="H17" s="174"/>
      <c r="I17" s="174"/>
      <c r="J17" s="174"/>
      <c r="K17" s="174"/>
      <c r="L17" s="174"/>
      <c r="M17" s="174"/>
      <c r="N17" s="174"/>
      <c r="O17" s="174"/>
      <c r="P17" s="175"/>
      <c r="Q17" s="51"/>
      <c r="R17" s="53"/>
      <c r="S17" s="53"/>
      <c r="T17" s="53"/>
      <c r="U17" s="53"/>
      <c r="V17" s="53"/>
      <c r="W17" s="53"/>
      <c r="X17" s="53"/>
      <c r="Y17" s="53"/>
      <c r="Z17" s="52"/>
      <c r="AA17" s="172"/>
      <c r="AB17" s="170"/>
      <c r="AC17" s="170"/>
      <c r="AD17" s="170"/>
      <c r="AE17" s="170"/>
      <c r="AF17" s="170"/>
      <c r="AG17" s="170"/>
      <c r="AH17" s="170"/>
      <c r="AI17" s="170"/>
      <c r="AJ17" s="170"/>
      <c r="AK17" s="170"/>
      <c r="AL17" s="170"/>
      <c r="AM17" s="170"/>
      <c r="AN17" s="170"/>
      <c r="AO17" s="170"/>
      <c r="AP17" s="170"/>
      <c r="AQ17" s="170"/>
      <c r="AR17" s="170"/>
      <c r="AS17" s="170"/>
      <c r="AT17" s="170"/>
      <c r="AU17" s="170"/>
      <c r="AV17" s="171"/>
      <c r="AW17" s="172"/>
      <c r="AX17" s="170"/>
      <c r="AY17" s="170"/>
      <c r="AZ17" s="170"/>
      <c r="BA17" s="170"/>
      <c r="BB17" s="170"/>
      <c r="BC17" s="170"/>
      <c r="BD17" s="170"/>
      <c r="BE17" s="170"/>
      <c r="BF17" s="170"/>
      <c r="BG17" s="170"/>
      <c r="BH17" s="170"/>
      <c r="BI17" s="170"/>
      <c r="BJ17" s="170"/>
      <c r="BK17" s="170"/>
      <c r="BL17" s="170"/>
      <c r="BM17" s="170"/>
      <c r="BN17" s="170"/>
      <c r="BO17" s="170"/>
      <c r="BP17" s="170"/>
      <c r="BQ17" s="170"/>
      <c r="BR17" s="170"/>
      <c r="BS17" s="170"/>
      <c r="BT17" s="170"/>
      <c r="BU17" s="170"/>
      <c r="BV17" s="170"/>
      <c r="BW17" s="170"/>
      <c r="BX17" s="170"/>
      <c r="BY17" s="170"/>
      <c r="BZ17" s="170"/>
      <c r="CA17" s="170"/>
      <c r="CB17" s="170"/>
      <c r="CC17" s="170"/>
      <c r="CD17" s="170"/>
      <c r="CE17" s="170"/>
      <c r="CF17" s="170"/>
      <c r="CG17" s="170"/>
      <c r="CH17" s="170"/>
      <c r="CI17" s="170"/>
      <c r="CJ17" s="170"/>
      <c r="CK17" s="170"/>
      <c r="CL17" s="170"/>
      <c r="CM17" s="170"/>
      <c r="CN17" s="170"/>
      <c r="CO17" s="170"/>
      <c r="CP17" s="170"/>
      <c r="CQ17" s="170"/>
      <c r="CR17" s="170"/>
      <c r="CS17" s="170"/>
      <c r="CT17" s="170"/>
      <c r="CU17" s="170"/>
      <c r="CV17" s="170"/>
      <c r="CW17" s="170"/>
      <c r="CX17" s="171"/>
    </row>
    <row r="18" spans="2:102" ht="46.5" customHeight="1">
      <c r="B18" s="166"/>
      <c r="C18" s="167"/>
      <c r="D18" s="167"/>
      <c r="E18" s="167"/>
      <c r="F18" s="168"/>
      <c r="G18" s="169"/>
      <c r="H18" s="170"/>
      <c r="I18" s="170"/>
      <c r="J18" s="170"/>
      <c r="K18" s="170"/>
      <c r="L18" s="170"/>
      <c r="M18" s="170"/>
      <c r="N18" s="170"/>
      <c r="O18" s="170"/>
      <c r="P18" s="171"/>
      <c r="Q18" s="51"/>
      <c r="R18" s="53"/>
      <c r="S18" s="53"/>
      <c r="T18" s="53"/>
      <c r="U18" s="53"/>
      <c r="V18" s="53"/>
      <c r="W18" s="53"/>
      <c r="X18" s="53"/>
      <c r="Y18" s="53"/>
      <c r="Z18" s="52"/>
      <c r="AA18" s="172"/>
      <c r="AB18" s="170"/>
      <c r="AC18" s="170"/>
      <c r="AD18" s="170"/>
      <c r="AE18" s="170"/>
      <c r="AF18" s="170"/>
      <c r="AG18" s="170"/>
      <c r="AH18" s="170"/>
      <c r="AI18" s="170"/>
      <c r="AJ18" s="170"/>
      <c r="AK18" s="170"/>
      <c r="AL18" s="170"/>
      <c r="AM18" s="170"/>
      <c r="AN18" s="170"/>
      <c r="AO18" s="170"/>
      <c r="AP18" s="170"/>
      <c r="AQ18" s="170"/>
      <c r="AR18" s="170"/>
      <c r="AS18" s="170"/>
      <c r="AT18" s="170"/>
      <c r="AU18" s="170"/>
      <c r="AV18" s="171"/>
      <c r="AW18" s="178"/>
      <c r="AX18" s="170"/>
      <c r="AY18" s="170"/>
      <c r="AZ18" s="170"/>
      <c r="BA18" s="170"/>
      <c r="BB18" s="170"/>
      <c r="BC18" s="170"/>
      <c r="BD18" s="170"/>
      <c r="BE18" s="170"/>
      <c r="BF18" s="170"/>
      <c r="BG18" s="170"/>
      <c r="BH18" s="170"/>
      <c r="BI18" s="170"/>
      <c r="BJ18" s="170"/>
      <c r="BK18" s="170"/>
      <c r="BL18" s="170"/>
      <c r="BM18" s="170"/>
      <c r="BN18" s="170"/>
      <c r="BO18" s="170"/>
      <c r="BP18" s="170"/>
      <c r="BQ18" s="170"/>
      <c r="BR18" s="170"/>
      <c r="BS18" s="170"/>
      <c r="BT18" s="170"/>
      <c r="BU18" s="170"/>
      <c r="BV18" s="170"/>
      <c r="BW18" s="170"/>
      <c r="BX18" s="170"/>
      <c r="BY18" s="170"/>
      <c r="BZ18" s="170"/>
      <c r="CA18" s="170"/>
      <c r="CB18" s="170"/>
      <c r="CC18" s="170"/>
      <c r="CD18" s="170"/>
      <c r="CE18" s="170"/>
      <c r="CF18" s="170"/>
      <c r="CG18" s="170"/>
      <c r="CH18" s="170"/>
      <c r="CI18" s="170"/>
      <c r="CJ18" s="170"/>
      <c r="CK18" s="170"/>
      <c r="CL18" s="170"/>
      <c r="CM18" s="170"/>
      <c r="CN18" s="170"/>
      <c r="CO18" s="170"/>
      <c r="CP18" s="170"/>
      <c r="CQ18" s="170"/>
      <c r="CR18" s="170"/>
      <c r="CS18" s="170"/>
      <c r="CT18" s="170"/>
      <c r="CU18" s="170"/>
      <c r="CV18" s="170"/>
      <c r="CW18" s="170"/>
      <c r="CX18" s="171"/>
    </row>
    <row r="19" spans="2:102">
      <c r="B19" s="166"/>
      <c r="C19" s="167"/>
      <c r="D19" s="167"/>
      <c r="E19" s="167"/>
      <c r="F19" s="168"/>
      <c r="G19" s="169"/>
      <c r="H19" s="170"/>
      <c r="I19" s="170"/>
      <c r="J19" s="170"/>
      <c r="K19" s="170"/>
      <c r="L19" s="170"/>
      <c r="M19" s="170"/>
      <c r="N19" s="170"/>
      <c r="O19" s="170"/>
      <c r="P19" s="171"/>
      <c r="Q19" s="172"/>
      <c r="R19" s="170"/>
      <c r="S19" s="170"/>
      <c r="T19" s="170"/>
      <c r="U19" s="170"/>
      <c r="V19" s="170"/>
      <c r="W19" s="170"/>
      <c r="X19" s="170"/>
      <c r="Y19" s="170"/>
      <c r="Z19" s="171"/>
      <c r="AA19" s="172"/>
      <c r="AB19" s="170"/>
      <c r="AC19" s="170"/>
      <c r="AD19" s="170"/>
      <c r="AE19" s="170"/>
      <c r="AF19" s="170"/>
      <c r="AG19" s="170"/>
      <c r="AH19" s="170"/>
      <c r="AI19" s="170"/>
      <c r="AJ19" s="170"/>
      <c r="AK19" s="170"/>
      <c r="AL19" s="170"/>
      <c r="AM19" s="170"/>
      <c r="AN19" s="170"/>
      <c r="AO19" s="170"/>
      <c r="AP19" s="170"/>
      <c r="AQ19" s="170"/>
      <c r="AR19" s="170"/>
      <c r="AS19" s="170"/>
      <c r="AT19" s="170"/>
      <c r="AU19" s="170"/>
      <c r="AV19" s="171"/>
      <c r="AW19" s="172"/>
      <c r="AX19" s="170"/>
      <c r="AY19" s="170"/>
      <c r="AZ19" s="170"/>
      <c r="BA19" s="170"/>
      <c r="BB19" s="170"/>
      <c r="BC19" s="170"/>
      <c r="BD19" s="170"/>
      <c r="BE19" s="170"/>
      <c r="BF19" s="170"/>
      <c r="BG19" s="170"/>
      <c r="BH19" s="170"/>
      <c r="BI19" s="170"/>
      <c r="BJ19" s="170"/>
      <c r="BK19" s="170"/>
      <c r="BL19" s="170"/>
      <c r="BM19" s="170"/>
      <c r="BN19" s="170"/>
      <c r="BO19" s="170"/>
      <c r="BP19" s="170"/>
      <c r="BQ19" s="170"/>
      <c r="BR19" s="170"/>
      <c r="BS19" s="170"/>
      <c r="BT19" s="170"/>
      <c r="BU19" s="170"/>
      <c r="BV19" s="170"/>
      <c r="BW19" s="170"/>
      <c r="BX19" s="170"/>
      <c r="BY19" s="170"/>
      <c r="BZ19" s="170"/>
      <c r="CA19" s="170"/>
      <c r="CB19" s="170"/>
      <c r="CC19" s="170"/>
      <c r="CD19" s="170"/>
      <c r="CE19" s="170"/>
      <c r="CF19" s="170"/>
      <c r="CG19" s="170"/>
      <c r="CH19" s="170"/>
      <c r="CI19" s="170"/>
      <c r="CJ19" s="170"/>
      <c r="CK19" s="170"/>
      <c r="CL19" s="170"/>
      <c r="CM19" s="170"/>
      <c r="CN19" s="170"/>
      <c r="CO19" s="170"/>
      <c r="CP19" s="170"/>
      <c r="CQ19" s="170"/>
      <c r="CR19" s="170"/>
      <c r="CS19" s="170"/>
      <c r="CT19" s="170"/>
      <c r="CU19" s="170"/>
      <c r="CV19" s="170"/>
      <c r="CW19" s="170"/>
      <c r="CX19" s="171"/>
    </row>
    <row r="20" spans="2:102">
      <c r="B20" s="166"/>
      <c r="C20" s="167"/>
      <c r="D20" s="167"/>
      <c r="E20" s="167"/>
      <c r="F20" s="168"/>
      <c r="G20" s="169"/>
      <c r="H20" s="170"/>
      <c r="I20" s="170"/>
      <c r="J20" s="170"/>
      <c r="K20" s="170"/>
      <c r="L20" s="170"/>
      <c r="M20" s="170"/>
      <c r="N20" s="170"/>
      <c r="O20" s="170"/>
      <c r="P20" s="171"/>
      <c r="Q20" s="172"/>
      <c r="R20" s="170"/>
      <c r="S20" s="170"/>
      <c r="T20" s="170"/>
      <c r="U20" s="170"/>
      <c r="V20" s="170"/>
      <c r="W20" s="170"/>
      <c r="X20" s="170"/>
      <c r="Y20" s="170"/>
      <c r="Z20" s="171"/>
      <c r="AA20" s="172"/>
      <c r="AB20" s="170"/>
      <c r="AC20" s="170"/>
      <c r="AD20" s="170"/>
      <c r="AE20" s="170"/>
      <c r="AF20" s="170"/>
      <c r="AG20" s="170"/>
      <c r="AH20" s="170"/>
      <c r="AI20" s="170"/>
      <c r="AJ20" s="170"/>
      <c r="AK20" s="170"/>
      <c r="AL20" s="170"/>
      <c r="AM20" s="170"/>
      <c r="AN20" s="170"/>
      <c r="AO20" s="170"/>
      <c r="AP20" s="170"/>
      <c r="AQ20" s="170"/>
      <c r="AR20" s="170"/>
      <c r="AS20" s="170"/>
      <c r="AT20" s="170"/>
      <c r="AU20" s="170"/>
      <c r="AV20" s="171"/>
      <c r="AW20" s="172"/>
      <c r="AX20" s="170"/>
      <c r="AY20" s="170"/>
      <c r="AZ20" s="170"/>
      <c r="BA20" s="170"/>
      <c r="BB20" s="170"/>
      <c r="BC20" s="170"/>
      <c r="BD20" s="170"/>
      <c r="BE20" s="170"/>
      <c r="BF20" s="170"/>
      <c r="BG20" s="170"/>
      <c r="BH20" s="170"/>
      <c r="BI20" s="170"/>
      <c r="BJ20" s="170"/>
      <c r="BK20" s="170"/>
      <c r="BL20" s="170"/>
      <c r="BM20" s="170"/>
      <c r="BN20" s="170"/>
      <c r="BO20" s="170"/>
      <c r="BP20" s="170"/>
      <c r="BQ20" s="170"/>
      <c r="BR20" s="170"/>
      <c r="BS20" s="170"/>
      <c r="BT20" s="170"/>
      <c r="BU20" s="170"/>
      <c r="BV20" s="170"/>
      <c r="BW20" s="170"/>
      <c r="BX20" s="170"/>
      <c r="BY20" s="170"/>
      <c r="BZ20" s="170"/>
      <c r="CA20" s="170"/>
      <c r="CB20" s="170"/>
      <c r="CC20" s="170"/>
      <c r="CD20" s="170"/>
      <c r="CE20" s="170"/>
      <c r="CF20" s="170"/>
      <c r="CG20" s="170"/>
      <c r="CH20" s="170"/>
      <c r="CI20" s="170"/>
      <c r="CJ20" s="170"/>
      <c r="CK20" s="170"/>
      <c r="CL20" s="170"/>
      <c r="CM20" s="170"/>
      <c r="CN20" s="170"/>
      <c r="CO20" s="170"/>
      <c r="CP20" s="170"/>
      <c r="CQ20" s="170"/>
      <c r="CR20" s="170"/>
      <c r="CS20" s="170"/>
      <c r="CT20" s="170"/>
      <c r="CU20" s="170"/>
      <c r="CV20" s="170"/>
      <c r="CW20" s="170"/>
      <c r="CX20" s="171"/>
    </row>
    <row r="21" spans="2:102">
      <c r="B21" s="166"/>
      <c r="C21" s="167"/>
      <c r="D21" s="167"/>
      <c r="E21" s="167"/>
      <c r="F21" s="168"/>
      <c r="G21" s="169"/>
      <c r="H21" s="170"/>
      <c r="I21" s="170"/>
      <c r="J21" s="170"/>
      <c r="K21" s="170"/>
      <c r="L21" s="170"/>
      <c r="M21" s="170"/>
      <c r="N21" s="170"/>
      <c r="O21" s="170"/>
      <c r="P21" s="171"/>
      <c r="Q21" s="172"/>
      <c r="R21" s="170"/>
      <c r="S21" s="170"/>
      <c r="T21" s="170"/>
      <c r="U21" s="170"/>
      <c r="V21" s="170"/>
      <c r="W21" s="170"/>
      <c r="X21" s="170"/>
      <c r="Y21" s="170"/>
      <c r="Z21" s="171"/>
      <c r="AA21" s="172"/>
      <c r="AB21" s="170"/>
      <c r="AC21" s="170"/>
      <c r="AD21" s="170"/>
      <c r="AE21" s="170"/>
      <c r="AF21" s="170"/>
      <c r="AG21" s="170"/>
      <c r="AH21" s="170"/>
      <c r="AI21" s="170"/>
      <c r="AJ21" s="170"/>
      <c r="AK21" s="170"/>
      <c r="AL21" s="170"/>
      <c r="AM21" s="170"/>
      <c r="AN21" s="170"/>
      <c r="AO21" s="170"/>
      <c r="AP21" s="170"/>
      <c r="AQ21" s="170"/>
      <c r="AR21" s="170"/>
      <c r="AS21" s="170"/>
      <c r="AT21" s="170"/>
      <c r="AU21" s="170"/>
      <c r="AV21" s="171"/>
      <c r="AW21" s="172"/>
      <c r="AX21" s="170"/>
      <c r="AY21" s="170"/>
      <c r="AZ21" s="170"/>
      <c r="BA21" s="170"/>
      <c r="BB21" s="170"/>
      <c r="BC21" s="170"/>
      <c r="BD21" s="170"/>
      <c r="BE21" s="170"/>
      <c r="BF21" s="170"/>
      <c r="BG21" s="170"/>
      <c r="BH21" s="170"/>
      <c r="BI21" s="170"/>
      <c r="BJ21" s="170"/>
      <c r="BK21" s="170"/>
      <c r="BL21" s="170"/>
      <c r="BM21" s="170"/>
      <c r="BN21" s="170"/>
      <c r="BO21" s="170"/>
      <c r="BP21" s="170"/>
      <c r="BQ21" s="170"/>
      <c r="BR21" s="170"/>
      <c r="BS21" s="170"/>
      <c r="BT21" s="170"/>
      <c r="BU21" s="170"/>
      <c r="BV21" s="170"/>
      <c r="BW21" s="170"/>
      <c r="BX21" s="170"/>
      <c r="BY21" s="170"/>
      <c r="BZ21" s="170"/>
      <c r="CA21" s="170"/>
      <c r="CB21" s="170"/>
      <c r="CC21" s="170"/>
      <c r="CD21" s="170"/>
      <c r="CE21" s="170"/>
      <c r="CF21" s="170"/>
      <c r="CG21" s="170"/>
      <c r="CH21" s="170"/>
      <c r="CI21" s="170"/>
      <c r="CJ21" s="170"/>
      <c r="CK21" s="170"/>
      <c r="CL21" s="170"/>
      <c r="CM21" s="170"/>
      <c r="CN21" s="170"/>
      <c r="CO21" s="170"/>
      <c r="CP21" s="170"/>
      <c r="CQ21" s="170"/>
      <c r="CR21" s="170"/>
      <c r="CS21" s="170"/>
      <c r="CT21" s="170"/>
      <c r="CU21" s="170"/>
      <c r="CV21" s="170"/>
      <c r="CW21" s="170"/>
      <c r="CX21" s="171"/>
    </row>
    <row r="22" spans="2:102">
      <c r="B22" s="166"/>
      <c r="C22" s="167"/>
      <c r="D22" s="167"/>
      <c r="E22" s="167"/>
      <c r="F22" s="168"/>
      <c r="G22" s="169"/>
      <c r="H22" s="170"/>
      <c r="I22" s="170"/>
      <c r="J22" s="170"/>
      <c r="K22" s="170"/>
      <c r="L22" s="170"/>
      <c r="M22" s="170"/>
      <c r="N22" s="170"/>
      <c r="O22" s="170"/>
      <c r="P22" s="171"/>
      <c r="Q22" s="172"/>
      <c r="R22" s="170"/>
      <c r="S22" s="170"/>
      <c r="T22" s="170"/>
      <c r="U22" s="170"/>
      <c r="V22" s="170"/>
      <c r="W22" s="170"/>
      <c r="X22" s="170"/>
      <c r="Y22" s="170"/>
      <c r="Z22" s="171"/>
      <c r="AA22" s="172"/>
      <c r="AB22" s="170"/>
      <c r="AC22" s="170"/>
      <c r="AD22" s="170"/>
      <c r="AE22" s="170"/>
      <c r="AF22" s="170"/>
      <c r="AG22" s="170"/>
      <c r="AH22" s="170"/>
      <c r="AI22" s="170"/>
      <c r="AJ22" s="170"/>
      <c r="AK22" s="170"/>
      <c r="AL22" s="170"/>
      <c r="AM22" s="170"/>
      <c r="AN22" s="170"/>
      <c r="AO22" s="170"/>
      <c r="AP22" s="170"/>
      <c r="AQ22" s="170"/>
      <c r="AR22" s="170"/>
      <c r="AS22" s="170"/>
      <c r="AT22" s="170"/>
      <c r="AU22" s="170"/>
      <c r="AV22" s="171"/>
      <c r="AW22" s="172"/>
      <c r="AX22" s="170"/>
      <c r="AY22" s="170"/>
      <c r="AZ22" s="170"/>
      <c r="BA22" s="170"/>
      <c r="BB22" s="170"/>
      <c r="BC22" s="170"/>
      <c r="BD22" s="170"/>
      <c r="BE22" s="170"/>
      <c r="BF22" s="170"/>
      <c r="BG22" s="170"/>
      <c r="BH22" s="170"/>
      <c r="BI22" s="170"/>
      <c r="BJ22" s="170"/>
      <c r="BK22" s="170"/>
      <c r="BL22" s="170"/>
      <c r="BM22" s="170"/>
      <c r="BN22" s="170"/>
      <c r="BO22" s="170"/>
      <c r="BP22" s="170"/>
      <c r="BQ22" s="170"/>
      <c r="BR22" s="170"/>
      <c r="BS22" s="170"/>
      <c r="BT22" s="170"/>
      <c r="BU22" s="170"/>
      <c r="BV22" s="170"/>
      <c r="BW22" s="170"/>
      <c r="BX22" s="170"/>
      <c r="BY22" s="170"/>
      <c r="BZ22" s="170"/>
      <c r="CA22" s="170"/>
      <c r="CB22" s="170"/>
      <c r="CC22" s="170"/>
      <c r="CD22" s="170"/>
      <c r="CE22" s="170"/>
      <c r="CF22" s="170"/>
      <c r="CG22" s="170"/>
      <c r="CH22" s="170"/>
      <c r="CI22" s="170"/>
      <c r="CJ22" s="170"/>
      <c r="CK22" s="170"/>
      <c r="CL22" s="170"/>
      <c r="CM22" s="170"/>
      <c r="CN22" s="170"/>
      <c r="CO22" s="170"/>
      <c r="CP22" s="170"/>
      <c r="CQ22" s="170"/>
      <c r="CR22" s="170"/>
      <c r="CS22" s="170"/>
      <c r="CT22" s="170"/>
      <c r="CU22" s="170"/>
      <c r="CV22" s="170"/>
      <c r="CW22" s="170"/>
      <c r="CX22" s="171"/>
    </row>
    <row r="23" spans="2:102">
      <c r="B23" s="166"/>
      <c r="C23" s="167"/>
      <c r="D23" s="167"/>
      <c r="E23" s="167"/>
      <c r="F23" s="168"/>
      <c r="G23" s="169"/>
      <c r="H23" s="170"/>
      <c r="I23" s="170"/>
      <c r="J23" s="170"/>
      <c r="K23" s="170"/>
      <c r="L23" s="170"/>
      <c r="M23" s="170"/>
      <c r="N23" s="170"/>
      <c r="O23" s="170"/>
      <c r="P23" s="171"/>
      <c r="Q23" s="172"/>
      <c r="R23" s="170"/>
      <c r="S23" s="170"/>
      <c r="T23" s="170"/>
      <c r="U23" s="170"/>
      <c r="V23" s="170"/>
      <c r="W23" s="170"/>
      <c r="X23" s="170"/>
      <c r="Y23" s="170"/>
      <c r="Z23" s="171"/>
      <c r="AA23" s="172"/>
      <c r="AB23" s="170"/>
      <c r="AC23" s="170"/>
      <c r="AD23" s="170"/>
      <c r="AE23" s="170"/>
      <c r="AF23" s="170"/>
      <c r="AG23" s="170"/>
      <c r="AH23" s="170"/>
      <c r="AI23" s="170"/>
      <c r="AJ23" s="170"/>
      <c r="AK23" s="170"/>
      <c r="AL23" s="170"/>
      <c r="AM23" s="170"/>
      <c r="AN23" s="170"/>
      <c r="AO23" s="170"/>
      <c r="AP23" s="170"/>
      <c r="AQ23" s="170"/>
      <c r="AR23" s="170"/>
      <c r="AS23" s="170"/>
      <c r="AT23" s="170"/>
      <c r="AU23" s="170"/>
      <c r="AV23" s="171"/>
      <c r="AW23" s="172"/>
      <c r="AX23" s="170"/>
      <c r="AY23" s="170"/>
      <c r="AZ23" s="170"/>
      <c r="BA23" s="170"/>
      <c r="BB23" s="170"/>
      <c r="BC23" s="170"/>
      <c r="BD23" s="170"/>
      <c r="BE23" s="170"/>
      <c r="BF23" s="170"/>
      <c r="BG23" s="170"/>
      <c r="BH23" s="170"/>
      <c r="BI23" s="170"/>
      <c r="BJ23" s="170"/>
      <c r="BK23" s="170"/>
      <c r="BL23" s="170"/>
      <c r="BM23" s="170"/>
      <c r="BN23" s="170"/>
      <c r="BO23" s="170"/>
      <c r="BP23" s="170"/>
      <c r="BQ23" s="170"/>
      <c r="BR23" s="170"/>
      <c r="BS23" s="170"/>
      <c r="BT23" s="170"/>
      <c r="BU23" s="170"/>
      <c r="BV23" s="170"/>
      <c r="BW23" s="170"/>
      <c r="BX23" s="170"/>
      <c r="BY23" s="170"/>
      <c r="BZ23" s="170"/>
      <c r="CA23" s="170"/>
      <c r="CB23" s="170"/>
      <c r="CC23" s="170"/>
      <c r="CD23" s="170"/>
      <c r="CE23" s="170"/>
      <c r="CF23" s="170"/>
      <c r="CG23" s="170"/>
      <c r="CH23" s="170"/>
      <c r="CI23" s="170"/>
      <c r="CJ23" s="170"/>
      <c r="CK23" s="170"/>
      <c r="CL23" s="170"/>
      <c r="CM23" s="170"/>
      <c r="CN23" s="170"/>
      <c r="CO23" s="170"/>
      <c r="CP23" s="170"/>
      <c r="CQ23" s="170"/>
      <c r="CR23" s="170"/>
      <c r="CS23" s="170"/>
      <c r="CT23" s="170"/>
      <c r="CU23" s="170"/>
      <c r="CV23" s="170"/>
      <c r="CW23" s="170"/>
      <c r="CX23" s="171"/>
    </row>
    <row r="24" spans="2:102">
      <c r="B24" s="166"/>
      <c r="C24" s="167"/>
      <c r="D24" s="167"/>
      <c r="E24" s="167"/>
      <c r="F24" s="168"/>
      <c r="G24" s="169"/>
      <c r="H24" s="170"/>
      <c r="I24" s="170"/>
      <c r="J24" s="170"/>
      <c r="K24" s="170"/>
      <c r="L24" s="170"/>
      <c r="M24" s="170"/>
      <c r="N24" s="170"/>
      <c r="O24" s="170"/>
      <c r="P24" s="171"/>
      <c r="Q24" s="172"/>
      <c r="R24" s="170"/>
      <c r="S24" s="170"/>
      <c r="T24" s="170"/>
      <c r="U24" s="170"/>
      <c r="V24" s="170"/>
      <c r="W24" s="170"/>
      <c r="X24" s="170"/>
      <c r="Y24" s="170"/>
      <c r="Z24" s="171"/>
      <c r="AA24" s="172"/>
      <c r="AB24" s="170"/>
      <c r="AC24" s="170"/>
      <c r="AD24" s="170"/>
      <c r="AE24" s="170"/>
      <c r="AF24" s="170"/>
      <c r="AG24" s="170"/>
      <c r="AH24" s="170"/>
      <c r="AI24" s="170"/>
      <c r="AJ24" s="170"/>
      <c r="AK24" s="170"/>
      <c r="AL24" s="170"/>
      <c r="AM24" s="170"/>
      <c r="AN24" s="170"/>
      <c r="AO24" s="170"/>
      <c r="AP24" s="170"/>
      <c r="AQ24" s="170"/>
      <c r="AR24" s="170"/>
      <c r="AS24" s="170"/>
      <c r="AT24" s="170"/>
      <c r="AU24" s="170"/>
      <c r="AV24" s="171"/>
      <c r="AW24" s="172"/>
      <c r="AX24" s="170"/>
      <c r="AY24" s="170"/>
      <c r="AZ24" s="170"/>
      <c r="BA24" s="170"/>
      <c r="BB24" s="170"/>
      <c r="BC24" s="170"/>
      <c r="BD24" s="170"/>
      <c r="BE24" s="170"/>
      <c r="BF24" s="170"/>
      <c r="BG24" s="170"/>
      <c r="BH24" s="170"/>
      <c r="BI24" s="170"/>
      <c r="BJ24" s="170"/>
      <c r="BK24" s="170"/>
      <c r="BL24" s="170"/>
      <c r="BM24" s="170"/>
      <c r="BN24" s="170"/>
      <c r="BO24" s="170"/>
      <c r="BP24" s="170"/>
      <c r="BQ24" s="170"/>
      <c r="BR24" s="170"/>
      <c r="BS24" s="170"/>
      <c r="BT24" s="170"/>
      <c r="BU24" s="170"/>
      <c r="BV24" s="170"/>
      <c r="BW24" s="170"/>
      <c r="BX24" s="170"/>
      <c r="BY24" s="170"/>
      <c r="BZ24" s="170"/>
      <c r="CA24" s="170"/>
      <c r="CB24" s="170"/>
      <c r="CC24" s="170"/>
      <c r="CD24" s="170"/>
      <c r="CE24" s="170"/>
      <c r="CF24" s="170"/>
      <c r="CG24" s="170"/>
      <c r="CH24" s="170"/>
      <c r="CI24" s="170"/>
      <c r="CJ24" s="170"/>
      <c r="CK24" s="170"/>
      <c r="CL24" s="170"/>
      <c r="CM24" s="170"/>
      <c r="CN24" s="170"/>
      <c r="CO24" s="170"/>
      <c r="CP24" s="170"/>
      <c r="CQ24" s="170"/>
      <c r="CR24" s="170"/>
      <c r="CS24" s="170"/>
      <c r="CT24" s="170"/>
      <c r="CU24" s="170"/>
      <c r="CV24" s="170"/>
      <c r="CW24" s="170"/>
      <c r="CX24" s="171"/>
    </row>
    <row r="25" spans="2:102">
      <c r="B25" s="166"/>
      <c r="C25" s="167"/>
      <c r="D25" s="167"/>
      <c r="E25" s="167"/>
      <c r="F25" s="168"/>
      <c r="G25" s="169"/>
      <c r="H25" s="170"/>
      <c r="I25" s="170"/>
      <c r="J25" s="170"/>
      <c r="K25" s="170"/>
      <c r="L25" s="170"/>
      <c r="M25" s="170"/>
      <c r="N25" s="170"/>
      <c r="O25" s="170"/>
      <c r="P25" s="171"/>
      <c r="Q25" s="172"/>
      <c r="R25" s="170"/>
      <c r="S25" s="170"/>
      <c r="T25" s="170"/>
      <c r="U25" s="170"/>
      <c r="V25" s="170"/>
      <c r="W25" s="170"/>
      <c r="X25" s="170"/>
      <c r="Y25" s="170"/>
      <c r="Z25" s="171"/>
      <c r="AA25" s="172"/>
      <c r="AB25" s="170"/>
      <c r="AC25" s="170"/>
      <c r="AD25" s="170"/>
      <c r="AE25" s="170"/>
      <c r="AF25" s="170"/>
      <c r="AG25" s="170"/>
      <c r="AH25" s="170"/>
      <c r="AI25" s="170"/>
      <c r="AJ25" s="170"/>
      <c r="AK25" s="170"/>
      <c r="AL25" s="170"/>
      <c r="AM25" s="170"/>
      <c r="AN25" s="170"/>
      <c r="AO25" s="170"/>
      <c r="AP25" s="170"/>
      <c r="AQ25" s="170"/>
      <c r="AR25" s="170"/>
      <c r="AS25" s="170"/>
      <c r="AT25" s="170"/>
      <c r="AU25" s="170"/>
      <c r="AV25" s="171"/>
      <c r="AW25" s="172"/>
      <c r="AX25" s="170"/>
      <c r="AY25" s="170"/>
      <c r="AZ25" s="170"/>
      <c r="BA25" s="170"/>
      <c r="BB25" s="170"/>
      <c r="BC25" s="170"/>
      <c r="BD25" s="170"/>
      <c r="BE25" s="170"/>
      <c r="BF25" s="170"/>
      <c r="BG25" s="170"/>
      <c r="BH25" s="170"/>
      <c r="BI25" s="170"/>
      <c r="BJ25" s="170"/>
      <c r="BK25" s="170"/>
      <c r="BL25" s="170"/>
      <c r="BM25" s="170"/>
      <c r="BN25" s="170"/>
      <c r="BO25" s="170"/>
      <c r="BP25" s="170"/>
      <c r="BQ25" s="170"/>
      <c r="BR25" s="170"/>
      <c r="BS25" s="170"/>
      <c r="BT25" s="170"/>
      <c r="BU25" s="170"/>
      <c r="BV25" s="170"/>
      <c r="BW25" s="170"/>
      <c r="BX25" s="170"/>
      <c r="BY25" s="170"/>
      <c r="BZ25" s="170"/>
      <c r="CA25" s="170"/>
      <c r="CB25" s="170"/>
      <c r="CC25" s="170"/>
      <c r="CD25" s="170"/>
      <c r="CE25" s="170"/>
      <c r="CF25" s="170"/>
      <c r="CG25" s="170"/>
      <c r="CH25" s="170"/>
      <c r="CI25" s="170"/>
      <c r="CJ25" s="170"/>
      <c r="CK25" s="170"/>
      <c r="CL25" s="170"/>
      <c r="CM25" s="170"/>
      <c r="CN25" s="170"/>
      <c r="CO25" s="170"/>
      <c r="CP25" s="170"/>
      <c r="CQ25" s="170"/>
      <c r="CR25" s="170"/>
      <c r="CS25" s="170"/>
      <c r="CT25" s="170"/>
      <c r="CU25" s="170"/>
      <c r="CV25" s="170"/>
      <c r="CW25" s="170"/>
      <c r="CX25" s="171"/>
    </row>
    <row r="26" spans="2:102">
      <c r="B26" s="166"/>
      <c r="C26" s="167"/>
      <c r="D26" s="167"/>
      <c r="E26" s="167"/>
      <c r="F26" s="168"/>
      <c r="G26" s="169"/>
      <c r="H26" s="170"/>
      <c r="I26" s="170"/>
      <c r="J26" s="170"/>
      <c r="K26" s="170"/>
      <c r="L26" s="170"/>
      <c r="M26" s="170"/>
      <c r="N26" s="170"/>
      <c r="O26" s="170"/>
      <c r="P26" s="171"/>
      <c r="Q26" s="172"/>
      <c r="R26" s="170"/>
      <c r="S26" s="170"/>
      <c r="T26" s="170"/>
      <c r="U26" s="170"/>
      <c r="V26" s="170"/>
      <c r="W26" s="170"/>
      <c r="X26" s="170"/>
      <c r="Y26" s="170"/>
      <c r="Z26" s="171"/>
      <c r="AA26" s="172"/>
      <c r="AB26" s="170"/>
      <c r="AC26" s="170"/>
      <c r="AD26" s="170"/>
      <c r="AE26" s="170"/>
      <c r="AF26" s="170"/>
      <c r="AG26" s="170"/>
      <c r="AH26" s="170"/>
      <c r="AI26" s="170"/>
      <c r="AJ26" s="170"/>
      <c r="AK26" s="170"/>
      <c r="AL26" s="170"/>
      <c r="AM26" s="170"/>
      <c r="AN26" s="170"/>
      <c r="AO26" s="170"/>
      <c r="AP26" s="170"/>
      <c r="AQ26" s="170"/>
      <c r="AR26" s="170"/>
      <c r="AS26" s="170"/>
      <c r="AT26" s="170"/>
      <c r="AU26" s="170"/>
      <c r="AV26" s="171"/>
      <c r="AW26" s="172"/>
      <c r="AX26" s="170"/>
      <c r="AY26" s="170"/>
      <c r="AZ26" s="170"/>
      <c r="BA26" s="170"/>
      <c r="BB26" s="170"/>
      <c r="BC26" s="170"/>
      <c r="BD26" s="170"/>
      <c r="BE26" s="170"/>
      <c r="BF26" s="170"/>
      <c r="BG26" s="170"/>
      <c r="BH26" s="170"/>
      <c r="BI26" s="170"/>
      <c r="BJ26" s="170"/>
      <c r="BK26" s="170"/>
      <c r="BL26" s="170"/>
      <c r="BM26" s="170"/>
      <c r="BN26" s="170"/>
      <c r="BO26" s="170"/>
      <c r="BP26" s="170"/>
      <c r="BQ26" s="170"/>
      <c r="BR26" s="170"/>
      <c r="BS26" s="170"/>
      <c r="BT26" s="170"/>
      <c r="BU26" s="170"/>
      <c r="BV26" s="170"/>
      <c r="BW26" s="170"/>
      <c r="BX26" s="170"/>
      <c r="BY26" s="170"/>
      <c r="BZ26" s="170"/>
      <c r="CA26" s="170"/>
      <c r="CB26" s="170"/>
      <c r="CC26" s="170"/>
      <c r="CD26" s="170"/>
      <c r="CE26" s="170"/>
      <c r="CF26" s="170"/>
      <c r="CG26" s="170"/>
      <c r="CH26" s="170"/>
      <c r="CI26" s="170"/>
      <c r="CJ26" s="170"/>
      <c r="CK26" s="170"/>
      <c r="CL26" s="170"/>
      <c r="CM26" s="170"/>
      <c r="CN26" s="170"/>
      <c r="CO26" s="170"/>
      <c r="CP26" s="170"/>
      <c r="CQ26" s="170"/>
      <c r="CR26" s="170"/>
      <c r="CS26" s="170"/>
      <c r="CT26" s="170"/>
      <c r="CU26" s="170"/>
      <c r="CV26" s="170"/>
      <c r="CW26" s="170"/>
      <c r="CX26" s="171"/>
    </row>
    <row r="27" spans="2:102">
      <c r="B27" s="166"/>
      <c r="C27" s="167"/>
      <c r="D27" s="167"/>
      <c r="E27" s="167"/>
      <c r="F27" s="168"/>
      <c r="G27" s="169"/>
      <c r="H27" s="170"/>
      <c r="I27" s="170"/>
      <c r="J27" s="170"/>
      <c r="K27" s="170"/>
      <c r="L27" s="170"/>
      <c r="M27" s="170"/>
      <c r="N27" s="170"/>
      <c r="O27" s="170"/>
      <c r="P27" s="171"/>
      <c r="Q27" s="172"/>
      <c r="R27" s="170"/>
      <c r="S27" s="170"/>
      <c r="T27" s="170"/>
      <c r="U27" s="170"/>
      <c r="V27" s="170"/>
      <c r="W27" s="170"/>
      <c r="X27" s="170"/>
      <c r="Y27" s="170"/>
      <c r="Z27" s="171"/>
      <c r="AA27" s="172"/>
      <c r="AB27" s="170"/>
      <c r="AC27" s="170"/>
      <c r="AD27" s="170"/>
      <c r="AE27" s="170"/>
      <c r="AF27" s="170"/>
      <c r="AG27" s="170"/>
      <c r="AH27" s="170"/>
      <c r="AI27" s="170"/>
      <c r="AJ27" s="170"/>
      <c r="AK27" s="170"/>
      <c r="AL27" s="170"/>
      <c r="AM27" s="170"/>
      <c r="AN27" s="170"/>
      <c r="AO27" s="170"/>
      <c r="AP27" s="170"/>
      <c r="AQ27" s="170"/>
      <c r="AR27" s="170"/>
      <c r="AS27" s="170"/>
      <c r="AT27" s="170"/>
      <c r="AU27" s="170"/>
      <c r="AV27" s="171"/>
      <c r="AW27" s="172"/>
      <c r="AX27" s="170"/>
      <c r="AY27" s="170"/>
      <c r="AZ27" s="170"/>
      <c r="BA27" s="170"/>
      <c r="BB27" s="170"/>
      <c r="BC27" s="170"/>
      <c r="BD27" s="170"/>
      <c r="BE27" s="170"/>
      <c r="BF27" s="170"/>
      <c r="BG27" s="170"/>
      <c r="BH27" s="170"/>
      <c r="BI27" s="170"/>
      <c r="BJ27" s="170"/>
      <c r="BK27" s="170"/>
      <c r="BL27" s="170"/>
      <c r="BM27" s="170"/>
      <c r="BN27" s="170"/>
      <c r="BO27" s="170"/>
      <c r="BP27" s="170"/>
      <c r="BQ27" s="170"/>
      <c r="BR27" s="170"/>
      <c r="BS27" s="170"/>
      <c r="BT27" s="170"/>
      <c r="BU27" s="170"/>
      <c r="BV27" s="170"/>
      <c r="BW27" s="170"/>
      <c r="BX27" s="170"/>
      <c r="BY27" s="170"/>
      <c r="BZ27" s="170"/>
      <c r="CA27" s="170"/>
      <c r="CB27" s="170"/>
      <c r="CC27" s="170"/>
      <c r="CD27" s="170"/>
      <c r="CE27" s="170"/>
      <c r="CF27" s="170"/>
      <c r="CG27" s="170"/>
      <c r="CH27" s="170"/>
      <c r="CI27" s="170"/>
      <c r="CJ27" s="170"/>
      <c r="CK27" s="170"/>
      <c r="CL27" s="170"/>
      <c r="CM27" s="170"/>
      <c r="CN27" s="170"/>
      <c r="CO27" s="170"/>
      <c r="CP27" s="170"/>
      <c r="CQ27" s="170"/>
      <c r="CR27" s="170"/>
      <c r="CS27" s="170"/>
      <c r="CT27" s="170"/>
      <c r="CU27" s="170"/>
      <c r="CV27" s="170"/>
      <c r="CW27" s="170"/>
      <c r="CX27" s="171"/>
    </row>
    <row r="28" spans="2:102">
      <c r="B28" s="166"/>
      <c r="C28" s="167"/>
      <c r="D28" s="167"/>
      <c r="E28" s="167"/>
      <c r="F28" s="168"/>
      <c r="G28" s="169"/>
      <c r="H28" s="170"/>
      <c r="I28" s="170"/>
      <c r="J28" s="170"/>
      <c r="K28" s="170"/>
      <c r="L28" s="170"/>
      <c r="M28" s="170"/>
      <c r="N28" s="170"/>
      <c r="O28" s="170"/>
      <c r="P28" s="171"/>
      <c r="Q28" s="172"/>
      <c r="R28" s="170"/>
      <c r="S28" s="170"/>
      <c r="T28" s="170"/>
      <c r="U28" s="170"/>
      <c r="V28" s="170"/>
      <c r="W28" s="170"/>
      <c r="X28" s="170"/>
      <c r="Y28" s="170"/>
      <c r="Z28" s="171"/>
      <c r="AA28" s="172"/>
      <c r="AB28" s="170"/>
      <c r="AC28" s="170"/>
      <c r="AD28" s="170"/>
      <c r="AE28" s="170"/>
      <c r="AF28" s="170"/>
      <c r="AG28" s="170"/>
      <c r="AH28" s="170"/>
      <c r="AI28" s="170"/>
      <c r="AJ28" s="170"/>
      <c r="AK28" s="170"/>
      <c r="AL28" s="170"/>
      <c r="AM28" s="170"/>
      <c r="AN28" s="170"/>
      <c r="AO28" s="170"/>
      <c r="AP28" s="170"/>
      <c r="AQ28" s="170"/>
      <c r="AR28" s="170"/>
      <c r="AS28" s="170"/>
      <c r="AT28" s="170"/>
      <c r="AU28" s="170"/>
      <c r="AV28" s="171"/>
      <c r="AW28" s="172"/>
      <c r="AX28" s="170"/>
      <c r="AY28" s="170"/>
      <c r="AZ28" s="170"/>
      <c r="BA28" s="170"/>
      <c r="BB28" s="170"/>
      <c r="BC28" s="170"/>
      <c r="BD28" s="170"/>
      <c r="BE28" s="170"/>
      <c r="BF28" s="170"/>
      <c r="BG28" s="170"/>
      <c r="BH28" s="170"/>
      <c r="BI28" s="170"/>
      <c r="BJ28" s="170"/>
      <c r="BK28" s="170"/>
      <c r="BL28" s="170"/>
      <c r="BM28" s="170"/>
      <c r="BN28" s="170"/>
      <c r="BO28" s="170"/>
      <c r="BP28" s="170"/>
      <c r="BQ28" s="170"/>
      <c r="BR28" s="170"/>
      <c r="BS28" s="170"/>
      <c r="BT28" s="170"/>
      <c r="BU28" s="170"/>
      <c r="BV28" s="170"/>
      <c r="BW28" s="170"/>
      <c r="BX28" s="170"/>
      <c r="BY28" s="170"/>
      <c r="BZ28" s="170"/>
      <c r="CA28" s="170"/>
      <c r="CB28" s="170"/>
      <c r="CC28" s="170"/>
      <c r="CD28" s="170"/>
      <c r="CE28" s="170"/>
      <c r="CF28" s="170"/>
      <c r="CG28" s="170"/>
      <c r="CH28" s="170"/>
      <c r="CI28" s="170"/>
      <c r="CJ28" s="170"/>
      <c r="CK28" s="170"/>
      <c r="CL28" s="170"/>
      <c r="CM28" s="170"/>
      <c r="CN28" s="170"/>
      <c r="CO28" s="170"/>
      <c r="CP28" s="170"/>
      <c r="CQ28" s="170"/>
      <c r="CR28" s="170"/>
      <c r="CS28" s="170"/>
      <c r="CT28" s="170"/>
      <c r="CU28" s="170"/>
      <c r="CV28" s="170"/>
      <c r="CW28" s="170"/>
      <c r="CX28" s="171"/>
    </row>
    <row r="29" spans="2:102">
      <c r="B29" s="166"/>
      <c r="C29" s="167"/>
      <c r="D29" s="167"/>
      <c r="E29" s="167"/>
      <c r="F29" s="168"/>
      <c r="G29" s="169"/>
      <c r="H29" s="170"/>
      <c r="I29" s="170"/>
      <c r="J29" s="170"/>
      <c r="K29" s="170"/>
      <c r="L29" s="170"/>
      <c r="M29" s="170"/>
      <c r="N29" s="170"/>
      <c r="O29" s="170"/>
      <c r="P29" s="171"/>
      <c r="Q29" s="172"/>
      <c r="R29" s="170"/>
      <c r="S29" s="170"/>
      <c r="T29" s="170"/>
      <c r="U29" s="170"/>
      <c r="V29" s="170"/>
      <c r="W29" s="170"/>
      <c r="X29" s="170"/>
      <c r="Y29" s="170"/>
      <c r="Z29" s="171"/>
      <c r="AA29" s="172"/>
      <c r="AB29" s="170"/>
      <c r="AC29" s="170"/>
      <c r="AD29" s="170"/>
      <c r="AE29" s="170"/>
      <c r="AF29" s="170"/>
      <c r="AG29" s="170"/>
      <c r="AH29" s="170"/>
      <c r="AI29" s="170"/>
      <c r="AJ29" s="170"/>
      <c r="AK29" s="170"/>
      <c r="AL29" s="170"/>
      <c r="AM29" s="170"/>
      <c r="AN29" s="170"/>
      <c r="AO29" s="170"/>
      <c r="AP29" s="170"/>
      <c r="AQ29" s="170"/>
      <c r="AR29" s="170"/>
      <c r="AS29" s="170"/>
      <c r="AT29" s="170"/>
      <c r="AU29" s="170"/>
      <c r="AV29" s="171"/>
      <c r="AW29" s="172"/>
      <c r="AX29" s="170"/>
      <c r="AY29" s="170"/>
      <c r="AZ29" s="170"/>
      <c r="BA29" s="170"/>
      <c r="BB29" s="170"/>
      <c r="BC29" s="170"/>
      <c r="BD29" s="170"/>
      <c r="BE29" s="170"/>
      <c r="BF29" s="170"/>
      <c r="BG29" s="170"/>
      <c r="BH29" s="170"/>
      <c r="BI29" s="170"/>
      <c r="BJ29" s="170"/>
      <c r="BK29" s="170"/>
      <c r="BL29" s="170"/>
      <c r="BM29" s="170"/>
      <c r="BN29" s="170"/>
      <c r="BO29" s="170"/>
      <c r="BP29" s="170"/>
      <c r="BQ29" s="170"/>
      <c r="BR29" s="170"/>
      <c r="BS29" s="170"/>
      <c r="BT29" s="170"/>
      <c r="BU29" s="170"/>
      <c r="BV29" s="170"/>
      <c r="BW29" s="170"/>
      <c r="BX29" s="170"/>
      <c r="BY29" s="170"/>
      <c r="BZ29" s="170"/>
      <c r="CA29" s="170"/>
      <c r="CB29" s="170"/>
      <c r="CC29" s="170"/>
      <c r="CD29" s="170"/>
      <c r="CE29" s="170"/>
      <c r="CF29" s="170"/>
      <c r="CG29" s="170"/>
      <c r="CH29" s="170"/>
      <c r="CI29" s="170"/>
      <c r="CJ29" s="170"/>
      <c r="CK29" s="170"/>
      <c r="CL29" s="170"/>
      <c r="CM29" s="170"/>
      <c r="CN29" s="170"/>
      <c r="CO29" s="170"/>
      <c r="CP29" s="170"/>
      <c r="CQ29" s="170"/>
      <c r="CR29" s="170"/>
      <c r="CS29" s="170"/>
      <c r="CT29" s="170"/>
      <c r="CU29" s="170"/>
      <c r="CV29" s="170"/>
      <c r="CW29" s="170"/>
      <c r="CX29" s="171"/>
    </row>
    <row r="30" spans="2:102">
      <c r="B30" s="166"/>
      <c r="C30" s="167"/>
      <c r="D30" s="167"/>
      <c r="E30" s="167"/>
      <c r="F30" s="168"/>
      <c r="G30" s="169"/>
      <c r="H30" s="170"/>
      <c r="I30" s="170"/>
      <c r="J30" s="170"/>
      <c r="K30" s="170"/>
      <c r="L30" s="170"/>
      <c r="M30" s="170"/>
      <c r="N30" s="170"/>
      <c r="O30" s="170"/>
      <c r="P30" s="171"/>
      <c r="Q30" s="172"/>
      <c r="R30" s="170"/>
      <c r="S30" s="170"/>
      <c r="T30" s="170"/>
      <c r="U30" s="170"/>
      <c r="V30" s="170"/>
      <c r="W30" s="170"/>
      <c r="X30" s="170"/>
      <c r="Y30" s="170"/>
      <c r="Z30" s="171"/>
      <c r="AA30" s="172"/>
      <c r="AB30" s="170"/>
      <c r="AC30" s="170"/>
      <c r="AD30" s="170"/>
      <c r="AE30" s="170"/>
      <c r="AF30" s="170"/>
      <c r="AG30" s="170"/>
      <c r="AH30" s="170"/>
      <c r="AI30" s="170"/>
      <c r="AJ30" s="170"/>
      <c r="AK30" s="170"/>
      <c r="AL30" s="170"/>
      <c r="AM30" s="170"/>
      <c r="AN30" s="170"/>
      <c r="AO30" s="170"/>
      <c r="AP30" s="170"/>
      <c r="AQ30" s="170"/>
      <c r="AR30" s="170"/>
      <c r="AS30" s="170"/>
      <c r="AT30" s="170"/>
      <c r="AU30" s="170"/>
      <c r="AV30" s="171"/>
      <c r="AW30" s="172"/>
      <c r="AX30" s="170"/>
      <c r="AY30" s="170"/>
      <c r="AZ30" s="170"/>
      <c r="BA30" s="170"/>
      <c r="BB30" s="170"/>
      <c r="BC30" s="170"/>
      <c r="BD30" s="170"/>
      <c r="BE30" s="170"/>
      <c r="BF30" s="170"/>
      <c r="BG30" s="170"/>
      <c r="BH30" s="170"/>
      <c r="BI30" s="170"/>
      <c r="BJ30" s="170"/>
      <c r="BK30" s="170"/>
      <c r="BL30" s="170"/>
      <c r="BM30" s="170"/>
      <c r="BN30" s="170"/>
      <c r="BO30" s="170"/>
      <c r="BP30" s="170"/>
      <c r="BQ30" s="170"/>
      <c r="BR30" s="170"/>
      <c r="BS30" s="170"/>
      <c r="BT30" s="170"/>
      <c r="BU30" s="170"/>
      <c r="BV30" s="170"/>
      <c r="BW30" s="170"/>
      <c r="BX30" s="170"/>
      <c r="BY30" s="170"/>
      <c r="BZ30" s="170"/>
      <c r="CA30" s="170"/>
      <c r="CB30" s="170"/>
      <c r="CC30" s="170"/>
      <c r="CD30" s="170"/>
      <c r="CE30" s="170"/>
      <c r="CF30" s="170"/>
      <c r="CG30" s="170"/>
      <c r="CH30" s="170"/>
      <c r="CI30" s="170"/>
      <c r="CJ30" s="170"/>
      <c r="CK30" s="170"/>
      <c r="CL30" s="170"/>
      <c r="CM30" s="170"/>
      <c r="CN30" s="170"/>
      <c r="CO30" s="170"/>
      <c r="CP30" s="170"/>
      <c r="CQ30" s="170"/>
      <c r="CR30" s="170"/>
      <c r="CS30" s="170"/>
      <c r="CT30" s="170"/>
      <c r="CU30" s="170"/>
      <c r="CV30" s="170"/>
      <c r="CW30" s="170"/>
      <c r="CX30" s="171"/>
    </row>
    <row r="31" spans="2:102">
      <c r="B31" s="166"/>
      <c r="C31" s="167"/>
      <c r="D31" s="167"/>
      <c r="E31" s="167"/>
      <c r="F31" s="168"/>
      <c r="G31" s="169"/>
      <c r="H31" s="170"/>
      <c r="I31" s="170"/>
      <c r="J31" s="170"/>
      <c r="K31" s="170"/>
      <c r="L31" s="170"/>
      <c r="M31" s="170"/>
      <c r="N31" s="170"/>
      <c r="O31" s="170"/>
      <c r="P31" s="171"/>
      <c r="Q31" s="172"/>
      <c r="R31" s="170"/>
      <c r="S31" s="170"/>
      <c r="T31" s="170"/>
      <c r="U31" s="170"/>
      <c r="V31" s="170"/>
      <c r="W31" s="170"/>
      <c r="X31" s="170"/>
      <c r="Y31" s="170"/>
      <c r="Z31" s="171"/>
      <c r="AA31" s="172"/>
      <c r="AB31" s="170"/>
      <c r="AC31" s="170"/>
      <c r="AD31" s="170"/>
      <c r="AE31" s="170"/>
      <c r="AF31" s="170"/>
      <c r="AG31" s="170"/>
      <c r="AH31" s="170"/>
      <c r="AI31" s="170"/>
      <c r="AJ31" s="170"/>
      <c r="AK31" s="170"/>
      <c r="AL31" s="170"/>
      <c r="AM31" s="170"/>
      <c r="AN31" s="170"/>
      <c r="AO31" s="170"/>
      <c r="AP31" s="170"/>
      <c r="AQ31" s="170"/>
      <c r="AR31" s="170"/>
      <c r="AS31" s="170"/>
      <c r="AT31" s="170"/>
      <c r="AU31" s="170"/>
      <c r="AV31" s="171"/>
      <c r="AW31" s="172"/>
      <c r="AX31" s="170"/>
      <c r="AY31" s="170"/>
      <c r="AZ31" s="170"/>
      <c r="BA31" s="170"/>
      <c r="BB31" s="170"/>
      <c r="BC31" s="170"/>
      <c r="BD31" s="170"/>
      <c r="BE31" s="170"/>
      <c r="BF31" s="170"/>
      <c r="BG31" s="170"/>
      <c r="BH31" s="170"/>
      <c r="BI31" s="170"/>
      <c r="BJ31" s="170"/>
      <c r="BK31" s="170"/>
      <c r="BL31" s="170"/>
      <c r="BM31" s="170"/>
      <c r="BN31" s="170"/>
      <c r="BO31" s="170"/>
      <c r="BP31" s="170"/>
      <c r="BQ31" s="170"/>
      <c r="BR31" s="170"/>
      <c r="BS31" s="170"/>
      <c r="BT31" s="170"/>
      <c r="BU31" s="170"/>
      <c r="BV31" s="170"/>
      <c r="BW31" s="170"/>
      <c r="BX31" s="170"/>
      <c r="BY31" s="170"/>
      <c r="BZ31" s="170"/>
      <c r="CA31" s="170"/>
      <c r="CB31" s="170"/>
      <c r="CC31" s="170"/>
      <c r="CD31" s="170"/>
      <c r="CE31" s="170"/>
      <c r="CF31" s="170"/>
      <c r="CG31" s="170"/>
      <c r="CH31" s="170"/>
      <c r="CI31" s="170"/>
      <c r="CJ31" s="170"/>
      <c r="CK31" s="170"/>
      <c r="CL31" s="170"/>
      <c r="CM31" s="170"/>
      <c r="CN31" s="170"/>
      <c r="CO31" s="170"/>
      <c r="CP31" s="170"/>
      <c r="CQ31" s="170"/>
      <c r="CR31" s="170"/>
      <c r="CS31" s="170"/>
      <c r="CT31" s="170"/>
      <c r="CU31" s="170"/>
      <c r="CV31" s="170"/>
      <c r="CW31" s="170"/>
      <c r="CX31" s="171"/>
    </row>
    <row r="32" spans="2:102">
      <c r="B32" s="166"/>
      <c r="C32" s="167"/>
      <c r="D32" s="167"/>
      <c r="E32" s="167"/>
      <c r="F32" s="168"/>
      <c r="G32" s="169"/>
      <c r="H32" s="170"/>
      <c r="I32" s="170"/>
      <c r="J32" s="170"/>
      <c r="K32" s="170"/>
      <c r="L32" s="170"/>
      <c r="M32" s="170"/>
      <c r="N32" s="170"/>
      <c r="O32" s="170"/>
      <c r="P32" s="171"/>
      <c r="Q32" s="172"/>
      <c r="R32" s="170"/>
      <c r="S32" s="170"/>
      <c r="T32" s="170"/>
      <c r="U32" s="170"/>
      <c r="V32" s="170"/>
      <c r="W32" s="170"/>
      <c r="X32" s="170"/>
      <c r="Y32" s="170"/>
      <c r="Z32" s="171"/>
      <c r="AA32" s="172"/>
      <c r="AB32" s="170"/>
      <c r="AC32" s="170"/>
      <c r="AD32" s="170"/>
      <c r="AE32" s="170"/>
      <c r="AF32" s="170"/>
      <c r="AG32" s="170"/>
      <c r="AH32" s="170"/>
      <c r="AI32" s="170"/>
      <c r="AJ32" s="170"/>
      <c r="AK32" s="170"/>
      <c r="AL32" s="170"/>
      <c r="AM32" s="170"/>
      <c r="AN32" s="170"/>
      <c r="AO32" s="170"/>
      <c r="AP32" s="170"/>
      <c r="AQ32" s="170"/>
      <c r="AR32" s="170"/>
      <c r="AS32" s="170"/>
      <c r="AT32" s="170"/>
      <c r="AU32" s="170"/>
      <c r="AV32" s="171"/>
      <c r="AW32" s="172"/>
      <c r="AX32" s="170"/>
      <c r="AY32" s="170"/>
      <c r="AZ32" s="170"/>
      <c r="BA32" s="170"/>
      <c r="BB32" s="170"/>
      <c r="BC32" s="170"/>
      <c r="BD32" s="170"/>
      <c r="BE32" s="170"/>
      <c r="BF32" s="170"/>
      <c r="BG32" s="170"/>
      <c r="BH32" s="170"/>
      <c r="BI32" s="170"/>
      <c r="BJ32" s="170"/>
      <c r="BK32" s="170"/>
      <c r="BL32" s="170"/>
      <c r="BM32" s="170"/>
      <c r="BN32" s="170"/>
      <c r="BO32" s="170"/>
      <c r="BP32" s="170"/>
      <c r="BQ32" s="170"/>
      <c r="BR32" s="170"/>
      <c r="BS32" s="170"/>
      <c r="BT32" s="170"/>
      <c r="BU32" s="170"/>
      <c r="BV32" s="170"/>
      <c r="BW32" s="170"/>
      <c r="BX32" s="170"/>
      <c r="BY32" s="170"/>
      <c r="BZ32" s="170"/>
      <c r="CA32" s="170"/>
      <c r="CB32" s="170"/>
      <c r="CC32" s="170"/>
      <c r="CD32" s="170"/>
      <c r="CE32" s="170"/>
      <c r="CF32" s="170"/>
      <c r="CG32" s="170"/>
      <c r="CH32" s="170"/>
      <c r="CI32" s="170"/>
      <c r="CJ32" s="170"/>
      <c r="CK32" s="170"/>
      <c r="CL32" s="170"/>
      <c r="CM32" s="170"/>
      <c r="CN32" s="170"/>
      <c r="CO32" s="170"/>
      <c r="CP32" s="170"/>
      <c r="CQ32" s="170"/>
      <c r="CR32" s="170"/>
      <c r="CS32" s="170"/>
      <c r="CT32" s="170"/>
      <c r="CU32" s="170"/>
      <c r="CV32" s="170"/>
      <c r="CW32" s="170"/>
      <c r="CX32" s="171"/>
    </row>
    <row r="33" spans="2:102">
      <c r="B33" s="166"/>
      <c r="C33" s="167"/>
      <c r="D33" s="167"/>
      <c r="E33" s="167"/>
      <c r="F33" s="168"/>
      <c r="G33" s="169"/>
      <c r="H33" s="170"/>
      <c r="I33" s="170"/>
      <c r="J33" s="170"/>
      <c r="K33" s="170"/>
      <c r="L33" s="170"/>
      <c r="M33" s="170"/>
      <c r="N33" s="170"/>
      <c r="O33" s="170"/>
      <c r="P33" s="171"/>
      <c r="Q33" s="172"/>
      <c r="R33" s="170"/>
      <c r="S33" s="170"/>
      <c r="T33" s="170"/>
      <c r="U33" s="170"/>
      <c r="V33" s="170"/>
      <c r="W33" s="170"/>
      <c r="X33" s="170"/>
      <c r="Y33" s="170"/>
      <c r="Z33" s="171"/>
      <c r="AA33" s="172"/>
      <c r="AB33" s="170"/>
      <c r="AC33" s="170"/>
      <c r="AD33" s="170"/>
      <c r="AE33" s="170"/>
      <c r="AF33" s="170"/>
      <c r="AG33" s="170"/>
      <c r="AH33" s="170"/>
      <c r="AI33" s="170"/>
      <c r="AJ33" s="170"/>
      <c r="AK33" s="170"/>
      <c r="AL33" s="170"/>
      <c r="AM33" s="170"/>
      <c r="AN33" s="170"/>
      <c r="AO33" s="170"/>
      <c r="AP33" s="170"/>
      <c r="AQ33" s="170"/>
      <c r="AR33" s="170"/>
      <c r="AS33" s="170"/>
      <c r="AT33" s="170"/>
      <c r="AU33" s="170"/>
      <c r="AV33" s="171"/>
      <c r="AW33" s="172"/>
      <c r="AX33" s="170"/>
      <c r="AY33" s="170"/>
      <c r="AZ33" s="170"/>
      <c r="BA33" s="170"/>
      <c r="BB33" s="170"/>
      <c r="BC33" s="170"/>
      <c r="BD33" s="170"/>
      <c r="BE33" s="170"/>
      <c r="BF33" s="170"/>
      <c r="BG33" s="170"/>
      <c r="BH33" s="170"/>
      <c r="BI33" s="170"/>
      <c r="BJ33" s="170"/>
      <c r="BK33" s="170"/>
      <c r="BL33" s="170"/>
      <c r="BM33" s="170"/>
      <c r="BN33" s="170"/>
      <c r="BO33" s="170"/>
      <c r="BP33" s="170"/>
      <c r="BQ33" s="170"/>
      <c r="BR33" s="170"/>
      <c r="BS33" s="170"/>
      <c r="BT33" s="170"/>
      <c r="BU33" s="170"/>
      <c r="BV33" s="170"/>
      <c r="BW33" s="170"/>
      <c r="BX33" s="170"/>
      <c r="BY33" s="170"/>
      <c r="BZ33" s="170"/>
      <c r="CA33" s="170"/>
      <c r="CB33" s="170"/>
      <c r="CC33" s="170"/>
      <c r="CD33" s="170"/>
      <c r="CE33" s="170"/>
      <c r="CF33" s="170"/>
      <c r="CG33" s="170"/>
      <c r="CH33" s="170"/>
      <c r="CI33" s="170"/>
      <c r="CJ33" s="170"/>
      <c r="CK33" s="170"/>
      <c r="CL33" s="170"/>
      <c r="CM33" s="170"/>
      <c r="CN33" s="170"/>
      <c r="CO33" s="170"/>
      <c r="CP33" s="170"/>
      <c r="CQ33" s="170"/>
      <c r="CR33" s="170"/>
      <c r="CS33" s="170"/>
      <c r="CT33" s="170"/>
      <c r="CU33" s="170"/>
      <c r="CV33" s="170"/>
      <c r="CW33" s="170"/>
      <c r="CX33" s="171"/>
    </row>
    <row r="34" spans="2:102">
      <c r="B34" s="166"/>
      <c r="C34" s="167"/>
      <c r="D34" s="167"/>
      <c r="E34" s="167"/>
      <c r="F34" s="168"/>
      <c r="G34" s="172"/>
      <c r="H34" s="170"/>
      <c r="I34" s="170"/>
      <c r="J34" s="170"/>
      <c r="K34" s="170"/>
      <c r="L34" s="170"/>
      <c r="M34" s="170"/>
      <c r="N34" s="170"/>
      <c r="O34" s="170"/>
      <c r="P34" s="171"/>
      <c r="Q34" s="172"/>
      <c r="R34" s="170"/>
      <c r="S34" s="170"/>
      <c r="T34" s="170"/>
      <c r="U34" s="170"/>
      <c r="V34" s="170"/>
      <c r="W34" s="170"/>
      <c r="X34" s="170"/>
      <c r="Y34" s="170"/>
      <c r="Z34" s="171"/>
      <c r="AA34" s="172"/>
      <c r="AB34" s="170"/>
      <c r="AC34" s="170"/>
      <c r="AD34" s="170"/>
      <c r="AE34" s="170"/>
      <c r="AF34" s="170"/>
      <c r="AG34" s="170"/>
      <c r="AH34" s="170"/>
      <c r="AI34" s="170"/>
      <c r="AJ34" s="170"/>
      <c r="AK34" s="170"/>
      <c r="AL34" s="170"/>
      <c r="AM34" s="170"/>
      <c r="AN34" s="170"/>
      <c r="AO34" s="170"/>
      <c r="AP34" s="170"/>
      <c r="AQ34" s="170"/>
      <c r="AR34" s="170"/>
      <c r="AS34" s="170"/>
      <c r="AT34" s="170"/>
      <c r="AU34" s="170"/>
      <c r="AV34" s="171"/>
      <c r="AW34" s="172"/>
      <c r="AX34" s="170"/>
      <c r="AY34" s="170"/>
      <c r="AZ34" s="170"/>
      <c r="BA34" s="170"/>
      <c r="BB34" s="170"/>
      <c r="BC34" s="170"/>
      <c r="BD34" s="170"/>
      <c r="BE34" s="170"/>
      <c r="BF34" s="170"/>
      <c r="BG34" s="170"/>
      <c r="BH34" s="170"/>
      <c r="BI34" s="170"/>
      <c r="BJ34" s="170"/>
      <c r="BK34" s="170"/>
      <c r="BL34" s="170"/>
      <c r="BM34" s="170"/>
      <c r="BN34" s="170"/>
      <c r="BO34" s="170"/>
      <c r="BP34" s="170"/>
      <c r="BQ34" s="170"/>
      <c r="BR34" s="170"/>
      <c r="BS34" s="170"/>
      <c r="BT34" s="170"/>
      <c r="BU34" s="170"/>
      <c r="BV34" s="170"/>
      <c r="BW34" s="170"/>
      <c r="BX34" s="170"/>
      <c r="BY34" s="170"/>
      <c r="BZ34" s="170"/>
      <c r="CA34" s="170"/>
      <c r="CB34" s="170"/>
      <c r="CC34" s="170"/>
      <c r="CD34" s="170"/>
      <c r="CE34" s="170"/>
      <c r="CF34" s="170"/>
      <c r="CG34" s="170"/>
      <c r="CH34" s="170"/>
      <c r="CI34" s="170"/>
      <c r="CJ34" s="170"/>
      <c r="CK34" s="170"/>
      <c r="CL34" s="170"/>
      <c r="CM34" s="170"/>
      <c r="CN34" s="170"/>
      <c r="CO34" s="170"/>
      <c r="CP34" s="170"/>
      <c r="CQ34" s="170"/>
      <c r="CR34" s="170"/>
      <c r="CS34" s="170"/>
      <c r="CT34" s="170"/>
      <c r="CU34" s="170"/>
      <c r="CV34" s="170"/>
      <c r="CW34" s="170"/>
      <c r="CX34" s="171"/>
    </row>
    <row r="35" spans="2:102">
      <c r="B35" s="166"/>
      <c r="C35" s="167"/>
      <c r="D35" s="167"/>
      <c r="E35" s="167"/>
      <c r="F35" s="168"/>
      <c r="G35" s="172"/>
      <c r="H35" s="170"/>
      <c r="I35" s="170"/>
      <c r="J35" s="170"/>
      <c r="K35" s="170"/>
      <c r="L35" s="170"/>
      <c r="M35" s="170"/>
      <c r="N35" s="170"/>
      <c r="O35" s="170"/>
      <c r="P35" s="171"/>
      <c r="Q35" s="172"/>
      <c r="R35" s="170"/>
      <c r="S35" s="170"/>
      <c r="T35" s="170"/>
      <c r="U35" s="170"/>
      <c r="V35" s="170"/>
      <c r="W35" s="170"/>
      <c r="X35" s="170"/>
      <c r="Y35" s="170"/>
      <c r="Z35" s="171"/>
      <c r="AA35" s="172"/>
      <c r="AB35" s="170"/>
      <c r="AC35" s="170"/>
      <c r="AD35" s="170"/>
      <c r="AE35" s="170"/>
      <c r="AF35" s="170"/>
      <c r="AG35" s="170"/>
      <c r="AH35" s="170"/>
      <c r="AI35" s="170"/>
      <c r="AJ35" s="170"/>
      <c r="AK35" s="170"/>
      <c r="AL35" s="170"/>
      <c r="AM35" s="170"/>
      <c r="AN35" s="170"/>
      <c r="AO35" s="170"/>
      <c r="AP35" s="170"/>
      <c r="AQ35" s="170"/>
      <c r="AR35" s="170"/>
      <c r="AS35" s="170"/>
      <c r="AT35" s="170"/>
      <c r="AU35" s="170"/>
      <c r="AV35" s="171"/>
      <c r="AW35" s="172"/>
      <c r="AX35" s="170"/>
      <c r="AY35" s="170"/>
      <c r="AZ35" s="170"/>
      <c r="BA35" s="170"/>
      <c r="BB35" s="170"/>
      <c r="BC35" s="170"/>
      <c r="BD35" s="170"/>
      <c r="BE35" s="170"/>
      <c r="BF35" s="170"/>
      <c r="BG35" s="170"/>
      <c r="BH35" s="170"/>
      <c r="BI35" s="170"/>
      <c r="BJ35" s="170"/>
      <c r="BK35" s="170"/>
      <c r="BL35" s="170"/>
      <c r="BM35" s="170"/>
      <c r="BN35" s="170"/>
      <c r="BO35" s="170"/>
      <c r="BP35" s="170"/>
      <c r="BQ35" s="170"/>
      <c r="BR35" s="170"/>
      <c r="BS35" s="170"/>
      <c r="BT35" s="170"/>
      <c r="BU35" s="170"/>
      <c r="BV35" s="170"/>
      <c r="BW35" s="170"/>
      <c r="BX35" s="170"/>
      <c r="BY35" s="170"/>
      <c r="BZ35" s="170"/>
      <c r="CA35" s="170"/>
      <c r="CB35" s="170"/>
      <c r="CC35" s="170"/>
      <c r="CD35" s="170"/>
      <c r="CE35" s="170"/>
      <c r="CF35" s="170"/>
      <c r="CG35" s="170"/>
      <c r="CH35" s="170"/>
      <c r="CI35" s="170"/>
      <c r="CJ35" s="170"/>
      <c r="CK35" s="170"/>
      <c r="CL35" s="170"/>
      <c r="CM35" s="170"/>
      <c r="CN35" s="170"/>
      <c r="CO35" s="170"/>
      <c r="CP35" s="170"/>
      <c r="CQ35" s="170"/>
      <c r="CR35" s="170"/>
      <c r="CS35" s="170"/>
      <c r="CT35" s="170"/>
      <c r="CU35" s="170"/>
      <c r="CV35" s="170"/>
      <c r="CW35" s="170"/>
      <c r="CX35" s="171"/>
    </row>
    <row r="36" spans="2:102">
      <c r="B36" s="166"/>
      <c r="C36" s="167"/>
      <c r="D36" s="167"/>
      <c r="E36" s="167"/>
      <c r="F36" s="168"/>
      <c r="G36" s="172"/>
      <c r="H36" s="170"/>
      <c r="I36" s="170"/>
      <c r="J36" s="170"/>
      <c r="K36" s="170"/>
      <c r="L36" s="170"/>
      <c r="M36" s="170"/>
      <c r="N36" s="170"/>
      <c r="O36" s="170"/>
      <c r="P36" s="171"/>
      <c r="Q36" s="172"/>
      <c r="R36" s="170"/>
      <c r="S36" s="170"/>
      <c r="T36" s="170"/>
      <c r="U36" s="170"/>
      <c r="V36" s="170"/>
      <c r="W36" s="170"/>
      <c r="X36" s="170"/>
      <c r="Y36" s="170"/>
      <c r="Z36" s="171"/>
      <c r="AA36" s="172"/>
      <c r="AB36" s="170"/>
      <c r="AC36" s="170"/>
      <c r="AD36" s="170"/>
      <c r="AE36" s="170"/>
      <c r="AF36" s="170"/>
      <c r="AG36" s="170"/>
      <c r="AH36" s="170"/>
      <c r="AI36" s="170"/>
      <c r="AJ36" s="170"/>
      <c r="AK36" s="170"/>
      <c r="AL36" s="170"/>
      <c r="AM36" s="170"/>
      <c r="AN36" s="170"/>
      <c r="AO36" s="170"/>
      <c r="AP36" s="170"/>
      <c r="AQ36" s="170"/>
      <c r="AR36" s="170"/>
      <c r="AS36" s="170"/>
      <c r="AT36" s="170"/>
      <c r="AU36" s="170"/>
      <c r="AV36" s="171"/>
      <c r="AW36" s="172"/>
      <c r="AX36" s="170"/>
      <c r="AY36" s="170"/>
      <c r="AZ36" s="170"/>
      <c r="BA36" s="170"/>
      <c r="BB36" s="170"/>
      <c r="BC36" s="170"/>
      <c r="BD36" s="170"/>
      <c r="BE36" s="170"/>
      <c r="BF36" s="170"/>
      <c r="BG36" s="170"/>
      <c r="BH36" s="170"/>
      <c r="BI36" s="170"/>
      <c r="BJ36" s="170"/>
      <c r="BK36" s="170"/>
      <c r="BL36" s="170"/>
      <c r="BM36" s="170"/>
      <c r="BN36" s="170"/>
      <c r="BO36" s="170"/>
      <c r="BP36" s="170"/>
      <c r="BQ36" s="170"/>
      <c r="BR36" s="170"/>
      <c r="BS36" s="170"/>
      <c r="BT36" s="170"/>
      <c r="BU36" s="170"/>
      <c r="BV36" s="170"/>
      <c r="BW36" s="170"/>
      <c r="BX36" s="170"/>
      <c r="BY36" s="170"/>
      <c r="BZ36" s="170"/>
      <c r="CA36" s="170"/>
      <c r="CB36" s="170"/>
      <c r="CC36" s="170"/>
      <c r="CD36" s="170"/>
      <c r="CE36" s="170"/>
      <c r="CF36" s="170"/>
      <c r="CG36" s="170"/>
      <c r="CH36" s="170"/>
      <c r="CI36" s="170"/>
      <c r="CJ36" s="170"/>
      <c r="CK36" s="170"/>
      <c r="CL36" s="170"/>
      <c r="CM36" s="170"/>
      <c r="CN36" s="170"/>
      <c r="CO36" s="170"/>
      <c r="CP36" s="170"/>
      <c r="CQ36" s="170"/>
      <c r="CR36" s="170"/>
      <c r="CS36" s="170"/>
      <c r="CT36" s="170"/>
      <c r="CU36" s="170"/>
      <c r="CV36" s="170"/>
      <c r="CW36" s="170"/>
      <c r="CX36" s="171"/>
    </row>
    <row r="37" spans="2:102">
      <c r="B37" s="166"/>
      <c r="C37" s="167"/>
      <c r="D37" s="167"/>
      <c r="E37" s="167"/>
      <c r="F37" s="168"/>
      <c r="G37" s="172"/>
      <c r="H37" s="170"/>
      <c r="I37" s="170"/>
      <c r="J37" s="170"/>
      <c r="K37" s="170"/>
      <c r="L37" s="170"/>
      <c r="M37" s="170"/>
      <c r="N37" s="170"/>
      <c r="O37" s="170"/>
      <c r="P37" s="171"/>
      <c r="Q37" s="172"/>
      <c r="R37" s="170"/>
      <c r="S37" s="170"/>
      <c r="T37" s="170"/>
      <c r="U37" s="170"/>
      <c r="V37" s="170"/>
      <c r="W37" s="170"/>
      <c r="X37" s="170"/>
      <c r="Y37" s="170"/>
      <c r="Z37" s="171"/>
      <c r="AA37" s="172"/>
      <c r="AB37" s="170"/>
      <c r="AC37" s="170"/>
      <c r="AD37" s="170"/>
      <c r="AE37" s="170"/>
      <c r="AF37" s="170"/>
      <c r="AG37" s="170"/>
      <c r="AH37" s="170"/>
      <c r="AI37" s="170"/>
      <c r="AJ37" s="170"/>
      <c r="AK37" s="170"/>
      <c r="AL37" s="170"/>
      <c r="AM37" s="170"/>
      <c r="AN37" s="170"/>
      <c r="AO37" s="170"/>
      <c r="AP37" s="170"/>
      <c r="AQ37" s="170"/>
      <c r="AR37" s="170"/>
      <c r="AS37" s="170"/>
      <c r="AT37" s="170"/>
      <c r="AU37" s="170"/>
      <c r="AV37" s="171"/>
      <c r="AW37" s="172"/>
      <c r="AX37" s="170"/>
      <c r="AY37" s="170"/>
      <c r="AZ37" s="170"/>
      <c r="BA37" s="170"/>
      <c r="BB37" s="170"/>
      <c r="BC37" s="170"/>
      <c r="BD37" s="170"/>
      <c r="BE37" s="170"/>
      <c r="BF37" s="170"/>
      <c r="BG37" s="170"/>
      <c r="BH37" s="170"/>
      <c r="BI37" s="170"/>
      <c r="BJ37" s="170"/>
      <c r="BK37" s="170"/>
      <c r="BL37" s="170"/>
      <c r="BM37" s="170"/>
      <c r="BN37" s="170"/>
      <c r="BO37" s="170"/>
      <c r="BP37" s="170"/>
      <c r="BQ37" s="170"/>
      <c r="BR37" s="170"/>
      <c r="BS37" s="170"/>
      <c r="BT37" s="170"/>
      <c r="BU37" s="170"/>
      <c r="BV37" s="170"/>
      <c r="BW37" s="170"/>
      <c r="BX37" s="170"/>
      <c r="BY37" s="170"/>
      <c r="BZ37" s="170"/>
      <c r="CA37" s="170"/>
      <c r="CB37" s="170"/>
      <c r="CC37" s="170"/>
      <c r="CD37" s="170"/>
      <c r="CE37" s="170"/>
      <c r="CF37" s="170"/>
      <c r="CG37" s="170"/>
      <c r="CH37" s="170"/>
      <c r="CI37" s="170"/>
      <c r="CJ37" s="170"/>
      <c r="CK37" s="170"/>
      <c r="CL37" s="170"/>
      <c r="CM37" s="170"/>
      <c r="CN37" s="170"/>
      <c r="CO37" s="170"/>
      <c r="CP37" s="170"/>
      <c r="CQ37" s="170"/>
      <c r="CR37" s="170"/>
      <c r="CS37" s="170"/>
      <c r="CT37" s="170"/>
      <c r="CU37" s="170"/>
      <c r="CV37" s="170"/>
      <c r="CW37" s="170"/>
      <c r="CX37" s="171"/>
    </row>
    <row r="38" spans="2:102">
      <c r="B38" s="166"/>
      <c r="C38" s="167"/>
      <c r="D38" s="167"/>
      <c r="E38" s="167"/>
      <c r="F38" s="168"/>
      <c r="G38" s="172"/>
      <c r="H38" s="170"/>
      <c r="I38" s="170"/>
      <c r="J38" s="170"/>
      <c r="K38" s="170"/>
      <c r="L38" s="170"/>
      <c r="M38" s="170"/>
      <c r="N38" s="170"/>
      <c r="O38" s="170"/>
      <c r="P38" s="171"/>
      <c r="Q38" s="172"/>
      <c r="R38" s="170"/>
      <c r="S38" s="170"/>
      <c r="T38" s="170"/>
      <c r="U38" s="170"/>
      <c r="V38" s="170"/>
      <c r="W38" s="170"/>
      <c r="X38" s="170"/>
      <c r="Y38" s="170"/>
      <c r="Z38" s="171"/>
      <c r="AA38" s="172"/>
      <c r="AB38" s="170"/>
      <c r="AC38" s="170"/>
      <c r="AD38" s="170"/>
      <c r="AE38" s="170"/>
      <c r="AF38" s="170"/>
      <c r="AG38" s="170"/>
      <c r="AH38" s="170"/>
      <c r="AI38" s="170"/>
      <c r="AJ38" s="170"/>
      <c r="AK38" s="170"/>
      <c r="AL38" s="170"/>
      <c r="AM38" s="170"/>
      <c r="AN38" s="170"/>
      <c r="AO38" s="170"/>
      <c r="AP38" s="170"/>
      <c r="AQ38" s="170"/>
      <c r="AR38" s="170"/>
      <c r="AS38" s="170"/>
      <c r="AT38" s="170"/>
      <c r="AU38" s="170"/>
      <c r="AV38" s="171"/>
      <c r="AW38" s="172"/>
      <c r="AX38" s="170"/>
      <c r="AY38" s="170"/>
      <c r="AZ38" s="170"/>
      <c r="BA38" s="170"/>
      <c r="BB38" s="170"/>
      <c r="BC38" s="170"/>
      <c r="BD38" s="170"/>
      <c r="BE38" s="170"/>
      <c r="BF38" s="170"/>
      <c r="BG38" s="170"/>
      <c r="BH38" s="170"/>
      <c r="BI38" s="170"/>
      <c r="BJ38" s="170"/>
      <c r="BK38" s="170"/>
      <c r="BL38" s="170"/>
      <c r="BM38" s="170"/>
      <c r="BN38" s="170"/>
      <c r="BO38" s="170"/>
      <c r="BP38" s="170"/>
      <c r="BQ38" s="170"/>
      <c r="BR38" s="170"/>
      <c r="BS38" s="170"/>
      <c r="BT38" s="170"/>
      <c r="BU38" s="170"/>
      <c r="BV38" s="170"/>
      <c r="BW38" s="170"/>
      <c r="BX38" s="170"/>
      <c r="BY38" s="170"/>
      <c r="BZ38" s="170"/>
      <c r="CA38" s="170"/>
      <c r="CB38" s="170"/>
      <c r="CC38" s="170"/>
      <c r="CD38" s="170"/>
      <c r="CE38" s="170"/>
      <c r="CF38" s="170"/>
      <c r="CG38" s="170"/>
      <c r="CH38" s="170"/>
      <c r="CI38" s="170"/>
      <c r="CJ38" s="170"/>
      <c r="CK38" s="170"/>
      <c r="CL38" s="170"/>
      <c r="CM38" s="170"/>
      <c r="CN38" s="170"/>
      <c r="CO38" s="170"/>
      <c r="CP38" s="170"/>
      <c r="CQ38" s="170"/>
      <c r="CR38" s="170"/>
      <c r="CS38" s="170"/>
      <c r="CT38" s="170"/>
      <c r="CU38" s="170"/>
      <c r="CV38" s="170"/>
      <c r="CW38" s="170"/>
      <c r="CX38" s="171"/>
    </row>
    <row r="39" spans="2:102">
      <c r="B39" s="166"/>
      <c r="C39" s="167"/>
      <c r="D39" s="167"/>
      <c r="E39" s="167"/>
      <c r="F39" s="168"/>
      <c r="G39" s="172"/>
      <c r="H39" s="170"/>
      <c r="I39" s="170"/>
      <c r="J39" s="170"/>
      <c r="K39" s="170"/>
      <c r="L39" s="170"/>
      <c r="M39" s="170"/>
      <c r="N39" s="170"/>
      <c r="O39" s="170"/>
      <c r="P39" s="171"/>
      <c r="Q39" s="172"/>
      <c r="R39" s="170"/>
      <c r="S39" s="170"/>
      <c r="T39" s="170"/>
      <c r="U39" s="170"/>
      <c r="V39" s="170"/>
      <c r="W39" s="170"/>
      <c r="X39" s="170"/>
      <c r="Y39" s="170"/>
      <c r="Z39" s="171"/>
      <c r="AA39" s="172"/>
      <c r="AB39" s="170"/>
      <c r="AC39" s="170"/>
      <c r="AD39" s="170"/>
      <c r="AE39" s="170"/>
      <c r="AF39" s="170"/>
      <c r="AG39" s="170"/>
      <c r="AH39" s="170"/>
      <c r="AI39" s="170"/>
      <c r="AJ39" s="170"/>
      <c r="AK39" s="170"/>
      <c r="AL39" s="170"/>
      <c r="AM39" s="170"/>
      <c r="AN39" s="170"/>
      <c r="AO39" s="170"/>
      <c r="AP39" s="170"/>
      <c r="AQ39" s="170"/>
      <c r="AR39" s="170"/>
      <c r="AS39" s="170"/>
      <c r="AT39" s="170"/>
      <c r="AU39" s="170"/>
      <c r="AV39" s="171"/>
      <c r="AW39" s="172"/>
      <c r="AX39" s="170"/>
      <c r="AY39" s="170"/>
      <c r="AZ39" s="170"/>
      <c r="BA39" s="170"/>
      <c r="BB39" s="170"/>
      <c r="BC39" s="170"/>
      <c r="BD39" s="170"/>
      <c r="BE39" s="170"/>
      <c r="BF39" s="170"/>
      <c r="BG39" s="170"/>
      <c r="BH39" s="170"/>
      <c r="BI39" s="170"/>
      <c r="BJ39" s="170"/>
      <c r="BK39" s="170"/>
      <c r="BL39" s="170"/>
      <c r="BM39" s="170"/>
      <c r="BN39" s="170"/>
      <c r="BO39" s="170"/>
      <c r="BP39" s="170"/>
      <c r="BQ39" s="170"/>
      <c r="BR39" s="170"/>
      <c r="BS39" s="170"/>
      <c r="BT39" s="170"/>
      <c r="BU39" s="170"/>
      <c r="BV39" s="170"/>
      <c r="BW39" s="170"/>
      <c r="BX39" s="170"/>
      <c r="BY39" s="170"/>
      <c r="BZ39" s="170"/>
      <c r="CA39" s="170"/>
      <c r="CB39" s="170"/>
      <c r="CC39" s="170"/>
      <c r="CD39" s="170"/>
      <c r="CE39" s="170"/>
      <c r="CF39" s="170"/>
      <c r="CG39" s="170"/>
      <c r="CH39" s="170"/>
      <c r="CI39" s="170"/>
      <c r="CJ39" s="170"/>
      <c r="CK39" s="170"/>
      <c r="CL39" s="170"/>
      <c r="CM39" s="170"/>
      <c r="CN39" s="170"/>
      <c r="CO39" s="170"/>
      <c r="CP39" s="170"/>
      <c r="CQ39" s="170"/>
      <c r="CR39" s="170"/>
      <c r="CS39" s="170"/>
      <c r="CT39" s="170"/>
      <c r="CU39" s="170"/>
      <c r="CV39" s="170"/>
      <c r="CW39" s="170"/>
      <c r="CX39" s="171"/>
    </row>
    <row r="40" spans="2:102">
      <c r="B40" s="166"/>
      <c r="C40" s="167"/>
      <c r="D40" s="167"/>
      <c r="E40" s="167"/>
      <c r="F40" s="168"/>
      <c r="G40" s="172"/>
      <c r="H40" s="170"/>
      <c r="I40" s="170"/>
      <c r="J40" s="170"/>
      <c r="K40" s="170"/>
      <c r="L40" s="170"/>
      <c r="M40" s="170"/>
      <c r="N40" s="170"/>
      <c r="O40" s="170"/>
      <c r="P40" s="171"/>
      <c r="Q40" s="172"/>
      <c r="R40" s="170"/>
      <c r="S40" s="170"/>
      <c r="T40" s="170"/>
      <c r="U40" s="170"/>
      <c r="V40" s="170"/>
      <c r="W40" s="170"/>
      <c r="X40" s="170"/>
      <c r="Y40" s="170"/>
      <c r="Z40" s="171"/>
      <c r="AA40" s="172"/>
      <c r="AB40" s="170"/>
      <c r="AC40" s="170"/>
      <c r="AD40" s="170"/>
      <c r="AE40" s="170"/>
      <c r="AF40" s="170"/>
      <c r="AG40" s="170"/>
      <c r="AH40" s="170"/>
      <c r="AI40" s="170"/>
      <c r="AJ40" s="170"/>
      <c r="AK40" s="170"/>
      <c r="AL40" s="170"/>
      <c r="AM40" s="170"/>
      <c r="AN40" s="170"/>
      <c r="AO40" s="170"/>
      <c r="AP40" s="170"/>
      <c r="AQ40" s="170"/>
      <c r="AR40" s="170"/>
      <c r="AS40" s="170"/>
      <c r="AT40" s="170"/>
      <c r="AU40" s="170"/>
      <c r="AV40" s="171"/>
      <c r="AW40" s="172"/>
      <c r="AX40" s="170"/>
      <c r="AY40" s="170"/>
      <c r="AZ40" s="170"/>
      <c r="BA40" s="170"/>
      <c r="BB40" s="170"/>
      <c r="BC40" s="170"/>
      <c r="BD40" s="170"/>
      <c r="BE40" s="170"/>
      <c r="BF40" s="170"/>
      <c r="BG40" s="170"/>
      <c r="BH40" s="170"/>
      <c r="BI40" s="170"/>
      <c r="BJ40" s="170"/>
      <c r="BK40" s="170"/>
      <c r="BL40" s="170"/>
      <c r="BM40" s="170"/>
      <c r="BN40" s="170"/>
      <c r="BO40" s="170"/>
      <c r="BP40" s="170"/>
      <c r="BQ40" s="170"/>
      <c r="BR40" s="170"/>
      <c r="BS40" s="170"/>
      <c r="BT40" s="170"/>
      <c r="BU40" s="170"/>
      <c r="BV40" s="170"/>
      <c r="BW40" s="170"/>
      <c r="BX40" s="170"/>
      <c r="BY40" s="170"/>
      <c r="BZ40" s="170"/>
      <c r="CA40" s="170"/>
      <c r="CB40" s="170"/>
      <c r="CC40" s="170"/>
      <c r="CD40" s="170"/>
      <c r="CE40" s="170"/>
      <c r="CF40" s="170"/>
      <c r="CG40" s="170"/>
      <c r="CH40" s="170"/>
      <c r="CI40" s="170"/>
      <c r="CJ40" s="170"/>
      <c r="CK40" s="170"/>
      <c r="CL40" s="170"/>
      <c r="CM40" s="170"/>
      <c r="CN40" s="170"/>
      <c r="CO40" s="170"/>
      <c r="CP40" s="170"/>
      <c r="CQ40" s="170"/>
      <c r="CR40" s="170"/>
      <c r="CS40" s="170"/>
      <c r="CT40" s="170"/>
      <c r="CU40" s="170"/>
      <c r="CV40" s="170"/>
      <c r="CW40" s="170"/>
      <c r="CX40" s="171"/>
    </row>
    <row r="41" spans="2:102">
      <c r="B41" s="166"/>
      <c r="C41" s="167"/>
      <c r="D41" s="167"/>
      <c r="E41" s="167"/>
      <c r="F41" s="168"/>
      <c r="G41" s="172"/>
      <c r="H41" s="170"/>
      <c r="I41" s="170"/>
      <c r="J41" s="170"/>
      <c r="K41" s="170"/>
      <c r="L41" s="170"/>
      <c r="M41" s="170"/>
      <c r="N41" s="170"/>
      <c r="O41" s="170"/>
      <c r="P41" s="171"/>
      <c r="Q41" s="172"/>
      <c r="R41" s="170"/>
      <c r="S41" s="170"/>
      <c r="T41" s="170"/>
      <c r="U41" s="170"/>
      <c r="V41" s="170"/>
      <c r="W41" s="170"/>
      <c r="X41" s="170"/>
      <c r="Y41" s="170"/>
      <c r="Z41" s="171"/>
      <c r="AA41" s="172"/>
      <c r="AB41" s="170"/>
      <c r="AC41" s="170"/>
      <c r="AD41" s="170"/>
      <c r="AE41" s="170"/>
      <c r="AF41" s="170"/>
      <c r="AG41" s="170"/>
      <c r="AH41" s="170"/>
      <c r="AI41" s="170"/>
      <c r="AJ41" s="170"/>
      <c r="AK41" s="170"/>
      <c r="AL41" s="170"/>
      <c r="AM41" s="170"/>
      <c r="AN41" s="170"/>
      <c r="AO41" s="170"/>
      <c r="AP41" s="170"/>
      <c r="AQ41" s="170"/>
      <c r="AR41" s="170"/>
      <c r="AS41" s="170"/>
      <c r="AT41" s="170"/>
      <c r="AU41" s="170"/>
      <c r="AV41" s="171"/>
      <c r="AW41" s="172"/>
      <c r="AX41" s="170"/>
      <c r="AY41" s="170"/>
      <c r="AZ41" s="170"/>
      <c r="BA41" s="170"/>
      <c r="BB41" s="170"/>
      <c r="BC41" s="170"/>
      <c r="BD41" s="170"/>
      <c r="BE41" s="170"/>
      <c r="BF41" s="170"/>
      <c r="BG41" s="170"/>
      <c r="BH41" s="170"/>
      <c r="BI41" s="170"/>
      <c r="BJ41" s="170"/>
      <c r="BK41" s="170"/>
      <c r="BL41" s="170"/>
      <c r="BM41" s="170"/>
      <c r="BN41" s="170"/>
      <c r="BO41" s="170"/>
      <c r="BP41" s="170"/>
      <c r="BQ41" s="170"/>
      <c r="BR41" s="170"/>
      <c r="BS41" s="170"/>
      <c r="BT41" s="170"/>
      <c r="BU41" s="170"/>
      <c r="BV41" s="170"/>
      <c r="BW41" s="170"/>
      <c r="BX41" s="170"/>
      <c r="BY41" s="170"/>
      <c r="BZ41" s="170"/>
      <c r="CA41" s="170"/>
      <c r="CB41" s="170"/>
      <c r="CC41" s="170"/>
      <c r="CD41" s="170"/>
      <c r="CE41" s="170"/>
      <c r="CF41" s="170"/>
      <c r="CG41" s="170"/>
      <c r="CH41" s="170"/>
      <c r="CI41" s="170"/>
      <c r="CJ41" s="170"/>
      <c r="CK41" s="170"/>
      <c r="CL41" s="170"/>
      <c r="CM41" s="170"/>
      <c r="CN41" s="170"/>
      <c r="CO41" s="170"/>
      <c r="CP41" s="170"/>
      <c r="CQ41" s="170"/>
      <c r="CR41" s="170"/>
      <c r="CS41" s="170"/>
      <c r="CT41" s="170"/>
      <c r="CU41" s="170"/>
      <c r="CV41" s="170"/>
      <c r="CW41" s="170"/>
      <c r="CX41" s="171"/>
    </row>
    <row r="42" spans="2:102">
      <c r="B42" s="166"/>
      <c r="C42" s="167"/>
      <c r="D42" s="167"/>
      <c r="E42" s="167"/>
      <c r="F42" s="168"/>
      <c r="G42" s="172"/>
      <c r="H42" s="170"/>
      <c r="I42" s="170"/>
      <c r="J42" s="170"/>
      <c r="K42" s="170"/>
      <c r="L42" s="170"/>
      <c r="M42" s="170"/>
      <c r="N42" s="170"/>
      <c r="O42" s="170"/>
      <c r="P42" s="171"/>
      <c r="Q42" s="172"/>
      <c r="R42" s="170"/>
      <c r="S42" s="170"/>
      <c r="T42" s="170"/>
      <c r="U42" s="170"/>
      <c r="V42" s="170"/>
      <c r="W42" s="170"/>
      <c r="X42" s="170"/>
      <c r="Y42" s="170"/>
      <c r="Z42" s="171"/>
      <c r="AA42" s="172"/>
      <c r="AB42" s="170"/>
      <c r="AC42" s="170"/>
      <c r="AD42" s="170"/>
      <c r="AE42" s="170"/>
      <c r="AF42" s="170"/>
      <c r="AG42" s="170"/>
      <c r="AH42" s="170"/>
      <c r="AI42" s="170"/>
      <c r="AJ42" s="170"/>
      <c r="AK42" s="170"/>
      <c r="AL42" s="170"/>
      <c r="AM42" s="170"/>
      <c r="AN42" s="170"/>
      <c r="AO42" s="170"/>
      <c r="AP42" s="170"/>
      <c r="AQ42" s="170"/>
      <c r="AR42" s="170"/>
      <c r="AS42" s="170"/>
      <c r="AT42" s="170"/>
      <c r="AU42" s="170"/>
      <c r="AV42" s="171"/>
      <c r="AW42" s="172"/>
      <c r="AX42" s="170"/>
      <c r="AY42" s="170"/>
      <c r="AZ42" s="170"/>
      <c r="BA42" s="170"/>
      <c r="BB42" s="170"/>
      <c r="BC42" s="170"/>
      <c r="BD42" s="170"/>
      <c r="BE42" s="170"/>
      <c r="BF42" s="170"/>
      <c r="BG42" s="170"/>
      <c r="BH42" s="170"/>
      <c r="BI42" s="170"/>
      <c r="BJ42" s="170"/>
      <c r="BK42" s="170"/>
      <c r="BL42" s="170"/>
      <c r="BM42" s="170"/>
      <c r="BN42" s="170"/>
      <c r="BO42" s="170"/>
      <c r="BP42" s="170"/>
      <c r="BQ42" s="170"/>
      <c r="BR42" s="170"/>
      <c r="BS42" s="170"/>
      <c r="BT42" s="170"/>
      <c r="BU42" s="170"/>
      <c r="BV42" s="170"/>
      <c r="BW42" s="170"/>
      <c r="BX42" s="170"/>
      <c r="BY42" s="170"/>
      <c r="BZ42" s="170"/>
      <c r="CA42" s="170"/>
      <c r="CB42" s="170"/>
      <c r="CC42" s="170"/>
      <c r="CD42" s="170"/>
      <c r="CE42" s="170"/>
      <c r="CF42" s="170"/>
      <c r="CG42" s="170"/>
      <c r="CH42" s="170"/>
      <c r="CI42" s="170"/>
      <c r="CJ42" s="170"/>
      <c r="CK42" s="170"/>
      <c r="CL42" s="170"/>
      <c r="CM42" s="170"/>
      <c r="CN42" s="170"/>
      <c r="CO42" s="170"/>
      <c r="CP42" s="170"/>
      <c r="CQ42" s="170"/>
      <c r="CR42" s="170"/>
      <c r="CS42" s="170"/>
      <c r="CT42" s="170"/>
      <c r="CU42" s="170"/>
      <c r="CV42" s="170"/>
      <c r="CW42" s="170"/>
      <c r="CX42" s="171"/>
    </row>
    <row r="43" spans="2:102">
      <c r="B43" s="166"/>
      <c r="C43" s="167"/>
      <c r="D43" s="167"/>
      <c r="E43" s="167"/>
      <c r="F43" s="168"/>
      <c r="G43" s="172"/>
      <c r="H43" s="170"/>
      <c r="I43" s="170"/>
      <c r="J43" s="170"/>
      <c r="K43" s="170"/>
      <c r="L43" s="170"/>
      <c r="M43" s="170"/>
      <c r="N43" s="170"/>
      <c r="O43" s="170"/>
      <c r="P43" s="171"/>
      <c r="Q43" s="172"/>
      <c r="R43" s="170"/>
      <c r="S43" s="170"/>
      <c r="T43" s="170"/>
      <c r="U43" s="170"/>
      <c r="V43" s="170"/>
      <c r="W43" s="170"/>
      <c r="X43" s="170"/>
      <c r="Y43" s="170"/>
      <c r="Z43" s="171"/>
      <c r="AA43" s="172"/>
      <c r="AB43" s="170"/>
      <c r="AC43" s="170"/>
      <c r="AD43" s="170"/>
      <c r="AE43" s="170"/>
      <c r="AF43" s="170"/>
      <c r="AG43" s="170"/>
      <c r="AH43" s="170"/>
      <c r="AI43" s="170"/>
      <c r="AJ43" s="170"/>
      <c r="AK43" s="170"/>
      <c r="AL43" s="170"/>
      <c r="AM43" s="170"/>
      <c r="AN43" s="170"/>
      <c r="AO43" s="170"/>
      <c r="AP43" s="170"/>
      <c r="AQ43" s="170"/>
      <c r="AR43" s="170"/>
      <c r="AS43" s="170"/>
      <c r="AT43" s="170"/>
      <c r="AU43" s="170"/>
      <c r="AV43" s="171"/>
      <c r="AW43" s="172"/>
      <c r="AX43" s="170"/>
      <c r="AY43" s="170"/>
      <c r="AZ43" s="170"/>
      <c r="BA43" s="170"/>
      <c r="BB43" s="170"/>
      <c r="BC43" s="170"/>
      <c r="BD43" s="170"/>
      <c r="BE43" s="170"/>
      <c r="BF43" s="170"/>
      <c r="BG43" s="170"/>
      <c r="BH43" s="170"/>
      <c r="BI43" s="170"/>
      <c r="BJ43" s="170"/>
      <c r="BK43" s="170"/>
      <c r="BL43" s="170"/>
      <c r="BM43" s="170"/>
      <c r="BN43" s="170"/>
      <c r="BO43" s="170"/>
      <c r="BP43" s="170"/>
      <c r="BQ43" s="170"/>
      <c r="BR43" s="170"/>
      <c r="BS43" s="170"/>
      <c r="BT43" s="170"/>
      <c r="BU43" s="170"/>
      <c r="BV43" s="170"/>
      <c r="BW43" s="170"/>
      <c r="BX43" s="170"/>
      <c r="BY43" s="170"/>
      <c r="BZ43" s="170"/>
      <c r="CA43" s="170"/>
      <c r="CB43" s="170"/>
      <c r="CC43" s="170"/>
      <c r="CD43" s="170"/>
      <c r="CE43" s="170"/>
      <c r="CF43" s="170"/>
      <c r="CG43" s="170"/>
      <c r="CH43" s="170"/>
      <c r="CI43" s="170"/>
      <c r="CJ43" s="170"/>
      <c r="CK43" s="170"/>
      <c r="CL43" s="170"/>
      <c r="CM43" s="170"/>
      <c r="CN43" s="170"/>
      <c r="CO43" s="170"/>
      <c r="CP43" s="170"/>
      <c r="CQ43" s="170"/>
      <c r="CR43" s="170"/>
      <c r="CS43" s="170"/>
      <c r="CT43" s="170"/>
      <c r="CU43" s="170"/>
      <c r="CV43" s="170"/>
      <c r="CW43" s="170"/>
      <c r="CX43" s="171"/>
    </row>
    <row r="44" spans="2:102">
      <c r="B44" s="166"/>
      <c r="C44" s="167"/>
      <c r="D44" s="167"/>
      <c r="E44" s="167"/>
      <c r="F44" s="168"/>
      <c r="G44" s="172"/>
      <c r="H44" s="170"/>
      <c r="I44" s="170"/>
      <c r="J44" s="170"/>
      <c r="K44" s="170"/>
      <c r="L44" s="170"/>
      <c r="M44" s="170"/>
      <c r="N44" s="170"/>
      <c r="O44" s="170"/>
      <c r="P44" s="171"/>
      <c r="Q44" s="172"/>
      <c r="R44" s="170"/>
      <c r="S44" s="170"/>
      <c r="T44" s="170"/>
      <c r="U44" s="170"/>
      <c r="V44" s="170"/>
      <c r="W44" s="170"/>
      <c r="X44" s="170"/>
      <c r="Y44" s="170"/>
      <c r="Z44" s="171"/>
      <c r="AA44" s="172"/>
      <c r="AB44" s="170"/>
      <c r="AC44" s="170"/>
      <c r="AD44" s="170"/>
      <c r="AE44" s="170"/>
      <c r="AF44" s="170"/>
      <c r="AG44" s="170"/>
      <c r="AH44" s="170"/>
      <c r="AI44" s="170"/>
      <c r="AJ44" s="170"/>
      <c r="AK44" s="170"/>
      <c r="AL44" s="170"/>
      <c r="AM44" s="170"/>
      <c r="AN44" s="170"/>
      <c r="AO44" s="170"/>
      <c r="AP44" s="170"/>
      <c r="AQ44" s="170"/>
      <c r="AR44" s="170"/>
      <c r="AS44" s="170"/>
      <c r="AT44" s="170"/>
      <c r="AU44" s="170"/>
      <c r="AV44" s="171"/>
      <c r="AW44" s="172"/>
      <c r="AX44" s="170"/>
      <c r="AY44" s="170"/>
      <c r="AZ44" s="170"/>
      <c r="BA44" s="170"/>
      <c r="BB44" s="170"/>
      <c r="BC44" s="170"/>
      <c r="BD44" s="170"/>
      <c r="BE44" s="170"/>
      <c r="BF44" s="170"/>
      <c r="BG44" s="170"/>
      <c r="BH44" s="170"/>
      <c r="BI44" s="170"/>
      <c r="BJ44" s="170"/>
      <c r="BK44" s="170"/>
      <c r="BL44" s="170"/>
      <c r="BM44" s="170"/>
      <c r="BN44" s="170"/>
      <c r="BO44" s="170"/>
      <c r="BP44" s="170"/>
      <c r="BQ44" s="170"/>
      <c r="BR44" s="170"/>
      <c r="BS44" s="170"/>
      <c r="BT44" s="170"/>
      <c r="BU44" s="170"/>
      <c r="BV44" s="170"/>
      <c r="BW44" s="170"/>
      <c r="BX44" s="170"/>
      <c r="BY44" s="170"/>
      <c r="BZ44" s="170"/>
      <c r="CA44" s="170"/>
      <c r="CB44" s="170"/>
      <c r="CC44" s="170"/>
      <c r="CD44" s="170"/>
      <c r="CE44" s="170"/>
      <c r="CF44" s="170"/>
      <c r="CG44" s="170"/>
      <c r="CH44" s="170"/>
      <c r="CI44" s="170"/>
      <c r="CJ44" s="170"/>
      <c r="CK44" s="170"/>
      <c r="CL44" s="170"/>
      <c r="CM44" s="170"/>
      <c r="CN44" s="170"/>
      <c r="CO44" s="170"/>
      <c r="CP44" s="170"/>
      <c r="CQ44" s="170"/>
      <c r="CR44" s="170"/>
      <c r="CS44" s="170"/>
      <c r="CT44" s="170"/>
      <c r="CU44" s="170"/>
      <c r="CV44" s="170"/>
      <c r="CW44" s="170"/>
      <c r="CX44" s="171"/>
    </row>
    <row r="45" spans="2:102">
      <c r="B45" s="166"/>
      <c r="C45" s="167"/>
      <c r="D45" s="167"/>
      <c r="E45" s="167"/>
      <c r="F45" s="168"/>
      <c r="G45" s="172"/>
      <c r="H45" s="170"/>
      <c r="I45" s="170"/>
      <c r="J45" s="170"/>
      <c r="K45" s="170"/>
      <c r="L45" s="170"/>
      <c r="M45" s="170"/>
      <c r="N45" s="170"/>
      <c r="O45" s="170"/>
      <c r="P45" s="171"/>
      <c r="Q45" s="172"/>
      <c r="R45" s="170"/>
      <c r="S45" s="170"/>
      <c r="T45" s="170"/>
      <c r="U45" s="170"/>
      <c r="V45" s="170"/>
      <c r="W45" s="170"/>
      <c r="X45" s="170"/>
      <c r="Y45" s="170"/>
      <c r="Z45" s="171"/>
      <c r="AA45" s="172"/>
      <c r="AB45" s="170"/>
      <c r="AC45" s="170"/>
      <c r="AD45" s="170"/>
      <c r="AE45" s="170"/>
      <c r="AF45" s="170"/>
      <c r="AG45" s="170"/>
      <c r="AH45" s="170"/>
      <c r="AI45" s="170"/>
      <c r="AJ45" s="170"/>
      <c r="AK45" s="170"/>
      <c r="AL45" s="170"/>
      <c r="AM45" s="170"/>
      <c r="AN45" s="170"/>
      <c r="AO45" s="170"/>
      <c r="AP45" s="170"/>
      <c r="AQ45" s="170"/>
      <c r="AR45" s="170"/>
      <c r="AS45" s="170"/>
      <c r="AT45" s="170"/>
      <c r="AU45" s="170"/>
      <c r="AV45" s="171"/>
      <c r="AW45" s="172"/>
      <c r="AX45" s="170"/>
      <c r="AY45" s="170"/>
      <c r="AZ45" s="170"/>
      <c r="BA45" s="170"/>
      <c r="BB45" s="170"/>
      <c r="BC45" s="170"/>
      <c r="BD45" s="170"/>
      <c r="BE45" s="170"/>
      <c r="BF45" s="170"/>
      <c r="BG45" s="170"/>
      <c r="BH45" s="170"/>
      <c r="BI45" s="170"/>
      <c r="BJ45" s="170"/>
      <c r="BK45" s="170"/>
      <c r="BL45" s="170"/>
      <c r="BM45" s="170"/>
      <c r="BN45" s="170"/>
      <c r="BO45" s="170"/>
      <c r="BP45" s="170"/>
      <c r="BQ45" s="170"/>
      <c r="BR45" s="170"/>
      <c r="BS45" s="170"/>
      <c r="BT45" s="170"/>
      <c r="BU45" s="170"/>
      <c r="BV45" s="170"/>
      <c r="BW45" s="170"/>
      <c r="BX45" s="170"/>
      <c r="BY45" s="170"/>
      <c r="BZ45" s="170"/>
      <c r="CA45" s="170"/>
      <c r="CB45" s="170"/>
      <c r="CC45" s="170"/>
      <c r="CD45" s="170"/>
      <c r="CE45" s="170"/>
      <c r="CF45" s="170"/>
      <c r="CG45" s="170"/>
      <c r="CH45" s="170"/>
      <c r="CI45" s="170"/>
      <c r="CJ45" s="170"/>
      <c r="CK45" s="170"/>
      <c r="CL45" s="170"/>
      <c r="CM45" s="170"/>
      <c r="CN45" s="170"/>
      <c r="CO45" s="170"/>
      <c r="CP45" s="170"/>
      <c r="CQ45" s="170"/>
      <c r="CR45" s="170"/>
      <c r="CS45" s="170"/>
      <c r="CT45" s="170"/>
      <c r="CU45" s="170"/>
      <c r="CV45" s="170"/>
      <c r="CW45" s="170"/>
      <c r="CX45" s="171"/>
    </row>
    <row r="46" spans="2:102">
      <c r="B46" s="166"/>
      <c r="C46" s="167"/>
      <c r="D46" s="167"/>
      <c r="E46" s="167"/>
      <c r="F46" s="168"/>
      <c r="G46" s="172"/>
      <c r="H46" s="170"/>
      <c r="I46" s="170"/>
      <c r="J46" s="170"/>
      <c r="K46" s="170"/>
      <c r="L46" s="170"/>
      <c r="M46" s="170"/>
      <c r="N46" s="170"/>
      <c r="O46" s="170"/>
      <c r="P46" s="171"/>
      <c r="Q46" s="172"/>
      <c r="R46" s="170"/>
      <c r="S46" s="170"/>
      <c r="T46" s="170"/>
      <c r="U46" s="170"/>
      <c r="V46" s="170"/>
      <c r="W46" s="170"/>
      <c r="X46" s="170"/>
      <c r="Y46" s="170"/>
      <c r="Z46" s="171"/>
      <c r="AA46" s="172"/>
      <c r="AB46" s="170"/>
      <c r="AC46" s="170"/>
      <c r="AD46" s="170"/>
      <c r="AE46" s="170"/>
      <c r="AF46" s="170"/>
      <c r="AG46" s="170"/>
      <c r="AH46" s="170"/>
      <c r="AI46" s="170"/>
      <c r="AJ46" s="170"/>
      <c r="AK46" s="170"/>
      <c r="AL46" s="170"/>
      <c r="AM46" s="170"/>
      <c r="AN46" s="170"/>
      <c r="AO46" s="170"/>
      <c r="AP46" s="170"/>
      <c r="AQ46" s="170"/>
      <c r="AR46" s="170"/>
      <c r="AS46" s="170"/>
      <c r="AT46" s="170"/>
      <c r="AU46" s="170"/>
      <c r="AV46" s="171"/>
      <c r="AW46" s="172"/>
      <c r="AX46" s="170"/>
      <c r="AY46" s="170"/>
      <c r="AZ46" s="170"/>
      <c r="BA46" s="170"/>
      <c r="BB46" s="170"/>
      <c r="BC46" s="170"/>
      <c r="BD46" s="170"/>
      <c r="BE46" s="170"/>
      <c r="BF46" s="170"/>
      <c r="BG46" s="170"/>
      <c r="BH46" s="170"/>
      <c r="BI46" s="170"/>
      <c r="BJ46" s="170"/>
      <c r="BK46" s="170"/>
      <c r="BL46" s="170"/>
      <c r="BM46" s="170"/>
      <c r="BN46" s="170"/>
      <c r="BO46" s="170"/>
      <c r="BP46" s="170"/>
      <c r="BQ46" s="170"/>
      <c r="BR46" s="170"/>
      <c r="BS46" s="170"/>
      <c r="BT46" s="170"/>
      <c r="BU46" s="170"/>
      <c r="BV46" s="170"/>
      <c r="BW46" s="170"/>
      <c r="BX46" s="170"/>
      <c r="BY46" s="170"/>
      <c r="BZ46" s="170"/>
      <c r="CA46" s="170"/>
      <c r="CB46" s="170"/>
      <c r="CC46" s="170"/>
      <c r="CD46" s="170"/>
      <c r="CE46" s="170"/>
      <c r="CF46" s="170"/>
      <c r="CG46" s="170"/>
      <c r="CH46" s="170"/>
      <c r="CI46" s="170"/>
      <c r="CJ46" s="170"/>
      <c r="CK46" s="170"/>
      <c r="CL46" s="170"/>
      <c r="CM46" s="170"/>
      <c r="CN46" s="170"/>
      <c r="CO46" s="170"/>
      <c r="CP46" s="170"/>
      <c r="CQ46" s="170"/>
      <c r="CR46" s="170"/>
      <c r="CS46" s="170"/>
      <c r="CT46" s="170"/>
      <c r="CU46" s="170"/>
      <c r="CV46" s="170"/>
      <c r="CW46" s="170"/>
      <c r="CX46" s="171"/>
    </row>
    <row r="47" spans="2:102">
      <c r="B47" s="166"/>
      <c r="C47" s="167"/>
      <c r="D47" s="167"/>
      <c r="E47" s="167"/>
      <c r="F47" s="168"/>
      <c r="G47" s="172"/>
      <c r="H47" s="170"/>
      <c r="I47" s="170"/>
      <c r="J47" s="170"/>
      <c r="K47" s="170"/>
      <c r="L47" s="170"/>
      <c r="M47" s="170"/>
      <c r="N47" s="170"/>
      <c r="O47" s="170"/>
      <c r="P47" s="171"/>
      <c r="Q47" s="172"/>
      <c r="R47" s="170"/>
      <c r="S47" s="170"/>
      <c r="T47" s="170"/>
      <c r="U47" s="170"/>
      <c r="V47" s="170"/>
      <c r="W47" s="170"/>
      <c r="X47" s="170"/>
      <c r="Y47" s="170"/>
      <c r="Z47" s="171"/>
      <c r="AA47" s="172"/>
      <c r="AB47" s="170"/>
      <c r="AC47" s="170"/>
      <c r="AD47" s="170"/>
      <c r="AE47" s="170"/>
      <c r="AF47" s="170"/>
      <c r="AG47" s="170"/>
      <c r="AH47" s="170"/>
      <c r="AI47" s="170"/>
      <c r="AJ47" s="170"/>
      <c r="AK47" s="170"/>
      <c r="AL47" s="170"/>
      <c r="AM47" s="170"/>
      <c r="AN47" s="170"/>
      <c r="AO47" s="170"/>
      <c r="AP47" s="170"/>
      <c r="AQ47" s="170"/>
      <c r="AR47" s="170"/>
      <c r="AS47" s="170"/>
      <c r="AT47" s="170"/>
      <c r="AU47" s="170"/>
      <c r="AV47" s="171"/>
      <c r="AW47" s="172"/>
      <c r="AX47" s="170"/>
      <c r="AY47" s="170"/>
      <c r="AZ47" s="170"/>
      <c r="BA47" s="170"/>
      <c r="BB47" s="170"/>
      <c r="BC47" s="170"/>
      <c r="BD47" s="170"/>
      <c r="BE47" s="170"/>
      <c r="BF47" s="170"/>
      <c r="BG47" s="170"/>
      <c r="BH47" s="170"/>
      <c r="BI47" s="170"/>
      <c r="BJ47" s="170"/>
      <c r="BK47" s="170"/>
      <c r="BL47" s="170"/>
      <c r="BM47" s="170"/>
      <c r="BN47" s="170"/>
      <c r="BO47" s="170"/>
      <c r="BP47" s="170"/>
      <c r="BQ47" s="170"/>
      <c r="BR47" s="170"/>
      <c r="BS47" s="170"/>
      <c r="BT47" s="170"/>
      <c r="BU47" s="170"/>
      <c r="BV47" s="170"/>
      <c r="BW47" s="170"/>
      <c r="BX47" s="170"/>
      <c r="BY47" s="170"/>
      <c r="BZ47" s="170"/>
      <c r="CA47" s="170"/>
      <c r="CB47" s="170"/>
      <c r="CC47" s="170"/>
      <c r="CD47" s="170"/>
      <c r="CE47" s="170"/>
      <c r="CF47" s="170"/>
      <c r="CG47" s="170"/>
      <c r="CH47" s="170"/>
      <c r="CI47" s="170"/>
      <c r="CJ47" s="170"/>
      <c r="CK47" s="170"/>
      <c r="CL47" s="170"/>
      <c r="CM47" s="170"/>
      <c r="CN47" s="170"/>
      <c r="CO47" s="170"/>
      <c r="CP47" s="170"/>
      <c r="CQ47" s="170"/>
      <c r="CR47" s="170"/>
      <c r="CS47" s="170"/>
      <c r="CT47" s="170"/>
      <c r="CU47" s="170"/>
      <c r="CV47" s="170"/>
      <c r="CW47" s="170"/>
      <c r="CX47" s="171"/>
    </row>
    <row r="48" spans="2:102">
      <c r="B48" s="166"/>
      <c r="C48" s="167"/>
      <c r="D48" s="167"/>
      <c r="E48" s="167"/>
      <c r="F48" s="168"/>
      <c r="G48" s="172"/>
      <c r="H48" s="170"/>
      <c r="I48" s="170"/>
      <c r="J48" s="170"/>
      <c r="K48" s="170"/>
      <c r="L48" s="170"/>
      <c r="M48" s="170"/>
      <c r="N48" s="170"/>
      <c r="O48" s="170"/>
      <c r="P48" s="171"/>
      <c r="Q48" s="172"/>
      <c r="R48" s="170"/>
      <c r="S48" s="170"/>
      <c r="T48" s="170"/>
      <c r="U48" s="170"/>
      <c r="V48" s="170"/>
      <c r="W48" s="170"/>
      <c r="X48" s="170"/>
      <c r="Y48" s="170"/>
      <c r="Z48" s="171"/>
      <c r="AA48" s="172"/>
      <c r="AB48" s="170"/>
      <c r="AC48" s="170"/>
      <c r="AD48" s="170"/>
      <c r="AE48" s="170"/>
      <c r="AF48" s="170"/>
      <c r="AG48" s="170"/>
      <c r="AH48" s="170"/>
      <c r="AI48" s="170"/>
      <c r="AJ48" s="170"/>
      <c r="AK48" s="170"/>
      <c r="AL48" s="170"/>
      <c r="AM48" s="170"/>
      <c r="AN48" s="170"/>
      <c r="AO48" s="170"/>
      <c r="AP48" s="170"/>
      <c r="AQ48" s="170"/>
      <c r="AR48" s="170"/>
      <c r="AS48" s="170"/>
      <c r="AT48" s="170"/>
      <c r="AU48" s="170"/>
      <c r="AV48" s="171"/>
      <c r="AW48" s="172"/>
      <c r="AX48" s="170"/>
      <c r="AY48" s="170"/>
      <c r="AZ48" s="170"/>
      <c r="BA48" s="170"/>
      <c r="BB48" s="170"/>
      <c r="BC48" s="170"/>
      <c r="BD48" s="170"/>
      <c r="BE48" s="170"/>
      <c r="BF48" s="170"/>
      <c r="BG48" s="170"/>
      <c r="BH48" s="170"/>
      <c r="BI48" s="170"/>
      <c r="BJ48" s="170"/>
      <c r="BK48" s="170"/>
      <c r="BL48" s="170"/>
      <c r="BM48" s="170"/>
      <c r="BN48" s="170"/>
      <c r="BO48" s="170"/>
      <c r="BP48" s="170"/>
      <c r="BQ48" s="170"/>
      <c r="BR48" s="170"/>
      <c r="BS48" s="170"/>
      <c r="BT48" s="170"/>
      <c r="BU48" s="170"/>
      <c r="BV48" s="170"/>
      <c r="BW48" s="170"/>
      <c r="BX48" s="170"/>
      <c r="BY48" s="170"/>
      <c r="BZ48" s="170"/>
      <c r="CA48" s="170"/>
      <c r="CB48" s="170"/>
      <c r="CC48" s="170"/>
      <c r="CD48" s="170"/>
      <c r="CE48" s="170"/>
      <c r="CF48" s="170"/>
      <c r="CG48" s="170"/>
      <c r="CH48" s="170"/>
      <c r="CI48" s="170"/>
      <c r="CJ48" s="170"/>
      <c r="CK48" s="170"/>
      <c r="CL48" s="170"/>
      <c r="CM48" s="170"/>
      <c r="CN48" s="170"/>
      <c r="CO48" s="170"/>
      <c r="CP48" s="170"/>
      <c r="CQ48" s="170"/>
      <c r="CR48" s="170"/>
      <c r="CS48" s="170"/>
      <c r="CT48" s="170"/>
      <c r="CU48" s="170"/>
      <c r="CV48" s="170"/>
      <c r="CW48" s="170"/>
      <c r="CX48" s="171"/>
    </row>
    <row r="49" spans="2:102">
      <c r="B49" s="166"/>
      <c r="C49" s="167"/>
      <c r="D49" s="167"/>
      <c r="E49" s="167"/>
      <c r="F49" s="168"/>
      <c r="G49" s="172"/>
      <c r="H49" s="170"/>
      <c r="I49" s="170"/>
      <c r="J49" s="170"/>
      <c r="K49" s="170"/>
      <c r="L49" s="170"/>
      <c r="M49" s="170"/>
      <c r="N49" s="170"/>
      <c r="O49" s="170"/>
      <c r="P49" s="171"/>
      <c r="Q49" s="172"/>
      <c r="R49" s="170"/>
      <c r="S49" s="170"/>
      <c r="T49" s="170"/>
      <c r="U49" s="170"/>
      <c r="V49" s="170"/>
      <c r="W49" s="170"/>
      <c r="X49" s="170"/>
      <c r="Y49" s="170"/>
      <c r="Z49" s="171"/>
      <c r="AA49" s="172"/>
      <c r="AB49" s="170"/>
      <c r="AC49" s="170"/>
      <c r="AD49" s="170"/>
      <c r="AE49" s="170"/>
      <c r="AF49" s="170"/>
      <c r="AG49" s="170"/>
      <c r="AH49" s="170"/>
      <c r="AI49" s="170"/>
      <c r="AJ49" s="170"/>
      <c r="AK49" s="170"/>
      <c r="AL49" s="170"/>
      <c r="AM49" s="170"/>
      <c r="AN49" s="170"/>
      <c r="AO49" s="170"/>
      <c r="AP49" s="170"/>
      <c r="AQ49" s="170"/>
      <c r="AR49" s="170"/>
      <c r="AS49" s="170"/>
      <c r="AT49" s="170"/>
      <c r="AU49" s="170"/>
      <c r="AV49" s="171"/>
      <c r="AW49" s="172"/>
      <c r="AX49" s="170"/>
      <c r="AY49" s="170"/>
      <c r="AZ49" s="170"/>
      <c r="BA49" s="170"/>
      <c r="BB49" s="170"/>
      <c r="BC49" s="170"/>
      <c r="BD49" s="170"/>
      <c r="BE49" s="170"/>
      <c r="BF49" s="170"/>
      <c r="BG49" s="170"/>
      <c r="BH49" s="170"/>
      <c r="BI49" s="170"/>
      <c r="BJ49" s="170"/>
      <c r="BK49" s="170"/>
      <c r="BL49" s="170"/>
      <c r="BM49" s="170"/>
      <c r="BN49" s="170"/>
      <c r="BO49" s="170"/>
      <c r="BP49" s="170"/>
      <c r="BQ49" s="170"/>
      <c r="BR49" s="170"/>
      <c r="BS49" s="170"/>
      <c r="BT49" s="170"/>
      <c r="BU49" s="170"/>
      <c r="BV49" s="170"/>
      <c r="BW49" s="170"/>
      <c r="BX49" s="170"/>
      <c r="BY49" s="170"/>
      <c r="BZ49" s="170"/>
      <c r="CA49" s="170"/>
      <c r="CB49" s="170"/>
      <c r="CC49" s="170"/>
      <c r="CD49" s="170"/>
      <c r="CE49" s="170"/>
      <c r="CF49" s="170"/>
      <c r="CG49" s="170"/>
      <c r="CH49" s="170"/>
      <c r="CI49" s="170"/>
      <c r="CJ49" s="170"/>
      <c r="CK49" s="170"/>
      <c r="CL49" s="170"/>
      <c r="CM49" s="170"/>
      <c r="CN49" s="170"/>
      <c r="CO49" s="170"/>
      <c r="CP49" s="170"/>
      <c r="CQ49" s="170"/>
      <c r="CR49" s="170"/>
      <c r="CS49" s="170"/>
      <c r="CT49" s="170"/>
      <c r="CU49" s="170"/>
      <c r="CV49" s="170"/>
      <c r="CW49" s="170"/>
      <c r="CX49" s="171"/>
    </row>
    <row r="50" spans="2:102">
      <c r="B50" s="166"/>
      <c r="C50" s="167"/>
      <c r="D50" s="167"/>
      <c r="E50" s="167"/>
      <c r="F50" s="168"/>
      <c r="G50" s="172"/>
      <c r="H50" s="170"/>
      <c r="I50" s="170"/>
      <c r="J50" s="170"/>
      <c r="K50" s="170"/>
      <c r="L50" s="170"/>
      <c r="M50" s="170"/>
      <c r="N50" s="170"/>
      <c r="O50" s="170"/>
      <c r="P50" s="171"/>
      <c r="Q50" s="172"/>
      <c r="R50" s="170"/>
      <c r="S50" s="170"/>
      <c r="T50" s="170"/>
      <c r="U50" s="170"/>
      <c r="V50" s="170"/>
      <c r="W50" s="170"/>
      <c r="X50" s="170"/>
      <c r="Y50" s="170"/>
      <c r="Z50" s="171"/>
      <c r="AA50" s="172"/>
      <c r="AB50" s="170"/>
      <c r="AC50" s="170"/>
      <c r="AD50" s="170"/>
      <c r="AE50" s="170"/>
      <c r="AF50" s="170"/>
      <c r="AG50" s="170"/>
      <c r="AH50" s="170"/>
      <c r="AI50" s="170"/>
      <c r="AJ50" s="170"/>
      <c r="AK50" s="170"/>
      <c r="AL50" s="170"/>
      <c r="AM50" s="170"/>
      <c r="AN50" s="170"/>
      <c r="AO50" s="170"/>
      <c r="AP50" s="170"/>
      <c r="AQ50" s="170"/>
      <c r="AR50" s="170"/>
      <c r="AS50" s="170"/>
      <c r="AT50" s="170"/>
      <c r="AU50" s="170"/>
      <c r="AV50" s="171"/>
      <c r="AW50" s="172"/>
      <c r="AX50" s="170"/>
      <c r="AY50" s="170"/>
      <c r="AZ50" s="170"/>
      <c r="BA50" s="170"/>
      <c r="BB50" s="170"/>
      <c r="BC50" s="170"/>
      <c r="BD50" s="170"/>
      <c r="BE50" s="170"/>
      <c r="BF50" s="170"/>
      <c r="BG50" s="170"/>
      <c r="BH50" s="170"/>
      <c r="BI50" s="170"/>
      <c r="BJ50" s="170"/>
      <c r="BK50" s="170"/>
      <c r="BL50" s="170"/>
      <c r="BM50" s="170"/>
      <c r="BN50" s="170"/>
      <c r="BO50" s="170"/>
      <c r="BP50" s="170"/>
      <c r="BQ50" s="170"/>
      <c r="BR50" s="170"/>
      <c r="BS50" s="170"/>
      <c r="BT50" s="170"/>
      <c r="BU50" s="170"/>
      <c r="BV50" s="170"/>
      <c r="BW50" s="170"/>
      <c r="BX50" s="170"/>
      <c r="BY50" s="170"/>
      <c r="BZ50" s="170"/>
      <c r="CA50" s="170"/>
      <c r="CB50" s="170"/>
      <c r="CC50" s="170"/>
      <c r="CD50" s="170"/>
      <c r="CE50" s="170"/>
      <c r="CF50" s="170"/>
      <c r="CG50" s="170"/>
      <c r="CH50" s="170"/>
      <c r="CI50" s="170"/>
      <c r="CJ50" s="170"/>
      <c r="CK50" s="170"/>
      <c r="CL50" s="170"/>
      <c r="CM50" s="170"/>
      <c r="CN50" s="170"/>
      <c r="CO50" s="170"/>
      <c r="CP50" s="170"/>
      <c r="CQ50" s="170"/>
      <c r="CR50" s="170"/>
      <c r="CS50" s="170"/>
      <c r="CT50" s="170"/>
      <c r="CU50" s="170"/>
      <c r="CV50" s="170"/>
      <c r="CW50" s="170"/>
      <c r="CX50" s="171"/>
    </row>
    <row r="51" spans="2:102">
      <c r="B51" s="166"/>
      <c r="C51" s="167"/>
      <c r="D51" s="167"/>
      <c r="E51" s="167"/>
      <c r="F51" s="168"/>
      <c r="G51" s="172"/>
      <c r="H51" s="170"/>
      <c r="I51" s="170"/>
      <c r="J51" s="170"/>
      <c r="K51" s="170"/>
      <c r="L51" s="170"/>
      <c r="M51" s="170"/>
      <c r="N51" s="170"/>
      <c r="O51" s="170"/>
      <c r="P51" s="171"/>
      <c r="Q51" s="172"/>
      <c r="R51" s="170"/>
      <c r="S51" s="170"/>
      <c r="T51" s="170"/>
      <c r="U51" s="170"/>
      <c r="V51" s="170"/>
      <c r="W51" s="170"/>
      <c r="X51" s="170"/>
      <c r="Y51" s="170"/>
      <c r="Z51" s="171"/>
      <c r="AA51" s="172"/>
      <c r="AB51" s="170"/>
      <c r="AC51" s="170"/>
      <c r="AD51" s="170"/>
      <c r="AE51" s="170"/>
      <c r="AF51" s="170"/>
      <c r="AG51" s="170"/>
      <c r="AH51" s="170"/>
      <c r="AI51" s="170"/>
      <c r="AJ51" s="170"/>
      <c r="AK51" s="170"/>
      <c r="AL51" s="170"/>
      <c r="AM51" s="170"/>
      <c r="AN51" s="170"/>
      <c r="AO51" s="170"/>
      <c r="AP51" s="170"/>
      <c r="AQ51" s="170"/>
      <c r="AR51" s="170"/>
      <c r="AS51" s="170"/>
      <c r="AT51" s="170"/>
      <c r="AU51" s="170"/>
      <c r="AV51" s="171"/>
      <c r="AW51" s="172"/>
      <c r="AX51" s="170"/>
      <c r="AY51" s="170"/>
      <c r="AZ51" s="170"/>
      <c r="BA51" s="170"/>
      <c r="BB51" s="170"/>
      <c r="BC51" s="170"/>
      <c r="BD51" s="170"/>
      <c r="BE51" s="170"/>
      <c r="BF51" s="170"/>
      <c r="BG51" s="170"/>
      <c r="BH51" s="170"/>
      <c r="BI51" s="170"/>
      <c r="BJ51" s="170"/>
      <c r="BK51" s="170"/>
      <c r="BL51" s="170"/>
      <c r="BM51" s="170"/>
      <c r="BN51" s="170"/>
      <c r="BO51" s="170"/>
      <c r="BP51" s="170"/>
      <c r="BQ51" s="170"/>
      <c r="BR51" s="170"/>
      <c r="BS51" s="170"/>
      <c r="BT51" s="170"/>
      <c r="BU51" s="170"/>
      <c r="BV51" s="170"/>
      <c r="BW51" s="170"/>
      <c r="BX51" s="170"/>
      <c r="BY51" s="170"/>
      <c r="BZ51" s="170"/>
      <c r="CA51" s="170"/>
      <c r="CB51" s="170"/>
      <c r="CC51" s="170"/>
      <c r="CD51" s="170"/>
      <c r="CE51" s="170"/>
      <c r="CF51" s="170"/>
      <c r="CG51" s="170"/>
      <c r="CH51" s="170"/>
      <c r="CI51" s="170"/>
      <c r="CJ51" s="170"/>
      <c r="CK51" s="170"/>
      <c r="CL51" s="170"/>
      <c r="CM51" s="170"/>
      <c r="CN51" s="170"/>
      <c r="CO51" s="170"/>
      <c r="CP51" s="170"/>
      <c r="CQ51" s="170"/>
      <c r="CR51" s="170"/>
      <c r="CS51" s="170"/>
      <c r="CT51" s="170"/>
      <c r="CU51" s="170"/>
      <c r="CV51" s="170"/>
      <c r="CW51" s="170"/>
      <c r="CX51" s="171"/>
    </row>
  </sheetData>
  <mergeCells count="228">
    <mergeCell ref="B47:F47"/>
    <mergeCell ref="G47:P47"/>
    <mergeCell ref="Q47:Z47"/>
    <mergeCell ref="AA47:AV47"/>
    <mergeCell ref="AW47:CX47"/>
    <mergeCell ref="B50:F50"/>
    <mergeCell ref="G50:P50"/>
    <mergeCell ref="Q50:Z50"/>
    <mergeCell ref="AA50:AV50"/>
    <mergeCell ref="AW50:CX50"/>
    <mergeCell ref="B51:F51"/>
    <mergeCell ref="G51:P51"/>
    <mergeCell ref="Q51:Z51"/>
    <mergeCell ref="AA51:AV51"/>
    <mergeCell ref="AW51:CX51"/>
    <mergeCell ref="B48:F48"/>
    <mergeCell ref="G48:P48"/>
    <mergeCell ref="Q48:Z48"/>
    <mergeCell ref="AA48:AV48"/>
    <mergeCell ref="AW48:CX48"/>
    <mergeCell ref="B49:F49"/>
    <mergeCell ref="G49:P49"/>
    <mergeCell ref="Q49:Z49"/>
    <mergeCell ref="AA49:AV49"/>
    <mergeCell ref="AW49:CX49"/>
    <mergeCell ref="B45:F45"/>
    <mergeCell ref="G45:P45"/>
    <mergeCell ref="Q45:Z45"/>
    <mergeCell ref="AA45:AV45"/>
    <mergeCell ref="AW45:CX45"/>
    <mergeCell ref="B46:F46"/>
    <mergeCell ref="G46:P46"/>
    <mergeCell ref="Q46:Z46"/>
    <mergeCell ref="AA46:AV46"/>
    <mergeCell ref="AW46:CX46"/>
    <mergeCell ref="B43:F43"/>
    <mergeCell ref="G43:P43"/>
    <mergeCell ref="Q43:Z43"/>
    <mergeCell ref="AA43:AV43"/>
    <mergeCell ref="AW43:CX43"/>
    <mergeCell ref="B44:F44"/>
    <mergeCell ref="G44:P44"/>
    <mergeCell ref="Q44:Z44"/>
    <mergeCell ref="AA44:AV44"/>
    <mergeCell ref="AW44:CX44"/>
    <mergeCell ref="B41:F41"/>
    <mergeCell ref="G41:P41"/>
    <mergeCell ref="Q41:Z41"/>
    <mergeCell ref="AA41:AV41"/>
    <mergeCell ref="AW41:CX41"/>
    <mergeCell ref="B42:F42"/>
    <mergeCell ref="G42:P42"/>
    <mergeCell ref="Q42:Z42"/>
    <mergeCell ref="AA42:AV42"/>
    <mergeCell ref="AW42:CX42"/>
    <mergeCell ref="B39:F39"/>
    <mergeCell ref="G39:P39"/>
    <mergeCell ref="Q39:Z39"/>
    <mergeCell ref="AA39:AV39"/>
    <mergeCell ref="AW39:CX39"/>
    <mergeCell ref="B40:F40"/>
    <mergeCell ref="G40:P40"/>
    <mergeCell ref="Q40:Z40"/>
    <mergeCell ref="AA40:AV40"/>
    <mergeCell ref="AW40:CX40"/>
    <mergeCell ref="B37:F37"/>
    <mergeCell ref="G37:P37"/>
    <mergeCell ref="Q37:Z37"/>
    <mergeCell ref="AA37:AV37"/>
    <mergeCell ref="AW37:CX37"/>
    <mergeCell ref="B38:F38"/>
    <mergeCell ref="G38:P38"/>
    <mergeCell ref="Q38:Z38"/>
    <mergeCell ref="AA38:AV38"/>
    <mergeCell ref="AW38:CX38"/>
    <mergeCell ref="B35:F35"/>
    <mergeCell ref="G35:P35"/>
    <mergeCell ref="Q35:Z35"/>
    <mergeCell ref="AA35:AV35"/>
    <mergeCell ref="AW35:CX35"/>
    <mergeCell ref="B36:F36"/>
    <mergeCell ref="G36:P36"/>
    <mergeCell ref="Q36:Z36"/>
    <mergeCell ref="AA36:AV36"/>
    <mergeCell ref="AW36:CX36"/>
    <mergeCell ref="B33:F33"/>
    <mergeCell ref="G33:P33"/>
    <mergeCell ref="Q33:Z33"/>
    <mergeCell ref="AA33:AV33"/>
    <mergeCell ref="AW33:CX33"/>
    <mergeCell ref="B34:F34"/>
    <mergeCell ref="G34:P34"/>
    <mergeCell ref="Q34:Z34"/>
    <mergeCell ref="AA34:AV34"/>
    <mergeCell ref="AW34:CX34"/>
    <mergeCell ref="B31:F31"/>
    <mergeCell ref="G31:P31"/>
    <mergeCell ref="Q31:Z31"/>
    <mergeCell ref="AA31:AV31"/>
    <mergeCell ref="AW31:CX31"/>
    <mergeCell ref="B32:F32"/>
    <mergeCell ref="G32:P32"/>
    <mergeCell ref="Q32:Z32"/>
    <mergeCell ref="AA32:AV32"/>
    <mergeCell ref="AW32:CX32"/>
    <mergeCell ref="B29:F29"/>
    <mergeCell ref="G29:P29"/>
    <mergeCell ref="Q29:Z29"/>
    <mergeCell ref="AA29:AV29"/>
    <mergeCell ref="AW29:CX29"/>
    <mergeCell ref="B30:F30"/>
    <mergeCell ref="G30:P30"/>
    <mergeCell ref="Q30:Z30"/>
    <mergeCell ref="AA30:AV30"/>
    <mergeCell ref="AW30:CX30"/>
    <mergeCell ref="B27:F27"/>
    <mergeCell ref="G27:P27"/>
    <mergeCell ref="Q27:Z27"/>
    <mergeCell ref="AA27:AV27"/>
    <mergeCell ref="AW27:CX27"/>
    <mergeCell ref="B28:F28"/>
    <mergeCell ref="G28:P28"/>
    <mergeCell ref="Q28:Z28"/>
    <mergeCell ref="AA28:AV28"/>
    <mergeCell ref="AW28:CX28"/>
    <mergeCell ref="B25:F25"/>
    <mergeCell ref="G25:P25"/>
    <mergeCell ref="Q25:Z25"/>
    <mergeCell ref="AA25:AV25"/>
    <mergeCell ref="AW25:CX25"/>
    <mergeCell ref="B26:F26"/>
    <mergeCell ref="G26:P26"/>
    <mergeCell ref="Q26:Z26"/>
    <mergeCell ref="AA26:AV26"/>
    <mergeCell ref="AW26:CX26"/>
    <mergeCell ref="B23:F23"/>
    <mergeCell ref="G23:P23"/>
    <mergeCell ref="Q23:Z23"/>
    <mergeCell ref="AA23:AV23"/>
    <mergeCell ref="AW23:CX23"/>
    <mergeCell ref="B24:F24"/>
    <mergeCell ref="G24:P24"/>
    <mergeCell ref="Q24:Z24"/>
    <mergeCell ref="AA24:AV24"/>
    <mergeCell ref="AW24:CX24"/>
    <mergeCell ref="B21:F21"/>
    <mergeCell ref="G21:P21"/>
    <mergeCell ref="Q21:Z21"/>
    <mergeCell ref="AA21:AV21"/>
    <mergeCell ref="AW21:CX21"/>
    <mergeCell ref="B22:F22"/>
    <mergeCell ref="G22:P22"/>
    <mergeCell ref="Q22:Z22"/>
    <mergeCell ref="AA22:AV22"/>
    <mergeCell ref="AW22:CX22"/>
    <mergeCell ref="B19:F19"/>
    <mergeCell ref="G19:P19"/>
    <mergeCell ref="Q19:Z19"/>
    <mergeCell ref="AA19:AV19"/>
    <mergeCell ref="AW19:CX19"/>
    <mergeCell ref="B20:F20"/>
    <mergeCell ref="G20:P20"/>
    <mergeCell ref="Q20:Z20"/>
    <mergeCell ref="AA20:AV20"/>
    <mergeCell ref="AW20:CX20"/>
    <mergeCell ref="B17:F17"/>
    <mergeCell ref="G17:P17"/>
    <mergeCell ref="AA17:AV17"/>
    <mergeCell ref="AW17:CX17"/>
    <mergeCell ref="B18:F18"/>
    <mergeCell ref="G18:P18"/>
    <mergeCell ref="AA18:AV18"/>
    <mergeCell ref="AW18:CX18"/>
    <mergeCell ref="B10:F10"/>
    <mergeCell ref="G10:P10"/>
    <mergeCell ref="Q10:Z10"/>
    <mergeCell ref="AA10:AV10"/>
    <mergeCell ref="AW10:CX10"/>
    <mergeCell ref="B11:F11"/>
    <mergeCell ref="G11:P11"/>
    <mergeCell ref="Q11:Z11"/>
    <mergeCell ref="AA11:AV11"/>
    <mergeCell ref="AW11:CX11"/>
    <mergeCell ref="B15:F15"/>
    <mergeCell ref="G15:P15"/>
    <mergeCell ref="Q15:Z15"/>
    <mergeCell ref="AA15:AV15"/>
    <mergeCell ref="AW15:CX15"/>
    <mergeCell ref="B16:F16"/>
    <mergeCell ref="G16:P16"/>
    <mergeCell ref="Q16:Z16"/>
    <mergeCell ref="AA16:AV16"/>
    <mergeCell ref="AW16:CX16"/>
    <mergeCell ref="AA12:AV12"/>
    <mergeCell ref="AW12:CX12"/>
    <mergeCell ref="B13:F13"/>
    <mergeCell ref="G13:P13"/>
    <mergeCell ref="Q13:Z13"/>
    <mergeCell ref="AA13:AV13"/>
    <mergeCell ref="AW13:CX13"/>
    <mergeCell ref="B14:F14"/>
    <mergeCell ref="G14:P14"/>
    <mergeCell ref="Q14:Z14"/>
    <mergeCell ref="AA14:AV14"/>
    <mergeCell ref="AW14:CX14"/>
    <mergeCell ref="B12:F12"/>
    <mergeCell ref="G12:P12"/>
    <mergeCell ref="Q12:Z12"/>
    <mergeCell ref="CS2:CX2"/>
    <mergeCell ref="CM3:CR3"/>
    <mergeCell ref="CS3:CX3"/>
    <mergeCell ref="B7:F8"/>
    <mergeCell ref="CM2:CR2"/>
    <mergeCell ref="B9:F9"/>
    <mergeCell ref="G7:P8"/>
    <mergeCell ref="Q7:Z8"/>
    <mergeCell ref="G9:P9"/>
    <mergeCell ref="Q9:Z9"/>
    <mergeCell ref="AA7:AV8"/>
    <mergeCell ref="CA2:CF2"/>
    <mergeCell ref="CA3:CF3"/>
    <mergeCell ref="CG2:CL2"/>
    <mergeCell ref="CG3:CL3"/>
    <mergeCell ref="B2:P3"/>
    <mergeCell ref="Q2:BZ3"/>
    <mergeCell ref="AW7:CX8"/>
    <mergeCell ref="AA9:AV9"/>
    <mergeCell ref="AW9:CX9"/>
  </mergeCells>
  <phoneticPr fontId="3"/>
  <pageMargins left="0.31496062992125984" right="0.31496062992125984" top="0.55118110236220474" bottom="0.55118110236220474" header="0.31496062992125984" footer="0.31496062992125984"/>
  <pageSetup paperSize="9" scale="87" orientation="landscape" useFirstPageNumber="1" r:id="rId1"/>
  <headerFooter>
    <oddHeader>&amp;L&amp;G&amp;R印刷日時：&amp;D&amp;' &amp;T</oddHeader>
    <oddFooter>&amp;L&amp;G&amp;R[ &amp;P/&amp;N-1 ]</oddFooter>
  </headerFooter>
  <legacyDrawingHF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Y121"/>
  <sheetViews>
    <sheetView showGridLines="0" zoomScale="85" zoomScaleNormal="85" zoomScaleSheetLayoutView="100" workbookViewId="0">
      <pane ySplit="9" topLeftCell="A10" activePane="bottomLeft" state="frozen"/>
      <selection pane="bottomLeft" activeCell="D17" sqref="D17:P17"/>
    </sheetView>
  </sheetViews>
  <sheetFormatPr defaultColWidth="1.625" defaultRowHeight="13.5"/>
  <cols>
    <col min="1" max="1" width="0.625" style="11" customWidth="1"/>
    <col min="2" max="102" width="1.625" style="11"/>
    <col min="103" max="103" width="0.625" style="11" customWidth="1"/>
    <col min="104" max="16384" width="1.625" style="11"/>
  </cols>
  <sheetData>
    <row r="1" spans="1:103" ht="3" customHeight="1"/>
    <row r="2" spans="1:103" s="12" customFormat="1">
      <c r="B2" s="159" t="s">
        <v>15</v>
      </c>
      <c r="C2" s="159"/>
      <c r="D2" s="159"/>
      <c r="E2" s="159"/>
      <c r="F2" s="159"/>
      <c r="G2" s="159"/>
      <c r="H2" s="159"/>
      <c r="I2" s="159"/>
      <c r="J2" s="159"/>
      <c r="K2" s="159"/>
      <c r="L2" s="159"/>
      <c r="M2" s="159"/>
      <c r="N2" s="159"/>
      <c r="O2" s="159"/>
      <c r="P2" s="159"/>
      <c r="Q2" s="173" t="s">
        <v>26</v>
      </c>
      <c r="R2" s="173"/>
      <c r="S2" s="173"/>
      <c r="T2" s="173"/>
      <c r="U2" s="173"/>
      <c r="V2" s="173"/>
      <c r="W2" s="173"/>
      <c r="X2" s="173"/>
      <c r="Y2" s="173"/>
      <c r="Z2" s="173"/>
      <c r="AA2" s="173"/>
      <c r="AB2" s="173"/>
      <c r="AC2" s="173"/>
      <c r="AD2" s="173"/>
      <c r="AE2" s="173"/>
      <c r="AF2" s="173"/>
      <c r="AG2" s="173"/>
      <c r="AH2" s="173"/>
      <c r="AI2" s="173"/>
      <c r="AJ2" s="173"/>
      <c r="AK2" s="173"/>
      <c r="AL2" s="173"/>
      <c r="AM2" s="173"/>
      <c r="AN2" s="173"/>
      <c r="AO2" s="173"/>
      <c r="AP2" s="173"/>
      <c r="AQ2" s="173"/>
      <c r="AR2" s="173"/>
      <c r="AS2" s="173"/>
      <c r="AT2" s="173"/>
      <c r="AU2" s="173"/>
      <c r="AV2" s="173"/>
      <c r="AW2" s="173"/>
      <c r="AX2" s="173"/>
      <c r="AY2" s="173"/>
      <c r="AZ2" s="173"/>
      <c r="BA2" s="173"/>
      <c r="BB2" s="173"/>
      <c r="BC2" s="173"/>
      <c r="BD2" s="173"/>
      <c r="BE2" s="173"/>
      <c r="BF2" s="173"/>
      <c r="BG2" s="173"/>
      <c r="BH2" s="173"/>
      <c r="BI2" s="173"/>
      <c r="BJ2" s="173"/>
      <c r="BK2" s="173"/>
      <c r="BL2" s="173"/>
      <c r="BM2" s="173"/>
      <c r="BN2" s="173"/>
      <c r="BO2" s="173"/>
      <c r="BP2" s="173"/>
      <c r="BQ2" s="173"/>
      <c r="BR2" s="173"/>
      <c r="BS2" s="173"/>
      <c r="BT2" s="173"/>
      <c r="BU2" s="173"/>
      <c r="BV2" s="173"/>
      <c r="BW2" s="173"/>
      <c r="BX2" s="173"/>
      <c r="BY2" s="173"/>
      <c r="BZ2" s="173"/>
      <c r="CA2" s="159" t="s">
        <v>8</v>
      </c>
      <c r="CB2" s="159"/>
      <c r="CC2" s="159"/>
      <c r="CD2" s="159"/>
      <c r="CE2" s="159"/>
      <c r="CF2" s="159"/>
      <c r="CG2" s="157">
        <f>更新履歴!G9</f>
        <v>44081</v>
      </c>
      <c r="CH2" s="158"/>
      <c r="CI2" s="158"/>
      <c r="CJ2" s="158"/>
      <c r="CK2" s="158"/>
      <c r="CL2" s="158"/>
      <c r="CM2" s="159" t="s">
        <v>9</v>
      </c>
      <c r="CN2" s="159"/>
      <c r="CO2" s="159"/>
      <c r="CP2" s="159"/>
      <c r="CQ2" s="159"/>
      <c r="CR2" s="159"/>
      <c r="CS2" s="157" t="str">
        <f>更新履歴!Q9</f>
        <v>LINCREA平田</v>
      </c>
      <c r="CT2" s="158"/>
      <c r="CU2" s="158"/>
      <c r="CV2" s="158"/>
      <c r="CW2" s="158"/>
      <c r="CX2" s="158"/>
    </row>
    <row r="3" spans="1:103" s="14" customFormat="1">
      <c r="B3" s="159"/>
      <c r="C3" s="159"/>
      <c r="D3" s="159"/>
      <c r="E3" s="159"/>
      <c r="F3" s="159"/>
      <c r="G3" s="159"/>
      <c r="H3" s="159"/>
      <c r="I3" s="159"/>
      <c r="J3" s="159"/>
      <c r="K3" s="159"/>
      <c r="L3" s="159"/>
      <c r="M3" s="159"/>
      <c r="N3" s="159"/>
      <c r="O3" s="159"/>
      <c r="P3" s="159"/>
      <c r="Q3" s="173"/>
      <c r="R3" s="173"/>
      <c r="S3" s="173"/>
      <c r="T3" s="173"/>
      <c r="U3" s="173"/>
      <c r="V3" s="173"/>
      <c r="W3" s="173"/>
      <c r="X3" s="173"/>
      <c r="Y3" s="173"/>
      <c r="Z3" s="173"/>
      <c r="AA3" s="173"/>
      <c r="AB3" s="173"/>
      <c r="AC3" s="173"/>
      <c r="AD3" s="173"/>
      <c r="AE3" s="173"/>
      <c r="AF3" s="173"/>
      <c r="AG3" s="173"/>
      <c r="AH3" s="173"/>
      <c r="AI3" s="173"/>
      <c r="AJ3" s="173"/>
      <c r="AK3" s="173"/>
      <c r="AL3" s="173"/>
      <c r="AM3" s="173"/>
      <c r="AN3" s="173"/>
      <c r="AO3" s="173"/>
      <c r="AP3" s="173"/>
      <c r="AQ3" s="173"/>
      <c r="AR3" s="173"/>
      <c r="AS3" s="173"/>
      <c r="AT3" s="173"/>
      <c r="AU3" s="173"/>
      <c r="AV3" s="173"/>
      <c r="AW3" s="173"/>
      <c r="AX3" s="173"/>
      <c r="AY3" s="173"/>
      <c r="AZ3" s="173"/>
      <c r="BA3" s="173"/>
      <c r="BB3" s="173"/>
      <c r="BC3" s="173"/>
      <c r="BD3" s="173"/>
      <c r="BE3" s="173"/>
      <c r="BF3" s="173"/>
      <c r="BG3" s="173"/>
      <c r="BH3" s="173"/>
      <c r="BI3" s="173"/>
      <c r="BJ3" s="173"/>
      <c r="BK3" s="173"/>
      <c r="BL3" s="173"/>
      <c r="BM3" s="173"/>
      <c r="BN3" s="173"/>
      <c r="BO3" s="173"/>
      <c r="BP3" s="173"/>
      <c r="BQ3" s="173"/>
      <c r="BR3" s="173"/>
      <c r="BS3" s="173"/>
      <c r="BT3" s="173"/>
      <c r="BU3" s="173"/>
      <c r="BV3" s="173"/>
      <c r="BW3" s="173"/>
      <c r="BX3" s="173"/>
      <c r="BY3" s="173"/>
      <c r="BZ3" s="173"/>
      <c r="CA3" s="159" t="s">
        <v>1</v>
      </c>
      <c r="CB3" s="159"/>
      <c r="CC3" s="159"/>
      <c r="CD3" s="159"/>
      <c r="CE3" s="159"/>
      <c r="CF3" s="159"/>
      <c r="CG3" s="157">
        <v>44108</v>
      </c>
      <c r="CH3" s="158"/>
      <c r="CI3" s="158"/>
      <c r="CJ3" s="158"/>
      <c r="CK3" s="158"/>
      <c r="CL3" s="158"/>
      <c r="CM3" s="159" t="s">
        <v>2</v>
      </c>
      <c r="CN3" s="159"/>
      <c r="CO3" s="159"/>
      <c r="CP3" s="159"/>
      <c r="CQ3" s="159"/>
      <c r="CR3" s="159"/>
      <c r="CS3" s="157" t="s">
        <v>1182</v>
      </c>
      <c r="CT3" s="158"/>
      <c r="CU3" s="158"/>
      <c r="CV3" s="158"/>
      <c r="CW3" s="158"/>
      <c r="CX3" s="158"/>
    </row>
    <row r="4" spans="1:103" ht="3" customHeight="1"/>
    <row r="5" spans="1:103" ht="2.25" customHeight="1">
      <c r="A5" s="15"/>
      <c r="B5" s="15"/>
      <c r="C5" s="15"/>
      <c r="D5" s="15"/>
      <c r="E5" s="15"/>
      <c r="F5" s="15"/>
      <c r="G5" s="15"/>
      <c r="H5" s="15"/>
      <c r="I5" s="15"/>
      <c r="J5" s="15"/>
      <c r="K5" s="15"/>
      <c r="L5" s="15"/>
      <c r="M5" s="15"/>
      <c r="N5" s="15"/>
      <c r="O5" s="15"/>
      <c r="P5" s="15"/>
      <c r="Q5" s="15"/>
      <c r="R5" s="15"/>
      <c r="S5" s="15"/>
      <c r="T5" s="15"/>
      <c r="U5" s="15"/>
      <c r="V5" s="15"/>
      <c r="W5" s="15"/>
      <c r="X5" s="15"/>
      <c r="Y5" s="15"/>
      <c r="Z5" s="15"/>
      <c r="AA5" s="15"/>
      <c r="AB5" s="15"/>
      <c r="AC5" s="15"/>
      <c r="AD5" s="15"/>
      <c r="AE5" s="15"/>
      <c r="AF5" s="15"/>
      <c r="AG5" s="15"/>
      <c r="AH5" s="15"/>
      <c r="AI5" s="15"/>
      <c r="AJ5" s="15"/>
      <c r="AK5" s="15"/>
      <c r="AL5" s="15"/>
      <c r="AM5" s="15"/>
      <c r="AN5" s="15"/>
      <c r="AO5" s="15"/>
      <c r="AP5" s="15"/>
      <c r="AQ5" s="15"/>
      <c r="AR5" s="15"/>
      <c r="AS5" s="15"/>
      <c r="AT5" s="15"/>
      <c r="AU5" s="15"/>
      <c r="AV5" s="15"/>
      <c r="AW5" s="15"/>
      <c r="AX5" s="15"/>
      <c r="AY5" s="15"/>
      <c r="AZ5" s="15"/>
      <c r="BA5" s="15"/>
      <c r="BB5" s="15"/>
      <c r="BC5" s="15"/>
      <c r="BD5" s="15"/>
      <c r="BE5" s="15"/>
      <c r="BF5" s="15"/>
      <c r="BG5" s="15"/>
      <c r="BH5" s="15"/>
      <c r="BI5" s="15"/>
      <c r="BJ5" s="15"/>
      <c r="BK5" s="15"/>
      <c r="BL5" s="15"/>
      <c r="BM5" s="15"/>
      <c r="BN5" s="15"/>
      <c r="BO5" s="15"/>
      <c r="BP5" s="15"/>
      <c r="BQ5" s="15"/>
      <c r="BR5" s="15"/>
      <c r="BS5" s="15"/>
      <c r="BT5" s="15"/>
      <c r="BU5" s="15"/>
      <c r="BV5" s="15"/>
      <c r="BW5" s="15"/>
      <c r="BX5" s="15"/>
      <c r="BY5" s="15"/>
      <c r="BZ5" s="15"/>
      <c r="CA5" s="15"/>
      <c r="CB5" s="15"/>
      <c r="CC5" s="15"/>
      <c r="CD5" s="15"/>
      <c r="CE5" s="15"/>
      <c r="CF5" s="15"/>
      <c r="CG5" s="15"/>
      <c r="CH5" s="15"/>
      <c r="CI5" s="15"/>
      <c r="CJ5" s="15"/>
      <c r="CK5" s="15"/>
      <c r="CL5" s="15"/>
      <c r="CM5" s="15"/>
      <c r="CN5" s="15"/>
      <c r="CO5" s="15"/>
      <c r="CP5" s="15"/>
      <c r="CQ5" s="15"/>
      <c r="CR5" s="15"/>
      <c r="CS5" s="15"/>
      <c r="CT5" s="15"/>
      <c r="CU5" s="15"/>
      <c r="CV5" s="15"/>
      <c r="CW5" s="15"/>
      <c r="CX5" s="15"/>
      <c r="CY5" s="15"/>
    </row>
    <row r="6" spans="1:103" ht="3" customHeight="1"/>
    <row r="8" spans="1:103">
      <c r="B8" s="224" t="s">
        <v>21</v>
      </c>
      <c r="C8" s="226"/>
      <c r="D8" s="224" t="s">
        <v>17</v>
      </c>
      <c r="E8" s="225"/>
      <c r="F8" s="225"/>
      <c r="G8" s="225"/>
      <c r="H8" s="225"/>
      <c r="I8" s="225"/>
      <c r="J8" s="225"/>
      <c r="K8" s="225"/>
      <c r="L8" s="225"/>
      <c r="M8" s="225"/>
      <c r="N8" s="225"/>
      <c r="O8" s="225"/>
      <c r="P8" s="226"/>
      <c r="Q8" s="224" t="s">
        <v>18</v>
      </c>
      <c r="R8" s="225"/>
      <c r="S8" s="225"/>
      <c r="T8" s="225"/>
      <c r="U8" s="225"/>
      <c r="V8" s="225"/>
      <c r="W8" s="225"/>
      <c r="X8" s="225"/>
      <c r="Y8" s="225"/>
      <c r="Z8" s="225"/>
      <c r="AA8" s="225"/>
      <c r="AB8" s="225"/>
      <c r="AC8" s="226"/>
      <c r="AD8" s="224" t="s">
        <v>19</v>
      </c>
      <c r="AE8" s="225"/>
      <c r="AF8" s="225"/>
      <c r="AG8" s="225"/>
      <c r="AH8" s="225"/>
      <c r="AI8" s="225"/>
      <c r="AJ8" s="225"/>
      <c r="AK8" s="225"/>
      <c r="AL8" s="225"/>
      <c r="AM8" s="225"/>
      <c r="AN8" s="225"/>
      <c r="AO8" s="225"/>
      <c r="AP8" s="226"/>
      <c r="AQ8" s="230" t="s">
        <v>31</v>
      </c>
      <c r="AR8" s="231"/>
      <c r="AS8" s="231"/>
      <c r="AT8" s="231"/>
      <c r="AU8" s="231"/>
      <c r="AV8" s="231"/>
      <c r="AW8" s="231"/>
      <c r="AX8" s="231"/>
      <c r="AY8" s="231"/>
      <c r="AZ8" s="232"/>
      <c r="BA8" s="233" t="s">
        <v>34</v>
      </c>
      <c r="BB8" s="225"/>
      <c r="BC8" s="225"/>
      <c r="BD8" s="225"/>
      <c r="BE8" s="226"/>
      <c r="BF8" s="233" t="s">
        <v>175</v>
      </c>
      <c r="BG8" s="225"/>
      <c r="BH8" s="225"/>
      <c r="BI8" s="225"/>
      <c r="BJ8" s="226"/>
      <c r="BK8" s="24"/>
      <c r="BL8" s="25"/>
      <c r="BM8" s="25"/>
      <c r="BN8" s="25"/>
      <c r="BO8" s="25"/>
      <c r="BP8" s="25"/>
      <c r="BQ8" s="25"/>
      <c r="BR8" s="25"/>
      <c r="BS8" s="25"/>
      <c r="BT8" s="25"/>
      <c r="BU8" s="25"/>
      <c r="BV8" s="25"/>
      <c r="BW8" s="25"/>
      <c r="BX8" s="25"/>
      <c r="BY8" s="25"/>
      <c r="BZ8" s="25"/>
      <c r="CA8" s="25"/>
      <c r="CB8" s="25" t="s">
        <v>20</v>
      </c>
      <c r="CC8" s="25"/>
      <c r="CD8" s="25"/>
      <c r="CE8" s="25"/>
      <c r="CF8" s="25"/>
      <c r="CG8" s="25"/>
      <c r="CH8" s="25"/>
      <c r="CI8" s="25"/>
      <c r="CJ8" s="25"/>
      <c r="CK8" s="25"/>
      <c r="CL8" s="25"/>
      <c r="CM8" s="25"/>
      <c r="CN8" s="25"/>
      <c r="CO8" s="25"/>
      <c r="CP8" s="25"/>
      <c r="CQ8" s="25"/>
      <c r="CR8" s="25"/>
      <c r="CS8" s="25"/>
      <c r="CT8" s="25"/>
      <c r="CU8" s="25"/>
      <c r="CV8" s="25"/>
      <c r="CW8" s="25"/>
      <c r="CX8" s="26"/>
    </row>
    <row r="9" spans="1:103">
      <c r="B9" s="227"/>
      <c r="C9" s="229"/>
      <c r="D9" s="227"/>
      <c r="E9" s="228"/>
      <c r="F9" s="228"/>
      <c r="G9" s="228"/>
      <c r="H9" s="228"/>
      <c r="I9" s="228"/>
      <c r="J9" s="228"/>
      <c r="K9" s="228"/>
      <c r="L9" s="228"/>
      <c r="M9" s="228"/>
      <c r="N9" s="228"/>
      <c r="O9" s="228"/>
      <c r="P9" s="229"/>
      <c r="Q9" s="227"/>
      <c r="R9" s="228"/>
      <c r="S9" s="228"/>
      <c r="T9" s="228"/>
      <c r="U9" s="228"/>
      <c r="V9" s="228"/>
      <c r="W9" s="228"/>
      <c r="X9" s="228"/>
      <c r="Y9" s="228"/>
      <c r="Z9" s="228"/>
      <c r="AA9" s="228"/>
      <c r="AB9" s="228"/>
      <c r="AC9" s="229"/>
      <c r="AD9" s="227"/>
      <c r="AE9" s="228"/>
      <c r="AF9" s="228"/>
      <c r="AG9" s="228"/>
      <c r="AH9" s="228"/>
      <c r="AI9" s="228"/>
      <c r="AJ9" s="228"/>
      <c r="AK9" s="228"/>
      <c r="AL9" s="228"/>
      <c r="AM9" s="228"/>
      <c r="AN9" s="228"/>
      <c r="AO9" s="228"/>
      <c r="AP9" s="229"/>
      <c r="AQ9" s="230" t="s">
        <v>30</v>
      </c>
      <c r="AR9" s="231"/>
      <c r="AS9" s="231"/>
      <c r="AT9" s="231"/>
      <c r="AU9" s="232"/>
      <c r="AV9" s="230" t="s">
        <v>32</v>
      </c>
      <c r="AW9" s="231"/>
      <c r="AX9" s="231"/>
      <c r="AY9" s="231"/>
      <c r="AZ9" s="232"/>
      <c r="BA9" s="227"/>
      <c r="BB9" s="228"/>
      <c r="BC9" s="228"/>
      <c r="BD9" s="228"/>
      <c r="BE9" s="229"/>
      <c r="BF9" s="227"/>
      <c r="BG9" s="228"/>
      <c r="BH9" s="228"/>
      <c r="BI9" s="228"/>
      <c r="BJ9" s="229"/>
      <c r="BK9" s="24"/>
      <c r="BL9" s="25"/>
      <c r="BM9" s="25"/>
      <c r="BN9" s="25"/>
      <c r="BO9" s="25"/>
      <c r="BP9" s="25"/>
      <c r="BQ9" s="25"/>
      <c r="BR9" s="25"/>
      <c r="BS9" s="25"/>
      <c r="BT9" s="25"/>
      <c r="BU9" s="25"/>
      <c r="BV9" s="25"/>
      <c r="BW9" s="25"/>
      <c r="BX9" s="25"/>
      <c r="BY9" s="25"/>
      <c r="BZ9" s="25"/>
      <c r="CA9" s="25"/>
      <c r="CB9" s="25"/>
      <c r="CC9" s="25"/>
      <c r="CD9" s="25"/>
      <c r="CE9" s="25"/>
      <c r="CF9" s="25"/>
      <c r="CG9" s="25"/>
      <c r="CH9" s="25"/>
      <c r="CI9" s="25"/>
      <c r="CJ9" s="25"/>
      <c r="CK9" s="25"/>
      <c r="CL9" s="25"/>
      <c r="CM9" s="25"/>
      <c r="CN9" s="25"/>
      <c r="CO9" s="25"/>
      <c r="CP9" s="25"/>
      <c r="CQ9" s="25"/>
      <c r="CR9" s="25"/>
      <c r="CS9" s="25"/>
      <c r="CT9" s="25"/>
      <c r="CU9" s="25"/>
      <c r="CV9" s="25"/>
      <c r="CW9" s="25"/>
      <c r="CX9" s="26"/>
    </row>
    <row r="10" spans="1:103" s="12" customFormat="1">
      <c r="B10" s="197">
        <f t="shared" ref="B10:B53" si="0">ROW()-9</f>
        <v>1</v>
      </c>
      <c r="C10" s="198"/>
      <c r="D10" s="187" t="s">
        <v>33</v>
      </c>
      <c r="E10" s="188"/>
      <c r="F10" s="188"/>
      <c r="G10" s="188"/>
      <c r="H10" s="188"/>
      <c r="I10" s="188"/>
      <c r="J10" s="188"/>
      <c r="K10" s="188"/>
      <c r="L10" s="188"/>
      <c r="M10" s="188"/>
      <c r="N10" s="188"/>
      <c r="O10" s="188"/>
      <c r="P10" s="189"/>
      <c r="Q10" s="190" t="s">
        <v>483</v>
      </c>
      <c r="R10" s="191"/>
      <c r="S10" s="191"/>
      <c r="T10" s="191"/>
      <c r="U10" s="191"/>
      <c r="V10" s="191"/>
      <c r="W10" s="191"/>
      <c r="X10" s="191"/>
      <c r="Y10" s="191"/>
      <c r="Z10" s="191"/>
      <c r="AA10" s="191"/>
      <c r="AB10" s="191"/>
      <c r="AC10" s="192"/>
      <c r="AD10" s="190" t="s">
        <v>22</v>
      </c>
      <c r="AE10" s="191"/>
      <c r="AF10" s="191"/>
      <c r="AG10" s="191"/>
      <c r="AH10" s="191"/>
      <c r="AI10" s="191"/>
      <c r="AJ10" s="191"/>
      <c r="AK10" s="191"/>
      <c r="AL10" s="191"/>
      <c r="AM10" s="191"/>
      <c r="AN10" s="191"/>
      <c r="AO10" s="191"/>
      <c r="AP10" s="192"/>
      <c r="AQ10" s="182">
        <f>SUM(加盟店基本!$AV$10:$AZ$304)</f>
        <v>11539</v>
      </c>
      <c r="AR10" s="193"/>
      <c r="AS10" s="193"/>
      <c r="AT10" s="193"/>
      <c r="AU10" s="183"/>
      <c r="AV10" s="182">
        <f t="shared" ref="AV10:AV13" si="1">AQ10*3</f>
        <v>34617</v>
      </c>
      <c r="AW10" s="193"/>
      <c r="AX10" s="193"/>
      <c r="AY10" s="193"/>
      <c r="AZ10" s="183"/>
      <c r="BA10" s="179">
        <v>200000</v>
      </c>
      <c r="BB10" s="180"/>
      <c r="BC10" s="180"/>
      <c r="BD10" s="180"/>
      <c r="BE10" s="181"/>
      <c r="BF10" s="179">
        <f t="shared" ref="BF10:BF13" si="2">AV10*BA10/1024</f>
        <v>6761132.8125</v>
      </c>
      <c r="BG10" s="180"/>
      <c r="BH10" s="180"/>
      <c r="BI10" s="180"/>
      <c r="BJ10" s="181"/>
      <c r="BK10" s="16"/>
      <c r="BL10" s="17"/>
      <c r="BM10" s="17"/>
      <c r="BN10" s="17"/>
      <c r="BO10" s="17"/>
      <c r="BP10" s="17"/>
      <c r="BQ10" s="17"/>
      <c r="BR10" s="17"/>
      <c r="BS10" s="17"/>
      <c r="BT10" s="17"/>
      <c r="BU10" s="17"/>
      <c r="BV10" s="17"/>
      <c r="BW10" s="17"/>
      <c r="BX10" s="17"/>
      <c r="BY10" s="17"/>
      <c r="BZ10" s="17"/>
      <c r="CA10" s="17"/>
      <c r="CB10" s="17"/>
      <c r="CC10" s="17"/>
      <c r="CD10" s="17"/>
      <c r="CE10" s="17"/>
      <c r="CF10" s="17"/>
      <c r="CG10" s="17"/>
      <c r="CH10" s="17"/>
      <c r="CI10" s="17"/>
      <c r="CJ10" s="17"/>
      <c r="CK10" s="17"/>
      <c r="CL10" s="17"/>
      <c r="CM10" s="17"/>
      <c r="CN10" s="17"/>
      <c r="CO10" s="17"/>
      <c r="CP10" s="17"/>
      <c r="CQ10" s="17"/>
      <c r="CR10" s="17"/>
      <c r="CS10" s="17"/>
      <c r="CT10" s="17"/>
      <c r="CU10" s="17"/>
      <c r="CV10" s="17"/>
      <c r="CW10" s="17"/>
      <c r="CX10" s="18"/>
    </row>
    <row r="11" spans="1:103" s="12" customFormat="1">
      <c r="B11" s="197">
        <f t="shared" si="0"/>
        <v>2</v>
      </c>
      <c r="C11" s="198"/>
      <c r="D11" s="187" t="s">
        <v>1168</v>
      </c>
      <c r="E11" s="188"/>
      <c r="F11" s="188"/>
      <c r="G11" s="188"/>
      <c r="H11" s="188"/>
      <c r="I11" s="188"/>
      <c r="J11" s="188"/>
      <c r="K11" s="188"/>
      <c r="L11" s="188"/>
      <c r="M11" s="188"/>
      <c r="N11" s="188"/>
      <c r="O11" s="188"/>
      <c r="P11" s="189"/>
      <c r="Q11" s="190" t="s">
        <v>487</v>
      </c>
      <c r="R11" s="191"/>
      <c r="S11" s="191"/>
      <c r="T11" s="191"/>
      <c r="U11" s="191"/>
      <c r="V11" s="191"/>
      <c r="W11" s="191"/>
      <c r="X11" s="191"/>
      <c r="Y11" s="191"/>
      <c r="Z11" s="191"/>
      <c r="AA11" s="191"/>
      <c r="AB11" s="191"/>
      <c r="AC11" s="192"/>
      <c r="AD11" s="190" t="s">
        <v>22</v>
      </c>
      <c r="AE11" s="191"/>
      <c r="AF11" s="191"/>
      <c r="AG11" s="191"/>
      <c r="AH11" s="191"/>
      <c r="AI11" s="191"/>
      <c r="AJ11" s="191"/>
      <c r="AK11" s="191"/>
      <c r="AL11" s="191"/>
      <c r="AM11" s="191"/>
      <c r="AN11" s="191"/>
      <c r="AO11" s="191"/>
      <c r="AP11" s="192"/>
      <c r="AQ11" s="182">
        <f>SUM(加盟店審査申請ステータス情報!$AV$10:$BJ$306)</f>
        <v>190</v>
      </c>
      <c r="AR11" s="193"/>
      <c r="AS11" s="193"/>
      <c r="AT11" s="193"/>
      <c r="AU11" s="183"/>
      <c r="AV11" s="182">
        <f t="shared" si="1"/>
        <v>570</v>
      </c>
      <c r="AW11" s="193"/>
      <c r="AX11" s="193"/>
      <c r="AY11" s="193"/>
      <c r="AZ11" s="183"/>
      <c r="BA11" s="179">
        <v>1000000</v>
      </c>
      <c r="BB11" s="180"/>
      <c r="BC11" s="180"/>
      <c r="BD11" s="180"/>
      <c r="BE11" s="181"/>
      <c r="BF11" s="179">
        <f t="shared" si="2"/>
        <v>556640.625</v>
      </c>
      <c r="BG11" s="180"/>
      <c r="BH11" s="180"/>
      <c r="BI11" s="180"/>
      <c r="BJ11" s="181"/>
      <c r="BK11" s="16"/>
      <c r="BL11" s="17"/>
      <c r="BM11" s="17"/>
      <c r="BN11" s="17"/>
      <c r="BO11" s="17"/>
      <c r="BP11" s="17"/>
      <c r="BQ11" s="17"/>
      <c r="BR11" s="17"/>
      <c r="BS11" s="17"/>
      <c r="BT11" s="17"/>
      <c r="BU11" s="17"/>
      <c r="BV11" s="17"/>
      <c r="BW11" s="17"/>
      <c r="BX11" s="17"/>
      <c r="BY11" s="17"/>
      <c r="BZ11" s="17"/>
      <c r="CA11" s="17"/>
      <c r="CB11" s="17"/>
      <c r="CC11" s="17"/>
      <c r="CD11" s="17"/>
      <c r="CE11" s="17"/>
      <c r="CF11" s="17"/>
      <c r="CG11" s="17"/>
      <c r="CH11" s="17"/>
      <c r="CI11" s="17"/>
      <c r="CJ11" s="17"/>
      <c r="CK11" s="17"/>
      <c r="CL11" s="17"/>
      <c r="CM11" s="17"/>
      <c r="CN11" s="17"/>
      <c r="CO11" s="17"/>
      <c r="CP11" s="17"/>
      <c r="CQ11" s="17"/>
      <c r="CR11" s="17"/>
      <c r="CS11" s="17"/>
      <c r="CT11" s="17"/>
      <c r="CU11" s="17"/>
      <c r="CV11" s="17"/>
      <c r="CW11" s="17"/>
      <c r="CX11" s="18"/>
    </row>
    <row r="12" spans="1:103" s="12" customFormat="1">
      <c r="B12" s="197">
        <f t="shared" si="0"/>
        <v>3</v>
      </c>
      <c r="C12" s="198"/>
      <c r="D12" s="187" t="s">
        <v>502</v>
      </c>
      <c r="E12" s="188"/>
      <c r="F12" s="188"/>
      <c r="G12" s="188"/>
      <c r="H12" s="188"/>
      <c r="I12" s="188"/>
      <c r="J12" s="188"/>
      <c r="K12" s="188"/>
      <c r="L12" s="188"/>
      <c r="M12" s="188"/>
      <c r="N12" s="188"/>
      <c r="O12" s="188"/>
      <c r="P12" s="189"/>
      <c r="Q12" s="190" t="s">
        <v>334</v>
      </c>
      <c r="R12" s="191"/>
      <c r="S12" s="191"/>
      <c r="T12" s="191"/>
      <c r="U12" s="191"/>
      <c r="V12" s="191"/>
      <c r="W12" s="191"/>
      <c r="X12" s="191"/>
      <c r="Y12" s="191"/>
      <c r="Z12" s="191"/>
      <c r="AA12" s="191"/>
      <c r="AB12" s="191"/>
      <c r="AC12" s="192"/>
      <c r="AD12" s="190" t="s">
        <v>22</v>
      </c>
      <c r="AE12" s="191"/>
      <c r="AF12" s="191"/>
      <c r="AG12" s="191"/>
      <c r="AH12" s="191"/>
      <c r="AI12" s="191"/>
      <c r="AJ12" s="191"/>
      <c r="AK12" s="191"/>
      <c r="AL12" s="191"/>
      <c r="AM12" s="191"/>
      <c r="AN12" s="191"/>
      <c r="AO12" s="191"/>
      <c r="AP12" s="192"/>
      <c r="AQ12" s="182">
        <f>SUM(加盟店決済属性パラメータ!$AV$10:$AZ$204)</f>
        <v>5164</v>
      </c>
      <c r="AR12" s="193"/>
      <c r="AS12" s="193"/>
      <c r="AT12" s="193"/>
      <c r="AU12" s="183"/>
      <c r="AV12" s="182">
        <f t="shared" si="1"/>
        <v>15492</v>
      </c>
      <c r="AW12" s="193"/>
      <c r="AX12" s="193"/>
      <c r="AY12" s="193"/>
      <c r="AZ12" s="183"/>
      <c r="BA12" s="179">
        <v>300000</v>
      </c>
      <c r="BB12" s="180"/>
      <c r="BC12" s="180"/>
      <c r="BD12" s="180"/>
      <c r="BE12" s="181"/>
      <c r="BF12" s="179">
        <f t="shared" si="2"/>
        <v>4538671.875</v>
      </c>
      <c r="BG12" s="180"/>
      <c r="BH12" s="180"/>
      <c r="BI12" s="180"/>
      <c r="BJ12" s="181"/>
      <c r="BK12" s="48"/>
      <c r="BL12" s="49"/>
      <c r="BM12" s="49"/>
      <c r="BN12" s="49"/>
      <c r="BO12" s="49"/>
      <c r="BP12" s="49"/>
      <c r="BQ12" s="49"/>
      <c r="BR12" s="49"/>
      <c r="BS12" s="49"/>
      <c r="BT12" s="49"/>
      <c r="BU12" s="49"/>
      <c r="BV12" s="49"/>
      <c r="BW12" s="49"/>
      <c r="BX12" s="49"/>
      <c r="BY12" s="49"/>
      <c r="BZ12" s="49"/>
      <c r="CA12" s="49"/>
      <c r="CB12" s="49"/>
      <c r="CC12" s="49"/>
      <c r="CD12" s="49"/>
      <c r="CE12" s="49"/>
      <c r="CF12" s="49"/>
      <c r="CG12" s="49"/>
      <c r="CH12" s="49"/>
      <c r="CI12" s="49"/>
      <c r="CJ12" s="49"/>
      <c r="CK12" s="49"/>
      <c r="CL12" s="49"/>
      <c r="CM12" s="49"/>
      <c r="CN12" s="49"/>
      <c r="CO12" s="49"/>
      <c r="CP12" s="49"/>
      <c r="CQ12" s="49"/>
      <c r="CR12" s="49"/>
      <c r="CS12" s="49"/>
      <c r="CT12" s="49"/>
      <c r="CU12" s="49"/>
      <c r="CV12" s="49"/>
      <c r="CW12" s="49"/>
      <c r="CX12" s="50"/>
    </row>
    <row r="13" spans="1:103" s="12" customFormat="1">
      <c r="B13" s="197">
        <f t="shared" si="0"/>
        <v>4</v>
      </c>
      <c r="C13" s="198"/>
      <c r="D13" s="194" t="s">
        <v>503</v>
      </c>
      <c r="E13" s="195"/>
      <c r="F13" s="195"/>
      <c r="G13" s="195"/>
      <c r="H13" s="195"/>
      <c r="I13" s="195"/>
      <c r="J13" s="195"/>
      <c r="K13" s="195"/>
      <c r="L13" s="195"/>
      <c r="M13" s="195"/>
      <c r="N13" s="195"/>
      <c r="O13" s="195"/>
      <c r="P13" s="196"/>
      <c r="Q13" s="190" t="s">
        <v>504</v>
      </c>
      <c r="R13" s="191"/>
      <c r="S13" s="191"/>
      <c r="T13" s="191"/>
      <c r="U13" s="191"/>
      <c r="V13" s="191"/>
      <c r="W13" s="191"/>
      <c r="X13" s="191"/>
      <c r="Y13" s="191"/>
      <c r="Z13" s="191"/>
      <c r="AA13" s="191"/>
      <c r="AB13" s="191"/>
      <c r="AC13" s="192"/>
      <c r="AD13" s="190" t="s">
        <v>22</v>
      </c>
      <c r="AE13" s="191"/>
      <c r="AF13" s="191"/>
      <c r="AG13" s="191"/>
      <c r="AH13" s="191"/>
      <c r="AI13" s="191"/>
      <c r="AJ13" s="191"/>
      <c r="AK13" s="191"/>
      <c r="AL13" s="191"/>
      <c r="AM13" s="191"/>
      <c r="AN13" s="191"/>
      <c r="AO13" s="191"/>
      <c r="AP13" s="192"/>
      <c r="AQ13" s="182">
        <f>SUM(加盟店セキュリティ関連パラメータ!$AV$10:$AZ$29)</f>
        <v>1660</v>
      </c>
      <c r="AR13" s="193"/>
      <c r="AS13" s="193"/>
      <c r="AT13" s="193"/>
      <c r="AU13" s="183"/>
      <c r="AV13" s="182">
        <f t="shared" si="1"/>
        <v>4980</v>
      </c>
      <c r="AW13" s="193"/>
      <c r="AX13" s="193"/>
      <c r="AY13" s="193"/>
      <c r="AZ13" s="183"/>
      <c r="BA13" s="179">
        <v>10000</v>
      </c>
      <c r="BB13" s="180"/>
      <c r="BC13" s="180"/>
      <c r="BD13" s="180"/>
      <c r="BE13" s="181"/>
      <c r="BF13" s="179">
        <f t="shared" si="2"/>
        <v>48632.8125</v>
      </c>
      <c r="BG13" s="180"/>
      <c r="BH13" s="180"/>
      <c r="BI13" s="180"/>
      <c r="BJ13" s="181"/>
      <c r="BK13" s="48"/>
      <c r="BL13" s="49"/>
      <c r="BM13" s="49"/>
      <c r="BN13" s="49"/>
      <c r="BO13" s="49"/>
      <c r="BP13" s="49"/>
      <c r="BQ13" s="49"/>
      <c r="BR13" s="49"/>
      <c r="BS13" s="49"/>
      <c r="BT13" s="49"/>
      <c r="BU13" s="49"/>
      <c r="BV13" s="49"/>
      <c r="BW13" s="49"/>
      <c r="BX13" s="49"/>
      <c r="BY13" s="49"/>
      <c r="BZ13" s="49"/>
      <c r="CA13" s="49"/>
      <c r="CB13" s="49"/>
      <c r="CC13" s="49"/>
      <c r="CD13" s="49"/>
      <c r="CE13" s="49"/>
      <c r="CF13" s="49"/>
      <c r="CG13" s="49"/>
      <c r="CH13" s="49"/>
      <c r="CI13" s="49"/>
      <c r="CJ13" s="49"/>
      <c r="CK13" s="49"/>
      <c r="CL13" s="49"/>
      <c r="CM13" s="49"/>
      <c r="CN13" s="49"/>
      <c r="CO13" s="49"/>
      <c r="CP13" s="49"/>
      <c r="CQ13" s="49"/>
      <c r="CR13" s="49"/>
      <c r="CS13" s="49"/>
      <c r="CT13" s="49"/>
      <c r="CU13" s="49"/>
      <c r="CV13" s="49"/>
      <c r="CW13" s="49"/>
      <c r="CX13" s="50"/>
    </row>
    <row r="14" spans="1:103" s="12" customFormat="1">
      <c r="B14" s="197">
        <f t="shared" si="0"/>
        <v>5</v>
      </c>
      <c r="C14" s="198"/>
      <c r="D14" s="199" t="s">
        <v>1167</v>
      </c>
      <c r="E14" s="200"/>
      <c r="F14" s="200"/>
      <c r="G14" s="200"/>
      <c r="H14" s="200"/>
      <c r="I14" s="200"/>
      <c r="J14" s="200"/>
      <c r="K14" s="200"/>
      <c r="L14" s="200"/>
      <c r="M14" s="200"/>
      <c r="N14" s="200"/>
      <c r="O14" s="200"/>
      <c r="P14" s="201"/>
      <c r="Q14" s="202" t="s">
        <v>1165</v>
      </c>
      <c r="R14" s="203"/>
      <c r="S14" s="203"/>
      <c r="T14" s="203"/>
      <c r="U14" s="203"/>
      <c r="V14" s="203"/>
      <c r="W14" s="203"/>
      <c r="X14" s="203"/>
      <c r="Y14" s="203"/>
      <c r="Z14" s="203"/>
      <c r="AA14" s="203"/>
      <c r="AB14" s="203"/>
      <c r="AC14" s="204"/>
      <c r="AD14" s="202" t="s">
        <v>1166</v>
      </c>
      <c r="AE14" s="203"/>
      <c r="AF14" s="203"/>
      <c r="AG14" s="203"/>
      <c r="AH14" s="203"/>
      <c r="AI14" s="203"/>
      <c r="AJ14" s="203"/>
      <c r="AK14" s="203"/>
      <c r="AL14" s="203"/>
      <c r="AM14" s="203"/>
      <c r="AN14" s="203"/>
      <c r="AO14" s="203"/>
      <c r="AP14" s="204"/>
      <c r="AQ14" s="182">
        <f>SUM(共通コード!$AV$10:$AZ$29)</f>
        <v>330</v>
      </c>
      <c r="AR14" s="193"/>
      <c r="AS14" s="193"/>
      <c r="AT14" s="193"/>
      <c r="AU14" s="183"/>
      <c r="AV14" s="182">
        <f t="shared" ref="AV14" si="3">AQ14*3</f>
        <v>990</v>
      </c>
      <c r="AW14" s="193"/>
      <c r="AX14" s="193"/>
      <c r="AY14" s="193"/>
      <c r="AZ14" s="183"/>
      <c r="BA14" s="179">
        <v>10000</v>
      </c>
      <c r="BB14" s="180"/>
      <c r="BC14" s="180"/>
      <c r="BD14" s="180"/>
      <c r="BE14" s="181"/>
      <c r="BF14" s="179">
        <f t="shared" ref="BF14" si="4">AV14*BA14/1024</f>
        <v>9667.96875</v>
      </c>
      <c r="BG14" s="180"/>
      <c r="BH14" s="180"/>
      <c r="BI14" s="180"/>
      <c r="BJ14" s="181"/>
      <c r="BK14" s="16"/>
      <c r="BL14" s="17"/>
      <c r="BM14" s="17"/>
      <c r="BN14" s="17"/>
      <c r="BO14" s="17"/>
      <c r="BP14" s="17"/>
      <c r="BQ14" s="17"/>
      <c r="BR14" s="17"/>
      <c r="BS14" s="17"/>
      <c r="BT14" s="17"/>
      <c r="BU14" s="17"/>
      <c r="BV14" s="17"/>
      <c r="BW14" s="17"/>
      <c r="BX14" s="17"/>
      <c r="BY14" s="17"/>
      <c r="BZ14" s="17"/>
      <c r="CA14" s="17"/>
      <c r="CB14" s="17"/>
      <c r="CC14" s="17"/>
      <c r="CD14" s="17"/>
      <c r="CE14" s="17"/>
      <c r="CF14" s="17"/>
      <c r="CG14" s="17"/>
      <c r="CH14" s="17"/>
      <c r="CI14" s="17"/>
      <c r="CJ14" s="17"/>
      <c r="CK14" s="17"/>
      <c r="CL14" s="17"/>
      <c r="CM14" s="17"/>
      <c r="CN14" s="17"/>
      <c r="CO14" s="17"/>
      <c r="CP14" s="17"/>
      <c r="CQ14" s="17"/>
      <c r="CR14" s="17"/>
      <c r="CS14" s="17"/>
      <c r="CT14" s="17"/>
      <c r="CU14" s="17"/>
      <c r="CV14" s="17"/>
      <c r="CW14" s="17"/>
      <c r="CX14" s="18"/>
    </row>
    <row r="15" spans="1:103" s="12" customFormat="1">
      <c r="B15" s="197">
        <f t="shared" si="0"/>
        <v>6</v>
      </c>
      <c r="C15" s="198"/>
      <c r="D15" s="199" t="s">
        <v>1162</v>
      </c>
      <c r="E15" s="200"/>
      <c r="F15" s="200"/>
      <c r="G15" s="200"/>
      <c r="H15" s="200"/>
      <c r="I15" s="200"/>
      <c r="J15" s="200"/>
      <c r="K15" s="200"/>
      <c r="L15" s="200"/>
      <c r="M15" s="200"/>
      <c r="N15" s="200"/>
      <c r="O15" s="200"/>
      <c r="P15" s="201"/>
      <c r="Q15" s="202" t="s">
        <v>1163</v>
      </c>
      <c r="R15" s="203"/>
      <c r="S15" s="203"/>
      <c r="T15" s="203"/>
      <c r="U15" s="203"/>
      <c r="V15" s="203"/>
      <c r="W15" s="203"/>
      <c r="X15" s="203"/>
      <c r="Y15" s="203"/>
      <c r="Z15" s="203"/>
      <c r="AA15" s="203"/>
      <c r="AB15" s="203"/>
      <c r="AC15" s="204"/>
      <c r="AD15" s="202" t="s">
        <v>1164</v>
      </c>
      <c r="AE15" s="203"/>
      <c r="AF15" s="203"/>
      <c r="AG15" s="203"/>
      <c r="AH15" s="203"/>
      <c r="AI15" s="203"/>
      <c r="AJ15" s="203"/>
      <c r="AK15" s="203"/>
      <c r="AL15" s="203"/>
      <c r="AM15" s="203"/>
      <c r="AN15" s="203"/>
      <c r="AO15" s="203"/>
      <c r="AP15" s="204"/>
      <c r="AQ15" s="182">
        <f>SUM(キックバック先情報!$AV$10:$AZ$29)</f>
        <v>129</v>
      </c>
      <c r="AR15" s="193"/>
      <c r="AS15" s="193"/>
      <c r="AT15" s="193"/>
      <c r="AU15" s="183"/>
      <c r="AV15" s="182">
        <f t="shared" ref="AV15" si="5">AQ15*3</f>
        <v>387</v>
      </c>
      <c r="AW15" s="193"/>
      <c r="AX15" s="193"/>
      <c r="AY15" s="193"/>
      <c r="AZ15" s="183"/>
      <c r="BA15" s="179">
        <v>10000</v>
      </c>
      <c r="BB15" s="180"/>
      <c r="BC15" s="180"/>
      <c r="BD15" s="180"/>
      <c r="BE15" s="181"/>
      <c r="BF15" s="179">
        <f t="shared" ref="BF15" si="6">AV15*BA15/1024</f>
        <v>3779.296875</v>
      </c>
      <c r="BG15" s="180"/>
      <c r="BH15" s="180"/>
      <c r="BI15" s="180"/>
      <c r="BJ15" s="181"/>
      <c r="BK15" s="16"/>
      <c r="BL15" s="17"/>
      <c r="BM15" s="17"/>
      <c r="BN15" s="17"/>
      <c r="BO15" s="17"/>
      <c r="BP15" s="17"/>
      <c r="BQ15" s="17"/>
      <c r="BR15" s="17"/>
      <c r="BS15" s="17"/>
      <c r="BT15" s="17"/>
      <c r="BU15" s="17"/>
      <c r="BV15" s="17"/>
      <c r="BW15" s="17"/>
      <c r="BX15" s="17"/>
      <c r="BY15" s="17"/>
      <c r="BZ15" s="17"/>
      <c r="CA15" s="17"/>
      <c r="CB15" s="17"/>
      <c r="CC15" s="17"/>
      <c r="CD15" s="17"/>
      <c r="CE15" s="17"/>
      <c r="CF15" s="17"/>
      <c r="CG15" s="17"/>
      <c r="CH15" s="17"/>
      <c r="CI15" s="17"/>
      <c r="CJ15" s="17"/>
      <c r="CK15" s="17"/>
      <c r="CL15" s="17"/>
      <c r="CM15" s="17"/>
      <c r="CN15" s="17"/>
      <c r="CO15" s="17"/>
      <c r="CP15" s="17"/>
      <c r="CQ15" s="17"/>
      <c r="CR15" s="17"/>
      <c r="CS15" s="17"/>
      <c r="CT15" s="17"/>
      <c r="CU15" s="17"/>
      <c r="CV15" s="17"/>
      <c r="CW15" s="17"/>
      <c r="CX15" s="18"/>
    </row>
    <row r="16" spans="1:103" s="12" customFormat="1">
      <c r="B16" s="197">
        <f t="shared" si="0"/>
        <v>7</v>
      </c>
      <c r="C16" s="198"/>
      <c r="D16" s="199" t="s">
        <v>1169</v>
      </c>
      <c r="E16" s="200"/>
      <c r="F16" s="200"/>
      <c r="G16" s="200"/>
      <c r="H16" s="200"/>
      <c r="I16" s="200"/>
      <c r="J16" s="200"/>
      <c r="K16" s="200"/>
      <c r="L16" s="200"/>
      <c r="M16" s="200"/>
      <c r="N16" s="200"/>
      <c r="O16" s="200"/>
      <c r="P16" s="201"/>
      <c r="Q16" s="202" t="s">
        <v>1170</v>
      </c>
      <c r="R16" s="203"/>
      <c r="S16" s="203"/>
      <c r="T16" s="203"/>
      <c r="U16" s="203"/>
      <c r="V16" s="203"/>
      <c r="W16" s="203"/>
      <c r="X16" s="203"/>
      <c r="Y16" s="203"/>
      <c r="Z16" s="203"/>
      <c r="AA16" s="203"/>
      <c r="AB16" s="203"/>
      <c r="AC16" s="204"/>
      <c r="AD16" s="202" t="s">
        <v>1164</v>
      </c>
      <c r="AE16" s="203"/>
      <c r="AF16" s="203"/>
      <c r="AG16" s="203"/>
      <c r="AH16" s="203"/>
      <c r="AI16" s="203"/>
      <c r="AJ16" s="203"/>
      <c r="AK16" s="203"/>
      <c r="AL16" s="203"/>
      <c r="AM16" s="203"/>
      <c r="AN16" s="203"/>
      <c r="AO16" s="203"/>
      <c r="AP16" s="204"/>
      <c r="AQ16" s="197"/>
      <c r="AR16" s="207"/>
      <c r="AS16" s="207"/>
      <c r="AT16" s="207"/>
      <c r="AU16" s="198"/>
      <c r="AV16" s="197"/>
      <c r="AW16" s="207"/>
      <c r="AX16" s="207"/>
      <c r="AY16" s="207"/>
      <c r="AZ16" s="198"/>
      <c r="BA16" s="184"/>
      <c r="BB16" s="185"/>
      <c r="BC16" s="185"/>
      <c r="BD16" s="185"/>
      <c r="BE16" s="186"/>
      <c r="BF16" s="184"/>
      <c r="BG16" s="185"/>
      <c r="BH16" s="185"/>
      <c r="BI16" s="185"/>
      <c r="BJ16" s="186"/>
      <c r="BK16" s="16"/>
      <c r="BL16" s="17"/>
      <c r="BM16" s="17"/>
      <c r="BN16" s="17"/>
      <c r="BO16" s="17"/>
      <c r="BP16" s="17"/>
      <c r="BQ16" s="17"/>
      <c r="BR16" s="17"/>
      <c r="BS16" s="17"/>
      <c r="BT16" s="17"/>
      <c r="BU16" s="17"/>
      <c r="BV16" s="17"/>
      <c r="BW16" s="17"/>
      <c r="BX16" s="17"/>
      <c r="BY16" s="17"/>
      <c r="BZ16" s="17"/>
      <c r="CA16" s="17"/>
      <c r="CB16" s="17"/>
      <c r="CC16" s="17"/>
      <c r="CD16" s="17"/>
      <c r="CE16" s="17"/>
      <c r="CF16" s="17"/>
      <c r="CG16" s="17"/>
      <c r="CH16" s="17"/>
      <c r="CI16" s="17"/>
      <c r="CJ16" s="17"/>
      <c r="CK16" s="17"/>
      <c r="CL16" s="17"/>
      <c r="CM16" s="17"/>
      <c r="CN16" s="17"/>
      <c r="CO16" s="17"/>
      <c r="CP16" s="17"/>
      <c r="CQ16" s="17"/>
      <c r="CR16" s="17"/>
      <c r="CS16" s="17"/>
      <c r="CT16" s="17"/>
      <c r="CU16" s="17"/>
      <c r="CV16" s="17"/>
      <c r="CW16" s="17"/>
      <c r="CX16" s="18"/>
    </row>
    <row r="17" spans="2:102" s="12" customFormat="1">
      <c r="B17" s="197">
        <f t="shared" si="0"/>
        <v>8</v>
      </c>
      <c r="C17" s="198"/>
      <c r="D17" s="199" t="s">
        <v>1197</v>
      </c>
      <c r="E17" s="200"/>
      <c r="F17" s="200"/>
      <c r="G17" s="200"/>
      <c r="H17" s="200"/>
      <c r="I17" s="200"/>
      <c r="J17" s="200"/>
      <c r="K17" s="200"/>
      <c r="L17" s="200"/>
      <c r="M17" s="200"/>
      <c r="N17" s="200"/>
      <c r="O17" s="200"/>
      <c r="P17" s="201"/>
      <c r="Q17" s="202" t="s">
        <v>1198</v>
      </c>
      <c r="R17" s="203"/>
      <c r="S17" s="203"/>
      <c r="T17" s="203"/>
      <c r="U17" s="203"/>
      <c r="V17" s="203"/>
      <c r="W17" s="203"/>
      <c r="X17" s="203"/>
      <c r="Y17" s="203"/>
      <c r="Z17" s="203"/>
      <c r="AA17" s="203"/>
      <c r="AB17" s="203"/>
      <c r="AC17" s="204"/>
      <c r="AD17" s="202" t="s">
        <v>1164</v>
      </c>
      <c r="AE17" s="203"/>
      <c r="AF17" s="203"/>
      <c r="AG17" s="203"/>
      <c r="AH17" s="203"/>
      <c r="AI17" s="203"/>
      <c r="AJ17" s="203"/>
      <c r="AK17" s="203"/>
      <c r="AL17" s="203"/>
      <c r="AM17" s="203"/>
      <c r="AN17" s="203"/>
      <c r="AO17" s="203"/>
      <c r="AP17" s="204"/>
      <c r="AQ17" s="197"/>
      <c r="AR17" s="207"/>
      <c r="AS17" s="207"/>
      <c r="AT17" s="207"/>
      <c r="AU17" s="198"/>
      <c r="AV17" s="197"/>
      <c r="AW17" s="207"/>
      <c r="AX17" s="207"/>
      <c r="AY17" s="207"/>
      <c r="AZ17" s="198"/>
      <c r="BA17" s="184"/>
      <c r="BB17" s="185"/>
      <c r="BC17" s="185"/>
      <c r="BD17" s="185"/>
      <c r="BE17" s="186"/>
      <c r="BF17" s="184"/>
      <c r="BG17" s="185"/>
      <c r="BH17" s="185"/>
      <c r="BI17" s="185"/>
      <c r="BJ17" s="186"/>
      <c r="BK17" s="16"/>
      <c r="BL17" s="17"/>
      <c r="BM17" s="17"/>
      <c r="BN17" s="17"/>
      <c r="BO17" s="17"/>
      <c r="BP17" s="17"/>
      <c r="BQ17" s="17"/>
      <c r="BR17" s="17"/>
      <c r="BS17" s="17"/>
      <c r="BT17" s="17"/>
      <c r="BU17" s="17"/>
      <c r="BV17" s="17"/>
      <c r="BW17" s="17"/>
      <c r="BX17" s="17"/>
      <c r="BY17" s="17"/>
      <c r="BZ17" s="17"/>
      <c r="CA17" s="17"/>
      <c r="CB17" s="17"/>
      <c r="CC17" s="17"/>
      <c r="CD17" s="17"/>
      <c r="CE17" s="17"/>
      <c r="CF17" s="17"/>
      <c r="CG17" s="17"/>
      <c r="CH17" s="17"/>
      <c r="CI17" s="17"/>
      <c r="CJ17" s="17"/>
      <c r="CK17" s="17"/>
      <c r="CL17" s="17"/>
      <c r="CM17" s="17"/>
      <c r="CN17" s="17"/>
      <c r="CO17" s="17"/>
      <c r="CP17" s="17"/>
      <c r="CQ17" s="17"/>
      <c r="CR17" s="17"/>
      <c r="CS17" s="17"/>
      <c r="CT17" s="17"/>
      <c r="CU17" s="17"/>
      <c r="CV17" s="17"/>
      <c r="CW17" s="17"/>
      <c r="CX17" s="18"/>
    </row>
    <row r="18" spans="2:102" s="12" customFormat="1">
      <c r="B18" s="197">
        <f t="shared" si="0"/>
        <v>9</v>
      </c>
      <c r="C18" s="198"/>
      <c r="D18" s="199"/>
      <c r="E18" s="200"/>
      <c r="F18" s="200"/>
      <c r="G18" s="200"/>
      <c r="H18" s="200"/>
      <c r="I18" s="200"/>
      <c r="J18" s="200"/>
      <c r="K18" s="200"/>
      <c r="L18" s="200"/>
      <c r="M18" s="200"/>
      <c r="N18" s="200"/>
      <c r="O18" s="200"/>
      <c r="P18" s="201"/>
      <c r="Q18" s="202"/>
      <c r="R18" s="203"/>
      <c r="S18" s="203"/>
      <c r="T18" s="203"/>
      <c r="U18" s="203"/>
      <c r="V18" s="203"/>
      <c r="W18" s="203"/>
      <c r="X18" s="203"/>
      <c r="Y18" s="203"/>
      <c r="Z18" s="203"/>
      <c r="AA18" s="203"/>
      <c r="AB18" s="203"/>
      <c r="AC18" s="204"/>
      <c r="AD18" s="202"/>
      <c r="AE18" s="203"/>
      <c r="AF18" s="203"/>
      <c r="AG18" s="203"/>
      <c r="AH18" s="203"/>
      <c r="AI18" s="203"/>
      <c r="AJ18" s="203"/>
      <c r="AK18" s="203"/>
      <c r="AL18" s="203"/>
      <c r="AM18" s="203"/>
      <c r="AN18" s="203"/>
      <c r="AO18" s="203"/>
      <c r="AP18" s="204"/>
      <c r="AQ18" s="197"/>
      <c r="AR18" s="207"/>
      <c r="AS18" s="207"/>
      <c r="AT18" s="207"/>
      <c r="AU18" s="198"/>
      <c r="AV18" s="197"/>
      <c r="AW18" s="207"/>
      <c r="AX18" s="207"/>
      <c r="AY18" s="207"/>
      <c r="AZ18" s="198"/>
      <c r="BA18" s="184"/>
      <c r="BB18" s="185"/>
      <c r="BC18" s="185"/>
      <c r="BD18" s="185"/>
      <c r="BE18" s="186"/>
      <c r="BF18" s="184"/>
      <c r="BG18" s="185"/>
      <c r="BH18" s="185"/>
      <c r="BI18" s="185"/>
      <c r="BJ18" s="186"/>
      <c r="BK18" s="16"/>
      <c r="BL18" s="17"/>
      <c r="BM18" s="17"/>
      <c r="BN18" s="17"/>
      <c r="BO18" s="17"/>
      <c r="BP18" s="17"/>
      <c r="BQ18" s="17"/>
      <c r="BR18" s="17"/>
      <c r="BS18" s="17"/>
      <c r="BT18" s="17"/>
      <c r="BU18" s="17"/>
      <c r="BV18" s="17"/>
      <c r="BW18" s="17"/>
      <c r="BX18" s="17"/>
      <c r="BY18" s="17"/>
      <c r="BZ18" s="17"/>
      <c r="CA18" s="17"/>
      <c r="CB18" s="17"/>
      <c r="CC18" s="17"/>
      <c r="CD18" s="17"/>
      <c r="CE18" s="17"/>
      <c r="CF18" s="17"/>
      <c r="CG18" s="17"/>
      <c r="CH18" s="17"/>
      <c r="CI18" s="17"/>
      <c r="CJ18" s="17"/>
      <c r="CK18" s="17"/>
      <c r="CL18" s="17"/>
      <c r="CM18" s="17"/>
      <c r="CN18" s="17"/>
      <c r="CO18" s="17"/>
      <c r="CP18" s="17"/>
      <c r="CQ18" s="17"/>
      <c r="CR18" s="17"/>
      <c r="CS18" s="17"/>
      <c r="CT18" s="17"/>
      <c r="CU18" s="17"/>
      <c r="CV18" s="17"/>
      <c r="CW18" s="17"/>
      <c r="CX18" s="18"/>
    </row>
    <row r="19" spans="2:102" s="28" customFormat="1">
      <c r="B19" s="182">
        <f t="shared" si="0"/>
        <v>10</v>
      </c>
      <c r="C19" s="183"/>
      <c r="D19" s="187"/>
      <c r="E19" s="188"/>
      <c r="F19" s="188"/>
      <c r="G19" s="188"/>
      <c r="H19" s="188"/>
      <c r="I19" s="188"/>
      <c r="J19" s="188"/>
      <c r="K19" s="188"/>
      <c r="L19" s="188"/>
      <c r="M19" s="188"/>
      <c r="N19" s="188"/>
      <c r="O19" s="188"/>
      <c r="P19" s="189"/>
      <c r="Q19" s="190"/>
      <c r="R19" s="191"/>
      <c r="S19" s="191"/>
      <c r="T19" s="191"/>
      <c r="U19" s="191"/>
      <c r="V19" s="191"/>
      <c r="W19" s="191"/>
      <c r="X19" s="191"/>
      <c r="Y19" s="191"/>
      <c r="Z19" s="191"/>
      <c r="AA19" s="191"/>
      <c r="AB19" s="191"/>
      <c r="AC19" s="192"/>
      <c r="AD19" s="190"/>
      <c r="AE19" s="191"/>
      <c r="AF19" s="191"/>
      <c r="AG19" s="191"/>
      <c r="AH19" s="191"/>
      <c r="AI19" s="191"/>
      <c r="AJ19" s="191"/>
      <c r="AK19" s="191"/>
      <c r="AL19" s="191"/>
      <c r="AM19" s="191"/>
      <c r="AN19" s="191"/>
      <c r="AO19" s="191"/>
      <c r="AP19" s="192"/>
      <c r="AQ19" s="182"/>
      <c r="AR19" s="193"/>
      <c r="AS19" s="193"/>
      <c r="AT19" s="193"/>
      <c r="AU19" s="183"/>
      <c r="AV19" s="182"/>
      <c r="AW19" s="193"/>
      <c r="AX19" s="193"/>
      <c r="AY19" s="193"/>
      <c r="AZ19" s="183"/>
      <c r="BA19" s="179"/>
      <c r="BB19" s="180"/>
      <c r="BC19" s="180"/>
      <c r="BD19" s="180"/>
      <c r="BE19" s="181"/>
      <c r="BF19" s="179"/>
      <c r="BG19" s="180"/>
      <c r="BH19" s="180"/>
      <c r="BI19" s="180"/>
      <c r="BJ19" s="181"/>
      <c r="BK19" s="34"/>
      <c r="BL19" s="32"/>
      <c r="BM19" s="32"/>
      <c r="BN19" s="32"/>
      <c r="BO19" s="32"/>
      <c r="BP19" s="32"/>
      <c r="BQ19" s="32"/>
      <c r="BR19" s="32"/>
      <c r="BS19" s="32"/>
      <c r="BT19" s="32"/>
      <c r="BU19" s="32"/>
      <c r="BV19" s="32"/>
      <c r="BW19" s="32"/>
      <c r="BX19" s="32"/>
      <c r="BY19" s="32"/>
      <c r="BZ19" s="32"/>
      <c r="CA19" s="32"/>
      <c r="CB19" s="32"/>
      <c r="CC19" s="32"/>
      <c r="CD19" s="32"/>
      <c r="CE19" s="32"/>
      <c r="CF19" s="32"/>
      <c r="CG19" s="32"/>
      <c r="CH19" s="32"/>
      <c r="CI19" s="32"/>
      <c r="CJ19" s="32"/>
      <c r="CK19" s="32"/>
      <c r="CL19" s="32"/>
      <c r="CM19" s="32"/>
      <c r="CN19" s="32"/>
      <c r="CO19" s="32"/>
      <c r="CP19" s="32"/>
      <c r="CQ19" s="32"/>
      <c r="CR19" s="32"/>
      <c r="CS19" s="32"/>
      <c r="CT19" s="32"/>
      <c r="CU19" s="32"/>
      <c r="CV19" s="32"/>
      <c r="CW19" s="32"/>
      <c r="CX19" s="33"/>
    </row>
    <row r="20" spans="2:102" s="28" customFormat="1">
      <c r="B20" s="182">
        <f t="shared" si="0"/>
        <v>11</v>
      </c>
      <c r="C20" s="183"/>
      <c r="D20" s="187"/>
      <c r="E20" s="188"/>
      <c r="F20" s="188"/>
      <c r="G20" s="188"/>
      <c r="H20" s="188"/>
      <c r="I20" s="188"/>
      <c r="J20" s="188"/>
      <c r="K20" s="188"/>
      <c r="L20" s="188"/>
      <c r="M20" s="188"/>
      <c r="N20" s="188"/>
      <c r="O20" s="188"/>
      <c r="P20" s="189"/>
      <c r="Q20" s="190"/>
      <c r="R20" s="191"/>
      <c r="S20" s="191"/>
      <c r="T20" s="191"/>
      <c r="U20" s="191"/>
      <c r="V20" s="191"/>
      <c r="W20" s="191"/>
      <c r="X20" s="191"/>
      <c r="Y20" s="191"/>
      <c r="Z20" s="191"/>
      <c r="AA20" s="191"/>
      <c r="AB20" s="191"/>
      <c r="AC20" s="192"/>
      <c r="AD20" s="190"/>
      <c r="AE20" s="191"/>
      <c r="AF20" s="191"/>
      <c r="AG20" s="191"/>
      <c r="AH20" s="191"/>
      <c r="AI20" s="191"/>
      <c r="AJ20" s="191"/>
      <c r="AK20" s="191"/>
      <c r="AL20" s="191"/>
      <c r="AM20" s="191"/>
      <c r="AN20" s="191"/>
      <c r="AO20" s="191"/>
      <c r="AP20" s="192"/>
      <c r="AQ20" s="182"/>
      <c r="AR20" s="193"/>
      <c r="AS20" s="193"/>
      <c r="AT20" s="193"/>
      <c r="AU20" s="183"/>
      <c r="AV20" s="182"/>
      <c r="AW20" s="193"/>
      <c r="AX20" s="193"/>
      <c r="AY20" s="193"/>
      <c r="AZ20" s="183"/>
      <c r="BA20" s="179"/>
      <c r="BB20" s="180"/>
      <c r="BC20" s="180"/>
      <c r="BD20" s="180"/>
      <c r="BE20" s="181"/>
      <c r="BF20" s="179"/>
      <c r="BG20" s="180"/>
      <c r="BH20" s="180"/>
      <c r="BI20" s="180"/>
      <c r="BJ20" s="181"/>
      <c r="BK20" s="34"/>
      <c r="BL20" s="32"/>
      <c r="BM20" s="32"/>
      <c r="BN20" s="32"/>
      <c r="BO20" s="32"/>
      <c r="BP20" s="32"/>
      <c r="BQ20" s="32"/>
      <c r="BR20" s="32"/>
      <c r="BS20" s="32"/>
      <c r="BT20" s="32"/>
      <c r="BU20" s="32"/>
      <c r="BV20" s="32"/>
      <c r="BW20" s="32"/>
      <c r="BX20" s="32"/>
      <c r="BY20" s="32"/>
      <c r="BZ20" s="32"/>
      <c r="CA20" s="32"/>
      <c r="CB20" s="32"/>
      <c r="CC20" s="32"/>
      <c r="CD20" s="32"/>
      <c r="CE20" s="32"/>
      <c r="CF20" s="32"/>
      <c r="CG20" s="32"/>
      <c r="CH20" s="32"/>
      <c r="CI20" s="32"/>
      <c r="CJ20" s="32"/>
      <c r="CK20" s="32"/>
      <c r="CL20" s="32"/>
      <c r="CM20" s="32"/>
      <c r="CN20" s="32"/>
      <c r="CO20" s="32"/>
      <c r="CP20" s="32"/>
      <c r="CQ20" s="32"/>
      <c r="CR20" s="32"/>
      <c r="CS20" s="32"/>
      <c r="CT20" s="32"/>
      <c r="CU20" s="32"/>
      <c r="CV20" s="32"/>
      <c r="CW20" s="32"/>
      <c r="CX20" s="33"/>
    </row>
    <row r="21" spans="2:102" s="28" customFormat="1">
      <c r="B21" s="182">
        <f t="shared" si="0"/>
        <v>12</v>
      </c>
      <c r="C21" s="183"/>
      <c r="D21" s="187"/>
      <c r="E21" s="188"/>
      <c r="F21" s="188"/>
      <c r="G21" s="188"/>
      <c r="H21" s="188"/>
      <c r="I21" s="188"/>
      <c r="J21" s="188"/>
      <c r="K21" s="188"/>
      <c r="L21" s="188"/>
      <c r="M21" s="188"/>
      <c r="N21" s="188"/>
      <c r="O21" s="188"/>
      <c r="P21" s="189"/>
      <c r="Q21" s="190"/>
      <c r="R21" s="191"/>
      <c r="S21" s="191"/>
      <c r="T21" s="191"/>
      <c r="U21" s="191"/>
      <c r="V21" s="191"/>
      <c r="W21" s="191"/>
      <c r="X21" s="191"/>
      <c r="Y21" s="191"/>
      <c r="Z21" s="191"/>
      <c r="AA21" s="191"/>
      <c r="AB21" s="191"/>
      <c r="AC21" s="192"/>
      <c r="AD21" s="190"/>
      <c r="AE21" s="191"/>
      <c r="AF21" s="191"/>
      <c r="AG21" s="191"/>
      <c r="AH21" s="191"/>
      <c r="AI21" s="191"/>
      <c r="AJ21" s="191"/>
      <c r="AK21" s="191"/>
      <c r="AL21" s="191"/>
      <c r="AM21" s="191"/>
      <c r="AN21" s="191"/>
      <c r="AO21" s="191"/>
      <c r="AP21" s="192"/>
      <c r="AQ21" s="182"/>
      <c r="AR21" s="193"/>
      <c r="AS21" s="193"/>
      <c r="AT21" s="193"/>
      <c r="AU21" s="183"/>
      <c r="AV21" s="182"/>
      <c r="AW21" s="193"/>
      <c r="AX21" s="193"/>
      <c r="AY21" s="193"/>
      <c r="AZ21" s="183"/>
      <c r="BA21" s="179"/>
      <c r="BB21" s="180"/>
      <c r="BC21" s="180"/>
      <c r="BD21" s="180"/>
      <c r="BE21" s="181"/>
      <c r="BF21" s="179"/>
      <c r="BG21" s="180"/>
      <c r="BH21" s="180"/>
      <c r="BI21" s="180"/>
      <c r="BJ21" s="181"/>
      <c r="BK21" s="34"/>
      <c r="BL21" s="32"/>
      <c r="BM21" s="32"/>
      <c r="BN21" s="32"/>
      <c r="BO21" s="32"/>
      <c r="BP21" s="32"/>
      <c r="BQ21" s="32"/>
      <c r="BR21" s="32"/>
      <c r="BS21" s="32"/>
      <c r="BT21" s="32"/>
      <c r="BU21" s="32"/>
      <c r="BV21" s="32"/>
      <c r="BW21" s="32"/>
      <c r="BX21" s="32"/>
      <c r="BY21" s="32"/>
      <c r="BZ21" s="32"/>
      <c r="CA21" s="32"/>
      <c r="CB21" s="32"/>
      <c r="CC21" s="32"/>
      <c r="CD21" s="32"/>
      <c r="CE21" s="32"/>
      <c r="CF21" s="32"/>
      <c r="CG21" s="32"/>
      <c r="CH21" s="32"/>
      <c r="CI21" s="32"/>
      <c r="CJ21" s="32"/>
      <c r="CK21" s="32"/>
      <c r="CL21" s="32"/>
      <c r="CM21" s="32"/>
      <c r="CN21" s="32"/>
      <c r="CO21" s="32"/>
      <c r="CP21" s="32"/>
      <c r="CQ21" s="32"/>
      <c r="CR21" s="32"/>
      <c r="CS21" s="32"/>
      <c r="CT21" s="32"/>
      <c r="CU21" s="32"/>
      <c r="CV21" s="32"/>
      <c r="CW21" s="32"/>
      <c r="CX21" s="33"/>
    </row>
    <row r="22" spans="2:102" s="28" customFormat="1">
      <c r="B22" s="182">
        <f t="shared" si="0"/>
        <v>13</v>
      </c>
      <c r="C22" s="183"/>
      <c r="D22" s="187"/>
      <c r="E22" s="188"/>
      <c r="F22" s="188"/>
      <c r="G22" s="188"/>
      <c r="H22" s="188"/>
      <c r="I22" s="188"/>
      <c r="J22" s="188"/>
      <c r="K22" s="188"/>
      <c r="L22" s="188"/>
      <c r="M22" s="188"/>
      <c r="N22" s="188"/>
      <c r="O22" s="188"/>
      <c r="P22" s="189"/>
      <c r="Q22" s="190"/>
      <c r="R22" s="191"/>
      <c r="S22" s="191"/>
      <c r="T22" s="191"/>
      <c r="U22" s="191"/>
      <c r="V22" s="191"/>
      <c r="W22" s="191"/>
      <c r="X22" s="191"/>
      <c r="Y22" s="191"/>
      <c r="Z22" s="191"/>
      <c r="AA22" s="191"/>
      <c r="AB22" s="191"/>
      <c r="AC22" s="192"/>
      <c r="AD22" s="190"/>
      <c r="AE22" s="191"/>
      <c r="AF22" s="191"/>
      <c r="AG22" s="191"/>
      <c r="AH22" s="191"/>
      <c r="AI22" s="191"/>
      <c r="AJ22" s="191"/>
      <c r="AK22" s="191"/>
      <c r="AL22" s="191"/>
      <c r="AM22" s="191"/>
      <c r="AN22" s="191"/>
      <c r="AO22" s="191"/>
      <c r="AP22" s="192"/>
      <c r="AQ22" s="182"/>
      <c r="AR22" s="193"/>
      <c r="AS22" s="193"/>
      <c r="AT22" s="193"/>
      <c r="AU22" s="183"/>
      <c r="AV22" s="182"/>
      <c r="AW22" s="193"/>
      <c r="AX22" s="193"/>
      <c r="AY22" s="193"/>
      <c r="AZ22" s="183"/>
      <c r="BA22" s="179"/>
      <c r="BB22" s="180"/>
      <c r="BC22" s="180"/>
      <c r="BD22" s="180"/>
      <c r="BE22" s="181"/>
      <c r="BF22" s="179"/>
      <c r="BG22" s="180"/>
      <c r="BH22" s="180"/>
      <c r="BI22" s="180"/>
      <c r="BJ22" s="181"/>
      <c r="BK22" s="34"/>
      <c r="BL22" s="32"/>
      <c r="BM22" s="32"/>
      <c r="BN22" s="32"/>
      <c r="BO22" s="32"/>
      <c r="BP22" s="32"/>
      <c r="BQ22" s="32"/>
      <c r="BR22" s="32"/>
      <c r="BS22" s="32"/>
      <c r="BT22" s="32"/>
      <c r="BU22" s="32"/>
      <c r="BV22" s="32"/>
      <c r="BW22" s="32"/>
      <c r="BX22" s="32"/>
      <c r="BY22" s="32"/>
      <c r="BZ22" s="32"/>
      <c r="CA22" s="32"/>
      <c r="CB22" s="32"/>
      <c r="CC22" s="32"/>
      <c r="CD22" s="32"/>
      <c r="CE22" s="32"/>
      <c r="CF22" s="32"/>
      <c r="CG22" s="32"/>
      <c r="CH22" s="32"/>
      <c r="CI22" s="32"/>
      <c r="CJ22" s="32"/>
      <c r="CK22" s="32"/>
      <c r="CL22" s="32"/>
      <c r="CM22" s="32"/>
      <c r="CN22" s="32"/>
      <c r="CO22" s="32"/>
      <c r="CP22" s="32"/>
      <c r="CQ22" s="32"/>
      <c r="CR22" s="32"/>
      <c r="CS22" s="32"/>
      <c r="CT22" s="32"/>
      <c r="CU22" s="32"/>
      <c r="CV22" s="32"/>
      <c r="CW22" s="32"/>
      <c r="CX22" s="33"/>
    </row>
    <row r="23" spans="2:102" s="28" customFormat="1">
      <c r="B23" s="182">
        <f t="shared" si="0"/>
        <v>14</v>
      </c>
      <c r="C23" s="183"/>
      <c r="D23" s="187"/>
      <c r="E23" s="188"/>
      <c r="F23" s="188"/>
      <c r="G23" s="188"/>
      <c r="H23" s="188"/>
      <c r="I23" s="188"/>
      <c r="J23" s="188"/>
      <c r="K23" s="188"/>
      <c r="L23" s="188"/>
      <c r="M23" s="188"/>
      <c r="N23" s="188"/>
      <c r="O23" s="188"/>
      <c r="P23" s="189"/>
      <c r="Q23" s="190"/>
      <c r="R23" s="191"/>
      <c r="S23" s="191"/>
      <c r="T23" s="191"/>
      <c r="U23" s="191"/>
      <c r="V23" s="191"/>
      <c r="W23" s="191"/>
      <c r="X23" s="191"/>
      <c r="Y23" s="191"/>
      <c r="Z23" s="191"/>
      <c r="AA23" s="191"/>
      <c r="AB23" s="191"/>
      <c r="AC23" s="192"/>
      <c r="AD23" s="190"/>
      <c r="AE23" s="191"/>
      <c r="AF23" s="191"/>
      <c r="AG23" s="191"/>
      <c r="AH23" s="191"/>
      <c r="AI23" s="191"/>
      <c r="AJ23" s="191"/>
      <c r="AK23" s="191"/>
      <c r="AL23" s="191"/>
      <c r="AM23" s="191"/>
      <c r="AN23" s="191"/>
      <c r="AO23" s="191"/>
      <c r="AP23" s="192"/>
      <c r="AQ23" s="182"/>
      <c r="AR23" s="193"/>
      <c r="AS23" s="193"/>
      <c r="AT23" s="193"/>
      <c r="AU23" s="183"/>
      <c r="AV23" s="182"/>
      <c r="AW23" s="193"/>
      <c r="AX23" s="193"/>
      <c r="AY23" s="193"/>
      <c r="AZ23" s="183"/>
      <c r="BA23" s="179"/>
      <c r="BB23" s="180"/>
      <c r="BC23" s="180"/>
      <c r="BD23" s="180"/>
      <c r="BE23" s="181"/>
      <c r="BF23" s="179"/>
      <c r="BG23" s="180"/>
      <c r="BH23" s="180"/>
      <c r="BI23" s="180"/>
      <c r="BJ23" s="181"/>
      <c r="BK23" s="34"/>
      <c r="BL23" s="32"/>
      <c r="BM23" s="32"/>
      <c r="BN23" s="32"/>
      <c r="BO23" s="32"/>
      <c r="BP23" s="32"/>
      <c r="BQ23" s="32"/>
      <c r="BR23" s="32"/>
      <c r="BS23" s="32"/>
      <c r="BT23" s="32"/>
      <c r="BU23" s="32"/>
      <c r="BV23" s="32"/>
      <c r="BW23" s="32"/>
      <c r="BX23" s="32"/>
      <c r="BY23" s="32"/>
      <c r="BZ23" s="32"/>
      <c r="CA23" s="32"/>
      <c r="CB23" s="32"/>
      <c r="CC23" s="32"/>
      <c r="CD23" s="32"/>
      <c r="CE23" s="32"/>
      <c r="CF23" s="32"/>
      <c r="CG23" s="32"/>
      <c r="CH23" s="32"/>
      <c r="CI23" s="32"/>
      <c r="CJ23" s="32"/>
      <c r="CK23" s="32"/>
      <c r="CL23" s="32"/>
      <c r="CM23" s="32"/>
      <c r="CN23" s="32"/>
      <c r="CO23" s="32"/>
      <c r="CP23" s="32"/>
      <c r="CQ23" s="32"/>
      <c r="CR23" s="32"/>
      <c r="CS23" s="32"/>
      <c r="CT23" s="32"/>
      <c r="CU23" s="32"/>
      <c r="CV23" s="32"/>
      <c r="CW23" s="32"/>
      <c r="CX23" s="33"/>
    </row>
    <row r="24" spans="2:102" s="28" customFormat="1">
      <c r="B24" s="182">
        <f t="shared" si="0"/>
        <v>15</v>
      </c>
      <c r="C24" s="183"/>
      <c r="D24" s="187"/>
      <c r="E24" s="188"/>
      <c r="F24" s="188"/>
      <c r="G24" s="188"/>
      <c r="H24" s="188"/>
      <c r="I24" s="188"/>
      <c r="J24" s="188"/>
      <c r="K24" s="188"/>
      <c r="L24" s="188"/>
      <c r="M24" s="188"/>
      <c r="N24" s="188"/>
      <c r="O24" s="188"/>
      <c r="P24" s="189"/>
      <c r="Q24" s="190"/>
      <c r="R24" s="191"/>
      <c r="S24" s="191"/>
      <c r="T24" s="191"/>
      <c r="U24" s="191"/>
      <c r="V24" s="191"/>
      <c r="W24" s="191"/>
      <c r="X24" s="191"/>
      <c r="Y24" s="191"/>
      <c r="Z24" s="191"/>
      <c r="AA24" s="191"/>
      <c r="AB24" s="191"/>
      <c r="AC24" s="192"/>
      <c r="AD24" s="190"/>
      <c r="AE24" s="191"/>
      <c r="AF24" s="191"/>
      <c r="AG24" s="191"/>
      <c r="AH24" s="191"/>
      <c r="AI24" s="191"/>
      <c r="AJ24" s="191"/>
      <c r="AK24" s="191"/>
      <c r="AL24" s="191"/>
      <c r="AM24" s="191"/>
      <c r="AN24" s="191"/>
      <c r="AO24" s="191"/>
      <c r="AP24" s="192"/>
      <c r="AQ24" s="182"/>
      <c r="AR24" s="193"/>
      <c r="AS24" s="193"/>
      <c r="AT24" s="193"/>
      <c r="AU24" s="183"/>
      <c r="AV24" s="182"/>
      <c r="AW24" s="193"/>
      <c r="AX24" s="193"/>
      <c r="AY24" s="193"/>
      <c r="AZ24" s="183"/>
      <c r="BA24" s="179"/>
      <c r="BB24" s="180"/>
      <c r="BC24" s="180"/>
      <c r="BD24" s="180"/>
      <c r="BE24" s="181"/>
      <c r="BF24" s="179"/>
      <c r="BG24" s="180"/>
      <c r="BH24" s="180"/>
      <c r="BI24" s="180"/>
      <c r="BJ24" s="181"/>
      <c r="BK24" s="34"/>
      <c r="BL24" s="32"/>
      <c r="BM24" s="32"/>
      <c r="BN24" s="32"/>
      <c r="BO24" s="32"/>
      <c r="BP24" s="32"/>
      <c r="BQ24" s="32"/>
      <c r="BR24" s="32"/>
      <c r="BS24" s="32"/>
      <c r="BT24" s="32"/>
      <c r="BU24" s="32"/>
      <c r="BV24" s="32"/>
      <c r="BW24" s="32"/>
      <c r="BX24" s="32"/>
      <c r="BY24" s="32"/>
      <c r="BZ24" s="32"/>
      <c r="CA24" s="32"/>
      <c r="CB24" s="32"/>
      <c r="CC24" s="32"/>
      <c r="CD24" s="32"/>
      <c r="CE24" s="32"/>
      <c r="CF24" s="32"/>
      <c r="CG24" s="32"/>
      <c r="CH24" s="32"/>
      <c r="CI24" s="32"/>
      <c r="CJ24" s="32"/>
      <c r="CK24" s="32"/>
      <c r="CL24" s="32"/>
      <c r="CM24" s="32"/>
      <c r="CN24" s="32"/>
      <c r="CO24" s="32"/>
      <c r="CP24" s="32"/>
      <c r="CQ24" s="32"/>
      <c r="CR24" s="32"/>
      <c r="CS24" s="32"/>
      <c r="CT24" s="32"/>
      <c r="CU24" s="32"/>
      <c r="CV24" s="32"/>
      <c r="CW24" s="32"/>
      <c r="CX24" s="33"/>
    </row>
    <row r="25" spans="2:102" s="28" customFormat="1">
      <c r="B25" s="182">
        <f t="shared" si="0"/>
        <v>16</v>
      </c>
      <c r="C25" s="183"/>
      <c r="D25" s="187"/>
      <c r="E25" s="188"/>
      <c r="F25" s="188"/>
      <c r="G25" s="188"/>
      <c r="H25" s="188"/>
      <c r="I25" s="188"/>
      <c r="J25" s="188"/>
      <c r="K25" s="188"/>
      <c r="L25" s="188"/>
      <c r="M25" s="188"/>
      <c r="N25" s="188"/>
      <c r="O25" s="188"/>
      <c r="P25" s="189"/>
      <c r="Q25" s="190"/>
      <c r="R25" s="191"/>
      <c r="S25" s="191"/>
      <c r="T25" s="191"/>
      <c r="U25" s="191"/>
      <c r="V25" s="191"/>
      <c r="W25" s="191"/>
      <c r="X25" s="191"/>
      <c r="Y25" s="191"/>
      <c r="Z25" s="191"/>
      <c r="AA25" s="191"/>
      <c r="AB25" s="191"/>
      <c r="AC25" s="192"/>
      <c r="AD25" s="190"/>
      <c r="AE25" s="191"/>
      <c r="AF25" s="191"/>
      <c r="AG25" s="191"/>
      <c r="AH25" s="191"/>
      <c r="AI25" s="191"/>
      <c r="AJ25" s="191"/>
      <c r="AK25" s="191"/>
      <c r="AL25" s="191"/>
      <c r="AM25" s="191"/>
      <c r="AN25" s="191"/>
      <c r="AO25" s="191"/>
      <c r="AP25" s="192"/>
      <c r="AQ25" s="182"/>
      <c r="AR25" s="193"/>
      <c r="AS25" s="193"/>
      <c r="AT25" s="193"/>
      <c r="AU25" s="183"/>
      <c r="AV25" s="182"/>
      <c r="AW25" s="193"/>
      <c r="AX25" s="193"/>
      <c r="AY25" s="193"/>
      <c r="AZ25" s="183"/>
      <c r="BA25" s="179"/>
      <c r="BB25" s="180"/>
      <c r="BC25" s="180"/>
      <c r="BD25" s="180"/>
      <c r="BE25" s="181"/>
      <c r="BF25" s="179"/>
      <c r="BG25" s="180"/>
      <c r="BH25" s="180"/>
      <c r="BI25" s="180"/>
      <c r="BJ25" s="181"/>
      <c r="BK25" s="34"/>
      <c r="BL25" s="32"/>
      <c r="BM25" s="32"/>
      <c r="BN25" s="32"/>
      <c r="BO25" s="32"/>
      <c r="BP25" s="32"/>
      <c r="BQ25" s="32"/>
      <c r="BR25" s="32"/>
      <c r="BS25" s="32"/>
      <c r="BT25" s="32"/>
      <c r="BU25" s="32"/>
      <c r="BV25" s="32"/>
      <c r="BW25" s="32"/>
      <c r="BX25" s="32"/>
      <c r="BY25" s="32"/>
      <c r="BZ25" s="32"/>
      <c r="CA25" s="32"/>
      <c r="CB25" s="32"/>
      <c r="CC25" s="32"/>
      <c r="CD25" s="32"/>
      <c r="CE25" s="32"/>
      <c r="CF25" s="32"/>
      <c r="CG25" s="32"/>
      <c r="CH25" s="32"/>
      <c r="CI25" s="32"/>
      <c r="CJ25" s="32"/>
      <c r="CK25" s="32"/>
      <c r="CL25" s="32"/>
      <c r="CM25" s="32"/>
      <c r="CN25" s="32"/>
      <c r="CO25" s="32"/>
      <c r="CP25" s="32"/>
      <c r="CQ25" s="32"/>
      <c r="CR25" s="32"/>
      <c r="CS25" s="32"/>
      <c r="CT25" s="32"/>
      <c r="CU25" s="32"/>
      <c r="CV25" s="32"/>
      <c r="CW25" s="32"/>
      <c r="CX25" s="33"/>
    </row>
    <row r="26" spans="2:102" s="28" customFormat="1">
      <c r="B26" s="182">
        <f t="shared" si="0"/>
        <v>17</v>
      </c>
      <c r="C26" s="183"/>
      <c r="D26" s="187"/>
      <c r="E26" s="188"/>
      <c r="F26" s="188"/>
      <c r="G26" s="188"/>
      <c r="H26" s="188"/>
      <c r="I26" s="188"/>
      <c r="J26" s="188"/>
      <c r="K26" s="188"/>
      <c r="L26" s="188"/>
      <c r="M26" s="188"/>
      <c r="N26" s="188"/>
      <c r="O26" s="188"/>
      <c r="P26" s="189"/>
      <c r="Q26" s="190"/>
      <c r="R26" s="191"/>
      <c r="S26" s="191"/>
      <c r="T26" s="191"/>
      <c r="U26" s="191"/>
      <c r="V26" s="191"/>
      <c r="W26" s="191"/>
      <c r="X26" s="191"/>
      <c r="Y26" s="191"/>
      <c r="Z26" s="191"/>
      <c r="AA26" s="191"/>
      <c r="AB26" s="191"/>
      <c r="AC26" s="192"/>
      <c r="AD26" s="190"/>
      <c r="AE26" s="191"/>
      <c r="AF26" s="191"/>
      <c r="AG26" s="191"/>
      <c r="AH26" s="191"/>
      <c r="AI26" s="191"/>
      <c r="AJ26" s="191"/>
      <c r="AK26" s="191"/>
      <c r="AL26" s="191"/>
      <c r="AM26" s="191"/>
      <c r="AN26" s="191"/>
      <c r="AO26" s="191"/>
      <c r="AP26" s="192"/>
      <c r="AQ26" s="182"/>
      <c r="AR26" s="193"/>
      <c r="AS26" s="193"/>
      <c r="AT26" s="193"/>
      <c r="AU26" s="183"/>
      <c r="AV26" s="182"/>
      <c r="AW26" s="193"/>
      <c r="AX26" s="193"/>
      <c r="AY26" s="193"/>
      <c r="AZ26" s="183"/>
      <c r="BA26" s="179"/>
      <c r="BB26" s="180"/>
      <c r="BC26" s="180"/>
      <c r="BD26" s="180"/>
      <c r="BE26" s="181"/>
      <c r="BF26" s="179"/>
      <c r="BG26" s="180"/>
      <c r="BH26" s="180"/>
      <c r="BI26" s="180"/>
      <c r="BJ26" s="181"/>
      <c r="BK26" s="34"/>
      <c r="BL26" s="32"/>
      <c r="BM26" s="32"/>
      <c r="BN26" s="32"/>
      <c r="BO26" s="32"/>
      <c r="BP26" s="32"/>
      <c r="BQ26" s="32"/>
      <c r="BR26" s="32"/>
      <c r="BS26" s="32"/>
      <c r="BT26" s="32"/>
      <c r="BU26" s="32"/>
      <c r="BV26" s="32"/>
      <c r="BW26" s="32"/>
      <c r="BX26" s="32"/>
      <c r="BY26" s="32"/>
      <c r="BZ26" s="32"/>
      <c r="CA26" s="32"/>
      <c r="CB26" s="32"/>
      <c r="CC26" s="32"/>
      <c r="CD26" s="32"/>
      <c r="CE26" s="32"/>
      <c r="CF26" s="32"/>
      <c r="CG26" s="32"/>
      <c r="CH26" s="32"/>
      <c r="CI26" s="32"/>
      <c r="CJ26" s="32"/>
      <c r="CK26" s="32"/>
      <c r="CL26" s="32"/>
      <c r="CM26" s="32"/>
      <c r="CN26" s="32"/>
      <c r="CO26" s="32"/>
      <c r="CP26" s="32"/>
      <c r="CQ26" s="32"/>
      <c r="CR26" s="32"/>
      <c r="CS26" s="32"/>
      <c r="CT26" s="32"/>
      <c r="CU26" s="32"/>
      <c r="CV26" s="32"/>
      <c r="CW26" s="32"/>
      <c r="CX26" s="33"/>
    </row>
    <row r="27" spans="2:102" s="28" customFormat="1">
      <c r="B27" s="182">
        <f t="shared" si="0"/>
        <v>18</v>
      </c>
      <c r="C27" s="183"/>
      <c r="D27" s="187"/>
      <c r="E27" s="188"/>
      <c r="F27" s="188"/>
      <c r="G27" s="188"/>
      <c r="H27" s="188"/>
      <c r="I27" s="188"/>
      <c r="J27" s="188"/>
      <c r="K27" s="188"/>
      <c r="L27" s="188"/>
      <c r="M27" s="188"/>
      <c r="N27" s="188"/>
      <c r="O27" s="188"/>
      <c r="P27" s="189"/>
      <c r="Q27" s="190"/>
      <c r="R27" s="191"/>
      <c r="S27" s="191"/>
      <c r="T27" s="191"/>
      <c r="U27" s="191"/>
      <c r="V27" s="191"/>
      <c r="W27" s="191"/>
      <c r="X27" s="191"/>
      <c r="Y27" s="191"/>
      <c r="Z27" s="191"/>
      <c r="AA27" s="191"/>
      <c r="AB27" s="191"/>
      <c r="AC27" s="192"/>
      <c r="AD27" s="190"/>
      <c r="AE27" s="191"/>
      <c r="AF27" s="191"/>
      <c r="AG27" s="191"/>
      <c r="AH27" s="191"/>
      <c r="AI27" s="191"/>
      <c r="AJ27" s="191"/>
      <c r="AK27" s="191"/>
      <c r="AL27" s="191"/>
      <c r="AM27" s="191"/>
      <c r="AN27" s="191"/>
      <c r="AO27" s="191"/>
      <c r="AP27" s="192"/>
      <c r="AQ27" s="182"/>
      <c r="AR27" s="193"/>
      <c r="AS27" s="193"/>
      <c r="AT27" s="193"/>
      <c r="AU27" s="183"/>
      <c r="AV27" s="182"/>
      <c r="AW27" s="193"/>
      <c r="AX27" s="193"/>
      <c r="AY27" s="193"/>
      <c r="AZ27" s="183"/>
      <c r="BA27" s="179"/>
      <c r="BB27" s="180"/>
      <c r="BC27" s="180"/>
      <c r="BD27" s="180"/>
      <c r="BE27" s="181"/>
      <c r="BF27" s="179"/>
      <c r="BG27" s="180"/>
      <c r="BH27" s="180"/>
      <c r="BI27" s="180"/>
      <c r="BJ27" s="181"/>
      <c r="BK27" s="34"/>
      <c r="BL27" s="32"/>
      <c r="BM27" s="32"/>
      <c r="BN27" s="32"/>
      <c r="BO27" s="32"/>
      <c r="BP27" s="32"/>
      <c r="BQ27" s="32"/>
      <c r="BR27" s="32"/>
      <c r="BS27" s="32"/>
      <c r="BT27" s="32"/>
      <c r="BU27" s="32"/>
      <c r="BV27" s="32"/>
      <c r="BW27" s="32"/>
      <c r="BX27" s="32"/>
      <c r="BY27" s="32"/>
      <c r="BZ27" s="32"/>
      <c r="CA27" s="32"/>
      <c r="CB27" s="32"/>
      <c r="CC27" s="32"/>
      <c r="CD27" s="32"/>
      <c r="CE27" s="32"/>
      <c r="CF27" s="32"/>
      <c r="CG27" s="32"/>
      <c r="CH27" s="32"/>
      <c r="CI27" s="32"/>
      <c r="CJ27" s="32"/>
      <c r="CK27" s="32"/>
      <c r="CL27" s="32"/>
      <c r="CM27" s="32"/>
      <c r="CN27" s="32"/>
      <c r="CO27" s="32"/>
      <c r="CP27" s="32"/>
      <c r="CQ27" s="32"/>
      <c r="CR27" s="32"/>
      <c r="CS27" s="32"/>
      <c r="CT27" s="32"/>
      <c r="CU27" s="32"/>
      <c r="CV27" s="32"/>
      <c r="CW27" s="32"/>
      <c r="CX27" s="33"/>
    </row>
    <row r="28" spans="2:102" s="28" customFormat="1">
      <c r="B28" s="182">
        <f t="shared" si="0"/>
        <v>19</v>
      </c>
      <c r="C28" s="183"/>
      <c r="D28" s="187"/>
      <c r="E28" s="188"/>
      <c r="F28" s="188"/>
      <c r="G28" s="188"/>
      <c r="H28" s="188"/>
      <c r="I28" s="188"/>
      <c r="J28" s="188"/>
      <c r="K28" s="188"/>
      <c r="L28" s="188"/>
      <c r="M28" s="188"/>
      <c r="N28" s="188"/>
      <c r="O28" s="188"/>
      <c r="P28" s="189"/>
      <c r="Q28" s="190"/>
      <c r="R28" s="191"/>
      <c r="S28" s="191"/>
      <c r="T28" s="191"/>
      <c r="U28" s="191"/>
      <c r="V28" s="191"/>
      <c r="W28" s="191"/>
      <c r="X28" s="191"/>
      <c r="Y28" s="191"/>
      <c r="Z28" s="191"/>
      <c r="AA28" s="191"/>
      <c r="AB28" s="191"/>
      <c r="AC28" s="192"/>
      <c r="AD28" s="190"/>
      <c r="AE28" s="191"/>
      <c r="AF28" s="191"/>
      <c r="AG28" s="191"/>
      <c r="AH28" s="191"/>
      <c r="AI28" s="191"/>
      <c r="AJ28" s="191"/>
      <c r="AK28" s="191"/>
      <c r="AL28" s="191"/>
      <c r="AM28" s="191"/>
      <c r="AN28" s="191"/>
      <c r="AO28" s="191"/>
      <c r="AP28" s="192"/>
      <c r="AQ28" s="182"/>
      <c r="AR28" s="193"/>
      <c r="AS28" s="193"/>
      <c r="AT28" s="193"/>
      <c r="AU28" s="183"/>
      <c r="AV28" s="182"/>
      <c r="AW28" s="193"/>
      <c r="AX28" s="193"/>
      <c r="AY28" s="193"/>
      <c r="AZ28" s="183"/>
      <c r="BA28" s="179"/>
      <c r="BB28" s="180"/>
      <c r="BC28" s="180"/>
      <c r="BD28" s="180"/>
      <c r="BE28" s="181"/>
      <c r="BF28" s="179"/>
      <c r="BG28" s="180"/>
      <c r="BH28" s="180"/>
      <c r="BI28" s="180"/>
      <c r="BJ28" s="181"/>
      <c r="BK28" s="82"/>
      <c r="BL28" s="83"/>
      <c r="BM28" s="83"/>
      <c r="BN28" s="83"/>
      <c r="BO28" s="83"/>
      <c r="BP28" s="83"/>
      <c r="BQ28" s="83"/>
      <c r="BR28" s="83"/>
      <c r="BS28" s="83"/>
      <c r="BT28" s="83"/>
      <c r="BU28" s="83"/>
      <c r="BV28" s="83"/>
      <c r="BW28" s="83"/>
      <c r="BX28" s="83"/>
      <c r="BY28" s="83"/>
      <c r="BZ28" s="83"/>
      <c r="CA28" s="83"/>
      <c r="CB28" s="83"/>
      <c r="CC28" s="83"/>
      <c r="CD28" s="83"/>
      <c r="CE28" s="83"/>
      <c r="CF28" s="83"/>
      <c r="CG28" s="83"/>
      <c r="CH28" s="83"/>
      <c r="CI28" s="83"/>
      <c r="CJ28" s="83"/>
      <c r="CK28" s="83"/>
      <c r="CL28" s="83"/>
      <c r="CM28" s="83"/>
      <c r="CN28" s="83"/>
      <c r="CO28" s="83"/>
      <c r="CP28" s="83"/>
      <c r="CQ28" s="83"/>
      <c r="CR28" s="83"/>
      <c r="CS28" s="83"/>
      <c r="CT28" s="83"/>
      <c r="CU28" s="83"/>
      <c r="CV28" s="83"/>
      <c r="CW28" s="83"/>
      <c r="CX28" s="84"/>
    </row>
    <row r="29" spans="2:102" s="28" customFormat="1">
      <c r="B29" s="182">
        <f t="shared" si="0"/>
        <v>20</v>
      </c>
      <c r="C29" s="183"/>
      <c r="D29" s="187"/>
      <c r="E29" s="188"/>
      <c r="F29" s="188"/>
      <c r="G29" s="188"/>
      <c r="H29" s="188"/>
      <c r="I29" s="188"/>
      <c r="J29" s="188"/>
      <c r="K29" s="188"/>
      <c r="L29" s="188"/>
      <c r="M29" s="188"/>
      <c r="N29" s="188"/>
      <c r="O29" s="188"/>
      <c r="P29" s="189"/>
      <c r="Q29" s="190"/>
      <c r="R29" s="191"/>
      <c r="S29" s="191"/>
      <c r="T29" s="191"/>
      <c r="U29" s="191"/>
      <c r="V29" s="191"/>
      <c r="W29" s="191"/>
      <c r="X29" s="191"/>
      <c r="Y29" s="191"/>
      <c r="Z29" s="191"/>
      <c r="AA29" s="191"/>
      <c r="AB29" s="191"/>
      <c r="AC29" s="192"/>
      <c r="AD29" s="190"/>
      <c r="AE29" s="191"/>
      <c r="AF29" s="191"/>
      <c r="AG29" s="191"/>
      <c r="AH29" s="191"/>
      <c r="AI29" s="191"/>
      <c r="AJ29" s="191"/>
      <c r="AK29" s="191"/>
      <c r="AL29" s="191"/>
      <c r="AM29" s="191"/>
      <c r="AN29" s="191"/>
      <c r="AO29" s="191"/>
      <c r="AP29" s="192"/>
      <c r="AQ29" s="182"/>
      <c r="AR29" s="193"/>
      <c r="AS29" s="193"/>
      <c r="AT29" s="193"/>
      <c r="AU29" s="183"/>
      <c r="AV29" s="182"/>
      <c r="AW29" s="193"/>
      <c r="AX29" s="193"/>
      <c r="AY29" s="193"/>
      <c r="AZ29" s="183"/>
      <c r="BA29" s="179"/>
      <c r="BB29" s="180"/>
      <c r="BC29" s="180"/>
      <c r="BD29" s="180"/>
      <c r="BE29" s="181"/>
      <c r="BF29" s="179"/>
      <c r="BG29" s="180"/>
      <c r="BH29" s="180"/>
      <c r="BI29" s="180"/>
      <c r="BJ29" s="181"/>
      <c r="BK29" s="34"/>
      <c r="BL29" s="32"/>
      <c r="BM29" s="32"/>
      <c r="BN29" s="32"/>
      <c r="BO29" s="32"/>
      <c r="BP29" s="32"/>
      <c r="BQ29" s="32"/>
      <c r="BR29" s="32"/>
      <c r="BS29" s="32"/>
      <c r="BT29" s="32"/>
      <c r="BU29" s="32"/>
      <c r="BV29" s="32"/>
      <c r="BW29" s="32"/>
      <c r="BX29" s="32"/>
      <c r="BY29" s="32"/>
      <c r="BZ29" s="32"/>
      <c r="CA29" s="32"/>
      <c r="CB29" s="32"/>
      <c r="CC29" s="32"/>
      <c r="CD29" s="32"/>
      <c r="CE29" s="32"/>
      <c r="CF29" s="32"/>
      <c r="CG29" s="32"/>
      <c r="CH29" s="32"/>
      <c r="CI29" s="32"/>
      <c r="CJ29" s="32"/>
      <c r="CK29" s="32"/>
      <c r="CL29" s="32"/>
      <c r="CM29" s="32"/>
      <c r="CN29" s="32"/>
      <c r="CO29" s="32"/>
      <c r="CP29" s="32"/>
      <c r="CQ29" s="32"/>
      <c r="CR29" s="32"/>
      <c r="CS29" s="32"/>
      <c r="CT29" s="32"/>
      <c r="CU29" s="32"/>
      <c r="CV29" s="32"/>
      <c r="CW29" s="32"/>
      <c r="CX29" s="33"/>
    </row>
    <row r="30" spans="2:102" s="28" customFormat="1">
      <c r="B30" s="182">
        <f t="shared" si="0"/>
        <v>21</v>
      </c>
      <c r="C30" s="183"/>
      <c r="D30" s="187"/>
      <c r="E30" s="188"/>
      <c r="F30" s="188"/>
      <c r="G30" s="188"/>
      <c r="H30" s="188"/>
      <c r="I30" s="188"/>
      <c r="J30" s="188"/>
      <c r="K30" s="188"/>
      <c r="L30" s="188"/>
      <c r="M30" s="188"/>
      <c r="N30" s="188"/>
      <c r="O30" s="188"/>
      <c r="P30" s="189"/>
      <c r="Q30" s="190"/>
      <c r="R30" s="191"/>
      <c r="S30" s="191"/>
      <c r="T30" s="191"/>
      <c r="U30" s="191"/>
      <c r="V30" s="191"/>
      <c r="W30" s="191"/>
      <c r="X30" s="191"/>
      <c r="Y30" s="191"/>
      <c r="Z30" s="191"/>
      <c r="AA30" s="191"/>
      <c r="AB30" s="191"/>
      <c r="AC30" s="192"/>
      <c r="AD30" s="190"/>
      <c r="AE30" s="191"/>
      <c r="AF30" s="191"/>
      <c r="AG30" s="191"/>
      <c r="AH30" s="191"/>
      <c r="AI30" s="191"/>
      <c r="AJ30" s="191"/>
      <c r="AK30" s="191"/>
      <c r="AL30" s="191"/>
      <c r="AM30" s="191"/>
      <c r="AN30" s="191"/>
      <c r="AO30" s="191"/>
      <c r="AP30" s="192"/>
      <c r="AQ30" s="182"/>
      <c r="AR30" s="193"/>
      <c r="AS30" s="193"/>
      <c r="AT30" s="193"/>
      <c r="AU30" s="183"/>
      <c r="AV30" s="182"/>
      <c r="AW30" s="193"/>
      <c r="AX30" s="193"/>
      <c r="AY30" s="193"/>
      <c r="AZ30" s="183"/>
      <c r="BA30" s="179"/>
      <c r="BB30" s="180"/>
      <c r="BC30" s="180"/>
      <c r="BD30" s="180"/>
      <c r="BE30" s="181"/>
      <c r="BF30" s="179"/>
      <c r="BG30" s="180"/>
      <c r="BH30" s="180"/>
      <c r="BI30" s="180"/>
      <c r="BJ30" s="181"/>
      <c r="BK30" s="34"/>
      <c r="BL30" s="32"/>
      <c r="BM30" s="32"/>
      <c r="BN30" s="32"/>
      <c r="BO30" s="32"/>
      <c r="BP30" s="32"/>
      <c r="BQ30" s="32"/>
      <c r="BR30" s="32"/>
      <c r="BS30" s="32"/>
      <c r="BT30" s="32"/>
      <c r="BU30" s="32"/>
      <c r="BV30" s="32"/>
      <c r="BW30" s="32"/>
      <c r="BX30" s="32"/>
      <c r="BY30" s="32"/>
      <c r="BZ30" s="32"/>
      <c r="CA30" s="32"/>
      <c r="CB30" s="32"/>
      <c r="CC30" s="32"/>
      <c r="CD30" s="32"/>
      <c r="CE30" s="32"/>
      <c r="CF30" s="32"/>
      <c r="CG30" s="32"/>
      <c r="CH30" s="32"/>
      <c r="CI30" s="32"/>
      <c r="CJ30" s="32"/>
      <c r="CK30" s="32"/>
      <c r="CL30" s="32"/>
      <c r="CM30" s="32"/>
      <c r="CN30" s="32"/>
      <c r="CO30" s="32"/>
      <c r="CP30" s="32"/>
      <c r="CQ30" s="32"/>
      <c r="CR30" s="32"/>
      <c r="CS30" s="32"/>
      <c r="CT30" s="32"/>
      <c r="CU30" s="32"/>
      <c r="CV30" s="32"/>
      <c r="CW30" s="32"/>
      <c r="CX30" s="33"/>
    </row>
    <row r="31" spans="2:102" s="28" customFormat="1">
      <c r="B31" s="182">
        <f t="shared" si="0"/>
        <v>22</v>
      </c>
      <c r="C31" s="183"/>
      <c r="D31" s="187"/>
      <c r="E31" s="188"/>
      <c r="F31" s="188"/>
      <c r="G31" s="188"/>
      <c r="H31" s="188"/>
      <c r="I31" s="188"/>
      <c r="J31" s="188"/>
      <c r="K31" s="188"/>
      <c r="L31" s="188"/>
      <c r="M31" s="188"/>
      <c r="N31" s="188"/>
      <c r="O31" s="188"/>
      <c r="P31" s="189"/>
      <c r="Q31" s="190"/>
      <c r="R31" s="191"/>
      <c r="S31" s="191"/>
      <c r="T31" s="191"/>
      <c r="U31" s="191"/>
      <c r="V31" s="191"/>
      <c r="W31" s="191"/>
      <c r="X31" s="191"/>
      <c r="Y31" s="191"/>
      <c r="Z31" s="191"/>
      <c r="AA31" s="191"/>
      <c r="AB31" s="191"/>
      <c r="AC31" s="192"/>
      <c r="AD31" s="190"/>
      <c r="AE31" s="191"/>
      <c r="AF31" s="191"/>
      <c r="AG31" s="191"/>
      <c r="AH31" s="191"/>
      <c r="AI31" s="191"/>
      <c r="AJ31" s="191"/>
      <c r="AK31" s="191"/>
      <c r="AL31" s="191"/>
      <c r="AM31" s="191"/>
      <c r="AN31" s="191"/>
      <c r="AO31" s="191"/>
      <c r="AP31" s="192"/>
      <c r="AQ31" s="182"/>
      <c r="AR31" s="193"/>
      <c r="AS31" s="193"/>
      <c r="AT31" s="193"/>
      <c r="AU31" s="183"/>
      <c r="AV31" s="182"/>
      <c r="AW31" s="193"/>
      <c r="AX31" s="193"/>
      <c r="AY31" s="193"/>
      <c r="AZ31" s="183"/>
      <c r="BA31" s="179"/>
      <c r="BB31" s="180"/>
      <c r="BC31" s="180"/>
      <c r="BD31" s="180"/>
      <c r="BE31" s="181"/>
      <c r="BF31" s="179"/>
      <c r="BG31" s="180"/>
      <c r="BH31" s="180"/>
      <c r="BI31" s="180"/>
      <c r="BJ31" s="181"/>
      <c r="BK31" s="34"/>
      <c r="BL31" s="32"/>
      <c r="BM31" s="32"/>
      <c r="BN31" s="32"/>
      <c r="BO31" s="32"/>
      <c r="BP31" s="32"/>
      <c r="BQ31" s="32"/>
      <c r="BR31" s="32"/>
      <c r="BS31" s="32"/>
      <c r="BT31" s="32"/>
      <c r="BU31" s="32"/>
      <c r="BV31" s="32"/>
      <c r="BW31" s="32"/>
      <c r="BX31" s="32"/>
      <c r="BY31" s="32"/>
      <c r="BZ31" s="32"/>
      <c r="CA31" s="32"/>
      <c r="CB31" s="32"/>
      <c r="CC31" s="32"/>
      <c r="CD31" s="32"/>
      <c r="CE31" s="32"/>
      <c r="CF31" s="32"/>
      <c r="CG31" s="32"/>
      <c r="CH31" s="32"/>
      <c r="CI31" s="32"/>
      <c r="CJ31" s="32"/>
      <c r="CK31" s="32"/>
      <c r="CL31" s="32"/>
      <c r="CM31" s="32"/>
      <c r="CN31" s="32"/>
      <c r="CO31" s="32"/>
      <c r="CP31" s="32"/>
      <c r="CQ31" s="32"/>
      <c r="CR31" s="32"/>
      <c r="CS31" s="32"/>
      <c r="CT31" s="32"/>
      <c r="CU31" s="32"/>
      <c r="CV31" s="32"/>
      <c r="CW31" s="32"/>
      <c r="CX31" s="33"/>
    </row>
    <row r="32" spans="2:102" s="28" customFormat="1">
      <c r="B32" s="182">
        <f t="shared" si="0"/>
        <v>23</v>
      </c>
      <c r="C32" s="183"/>
      <c r="D32" s="187"/>
      <c r="E32" s="188"/>
      <c r="F32" s="188"/>
      <c r="G32" s="188"/>
      <c r="H32" s="188"/>
      <c r="I32" s="188"/>
      <c r="J32" s="188"/>
      <c r="K32" s="188"/>
      <c r="L32" s="188"/>
      <c r="M32" s="188"/>
      <c r="N32" s="188"/>
      <c r="O32" s="188"/>
      <c r="P32" s="189"/>
      <c r="Q32" s="190"/>
      <c r="R32" s="191"/>
      <c r="S32" s="191"/>
      <c r="T32" s="191"/>
      <c r="U32" s="191"/>
      <c r="V32" s="191"/>
      <c r="W32" s="191"/>
      <c r="X32" s="191"/>
      <c r="Y32" s="191"/>
      <c r="Z32" s="191"/>
      <c r="AA32" s="191"/>
      <c r="AB32" s="191"/>
      <c r="AC32" s="192"/>
      <c r="AD32" s="190"/>
      <c r="AE32" s="191"/>
      <c r="AF32" s="191"/>
      <c r="AG32" s="191"/>
      <c r="AH32" s="191"/>
      <c r="AI32" s="191"/>
      <c r="AJ32" s="191"/>
      <c r="AK32" s="191"/>
      <c r="AL32" s="191"/>
      <c r="AM32" s="191"/>
      <c r="AN32" s="191"/>
      <c r="AO32" s="191"/>
      <c r="AP32" s="192"/>
      <c r="AQ32" s="182"/>
      <c r="AR32" s="193"/>
      <c r="AS32" s="193"/>
      <c r="AT32" s="193"/>
      <c r="AU32" s="183"/>
      <c r="AV32" s="182"/>
      <c r="AW32" s="193"/>
      <c r="AX32" s="193"/>
      <c r="AY32" s="193"/>
      <c r="AZ32" s="183"/>
      <c r="BA32" s="179"/>
      <c r="BB32" s="180"/>
      <c r="BC32" s="180"/>
      <c r="BD32" s="180"/>
      <c r="BE32" s="181"/>
      <c r="BF32" s="179"/>
      <c r="BG32" s="180"/>
      <c r="BH32" s="180"/>
      <c r="BI32" s="180"/>
      <c r="BJ32" s="181"/>
      <c r="BK32" s="34"/>
      <c r="BL32" s="32"/>
      <c r="BM32" s="32"/>
      <c r="BN32" s="32"/>
      <c r="BO32" s="32"/>
      <c r="BP32" s="32"/>
      <c r="BQ32" s="32"/>
      <c r="BR32" s="32"/>
      <c r="BS32" s="32"/>
      <c r="BT32" s="32"/>
      <c r="BU32" s="32"/>
      <c r="BV32" s="32"/>
      <c r="BW32" s="32"/>
      <c r="BX32" s="32"/>
      <c r="BY32" s="32"/>
      <c r="BZ32" s="32"/>
      <c r="CA32" s="32"/>
      <c r="CB32" s="32"/>
      <c r="CC32" s="32"/>
      <c r="CD32" s="32"/>
      <c r="CE32" s="32"/>
      <c r="CF32" s="32"/>
      <c r="CG32" s="32"/>
      <c r="CH32" s="32"/>
      <c r="CI32" s="32"/>
      <c r="CJ32" s="32"/>
      <c r="CK32" s="32"/>
      <c r="CL32" s="32"/>
      <c r="CM32" s="32"/>
      <c r="CN32" s="32"/>
      <c r="CO32" s="32"/>
      <c r="CP32" s="32"/>
      <c r="CQ32" s="32"/>
      <c r="CR32" s="32"/>
      <c r="CS32" s="32"/>
      <c r="CT32" s="32"/>
      <c r="CU32" s="32"/>
      <c r="CV32" s="32"/>
      <c r="CW32" s="32"/>
      <c r="CX32" s="33"/>
    </row>
    <row r="33" spans="2:102" s="28" customFormat="1">
      <c r="B33" s="182">
        <f t="shared" si="0"/>
        <v>24</v>
      </c>
      <c r="C33" s="183"/>
      <c r="D33" s="187"/>
      <c r="E33" s="188"/>
      <c r="F33" s="188"/>
      <c r="G33" s="188"/>
      <c r="H33" s="188"/>
      <c r="I33" s="188"/>
      <c r="J33" s="188"/>
      <c r="K33" s="188"/>
      <c r="L33" s="188"/>
      <c r="M33" s="188"/>
      <c r="N33" s="188"/>
      <c r="O33" s="188"/>
      <c r="P33" s="189"/>
      <c r="Q33" s="190"/>
      <c r="R33" s="191"/>
      <c r="S33" s="191"/>
      <c r="T33" s="191"/>
      <c r="U33" s="191"/>
      <c r="V33" s="191"/>
      <c r="W33" s="191"/>
      <c r="X33" s="191"/>
      <c r="Y33" s="191"/>
      <c r="Z33" s="191"/>
      <c r="AA33" s="191"/>
      <c r="AB33" s="191"/>
      <c r="AC33" s="192"/>
      <c r="AD33" s="190"/>
      <c r="AE33" s="191"/>
      <c r="AF33" s="191"/>
      <c r="AG33" s="191"/>
      <c r="AH33" s="191"/>
      <c r="AI33" s="191"/>
      <c r="AJ33" s="191"/>
      <c r="AK33" s="191"/>
      <c r="AL33" s="191"/>
      <c r="AM33" s="191"/>
      <c r="AN33" s="191"/>
      <c r="AO33" s="191"/>
      <c r="AP33" s="192"/>
      <c r="AQ33" s="182"/>
      <c r="AR33" s="193"/>
      <c r="AS33" s="193"/>
      <c r="AT33" s="193"/>
      <c r="AU33" s="183"/>
      <c r="AV33" s="182"/>
      <c r="AW33" s="193"/>
      <c r="AX33" s="193"/>
      <c r="AY33" s="193"/>
      <c r="AZ33" s="183"/>
      <c r="BA33" s="179"/>
      <c r="BB33" s="180"/>
      <c r="BC33" s="180"/>
      <c r="BD33" s="180"/>
      <c r="BE33" s="181"/>
      <c r="BF33" s="179"/>
      <c r="BG33" s="180"/>
      <c r="BH33" s="180"/>
      <c r="BI33" s="180"/>
      <c r="BJ33" s="181"/>
      <c r="BK33" s="34"/>
      <c r="BL33" s="32"/>
      <c r="BM33" s="32"/>
      <c r="BN33" s="32"/>
      <c r="BO33" s="32"/>
      <c r="BP33" s="32"/>
      <c r="BQ33" s="32"/>
      <c r="BR33" s="32"/>
      <c r="BS33" s="32"/>
      <c r="BT33" s="32"/>
      <c r="BU33" s="32"/>
      <c r="BV33" s="32"/>
      <c r="BW33" s="32"/>
      <c r="BX33" s="32"/>
      <c r="BY33" s="32"/>
      <c r="BZ33" s="32"/>
      <c r="CA33" s="32"/>
      <c r="CB33" s="32"/>
      <c r="CC33" s="32"/>
      <c r="CD33" s="32"/>
      <c r="CE33" s="32"/>
      <c r="CF33" s="32"/>
      <c r="CG33" s="32"/>
      <c r="CH33" s="32"/>
      <c r="CI33" s="32"/>
      <c r="CJ33" s="32"/>
      <c r="CK33" s="32"/>
      <c r="CL33" s="32"/>
      <c r="CM33" s="32"/>
      <c r="CN33" s="32"/>
      <c r="CO33" s="32"/>
      <c r="CP33" s="32"/>
      <c r="CQ33" s="32"/>
      <c r="CR33" s="32"/>
      <c r="CS33" s="32"/>
      <c r="CT33" s="32"/>
      <c r="CU33" s="32"/>
      <c r="CV33" s="32"/>
      <c r="CW33" s="32"/>
      <c r="CX33" s="33"/>
    </row>
    <row r="34" spans="2:102" s="28" customFormat="1">
      <c r="B34" s="182">
        <f t="shared" si="0"/>
        <v>25</v>
      </c>
      <c r="C34" s="183"/>
      <c r="D34" s="187"/>
      <c r="E34" s="188"/>
      <c r="F34" s="188"/>
      <c r="G34" s="188"/>
      <c r="H34" s="188"/>
      <c r="I34" s="188"/>
      <c r="J34" s="188"/>
      <c r="K34" s="188"/>
      <c r="L34" s="188"/>
      <c r="M34" s="188"/>
      <c r="N34" s="188"/>
      <c r="O34" s="188"/>
      <c r="P34" s="189"/>
      <c r="Q34" s="190"/>
      <c r="R34" s="191"/>
      <c r="S34" s="191"/>
      <c r="T34" s="191"/>
      <c r="U34" s="191"/>
      <c r="V34" s="191"/>
      <c r="W34" s="191"/>
      <c r="X34" s="191"/>
      <c r="Y34" s="191"/>
      <c r="Z34" s="191"/>
      <c r="AA34" s="191"/>
      <c r="AB34" s="191"/>
      <c r="AC34" s="192"/>
      <c r="AD34" s="190"/>
      <c r="AE34" s="191"/>
      <c r="AF34" s="191"/>
      <c r="AG34" s="191"/>
      <c r="AH34" s="191"/>
      <c r="AI34" s="191"/>
      <c r="AJ34" s="191"/>
      <c r="AK34" s="191"/>
      <c r="AL34" s="191"/>
      <c r="AM34" s="191"/>
      <c r="AN34" s="191"/>
      <c r="AO34" s="191"/>
      <c r="AP34" s="192"/>
      <c r="AQ34" s="182"/>
      <c r="AR34" s="193"/>
      <c r="AS34" s="193"/>
      <c r="AT34" s="193"/>
      <c r="AU34" s="183"/>
      <c r="AV34" s="182"/>
      <c r="AW34" s="193"/>
      <c r="AX34" s="193"/>
      <c r="AY34" s="193"/>
      <c r="AZ34" s="183"/>
      <c r="BA34" s="179"/>
      <c r="BB34" s="180"/>
      <c r="BC34" s="180"/>
      <c r="BD34" s="180"/>
      <c r="BE34" s="181"/>
      <c r="BF34" s="179"/>
      <c r="BG34" s="180"/>
      <c r="BH34" s="180"/>
      <c r="BI34" s="180"/>
      <c r="BJ34" s="181"/>
      <c r="BK34" s="34"/>
      <c r="BL34" s="32"/>
      <c r="BM34" s="32"/>
      <c r="BN34" s="32"/>
      <c r="BO34" s="32"/>
      <c r="BP34" s="32"/>
      <c r="BQ34" s="32"/>
      <c r="BR34" s="32"/>
      <c r="BS34" s="32"/>
      <c r="BT34" s="32"/>
      <c r="BU34" s="32"/>
      <c r="BV34" s="32"/>
      <c r="BW34" s="32"/>
      <c r="BX34" s="32"/>
      <c r="BY34" s="32"/>
      <c r="BZ34" s="32"/>
      <c r="CA34" s="32"/>
      <c r="CB34" s="32"/>
      <c r="CC34" s="32"/>
      <c r="CD34" s="32"/>
      <c r="CE34" s="32"/>
      <c r="CF34" s="32"/>
      <c r="CG34" s="32"/>
      <c r="CH34" s="32"/>
      <c r="CI34" s="32"/>
      <c r="CJ34" s="32"/>
      <c r="CK34" s="32"/>
      <c r="CL34" s="32"/>
      <c r="CM34" s="32"/>
      <c r="CN34" s="32"/>
      <c r="CO34" s="32"/>
      <c r="CP34" s="32"/>
      <c r="CQ34" s="32"/>
      <c r="CR34" s="32"/>
      <c r="CS34" s="32"/>
      <c r="CT34" s="32"/>
      <c r="CU34" s="32"/>
      <c r="CV34" s="32"/>
      <c r="CW34" s="32"/>
      <c r="CX34" s="33"/>
    </row>
    <row r="35" spans="2:102" s="28" customFormat="1">
      <c r="B35" s="182">
        <f t="shared" si="0"/>
        <v>26</v>
      </c>
      <c r="C35" s="183"/>
      <c r="D35" s="187"/>
      <c r="E35" s="188"/>
      <c r="F35" s="188"/>
      <c r="G35" s="188"/>
      <c r="H35" s="188"/>
      <c r="I35" s="188"/>
      <c r="J35" s="188"/>
      <c r="K35" s="188"/>
      <c r="L35" s="188"/>
      <c r="M35" s="188"/>
      <c r="N35" s="188"/>
      <c r="O35" s="188"/>
      <c r="P35" s="189"/>
      <c r="Q35" s="190"/>
      <c r="R35" s="191"/>
      <c r="S35" s="191"/>
      <c r="T35" s="191"/>
      <c r="U35" s="191"/>
      <c r="V35" s="191"/>
      <c r="W35" s="191"/>
      <c r="X35" s="191"/>
      <c r="Y35" s="191"/>
      <c r="Z35" s="191"/>
      <c r="AA35" s="191"/>
      <c r="AB35" s="191"/>
      <c r="AC35" s="192"/>
      <c r="AD35" s="190"/>
      <c r="AE35" s="191"/>
      <c r="AF35" s="191"/>
      <c r="AG35" s="191"/>
      <c r="AH35" s="191"/>
      <c r="AI35" s="191"/>
      <c r="AJ35" s="191"/>
      <c r="AK35" s="191"/>
      <c r="AL35" s="191"/>
      <c r="AM35" s="191"/>
      <c r="AN35" s="191"/>
      <c r="AO35" s="191"/>
      <c r="AP35" s="192"/>
      <c r="AQ35" s="182"/>
      <c r="AR35" s="193"/>
      <c r="AS35" s="193"/>
      <c r="AT35" s="193"/>
      <c r="AU35" s="183"/>
      <c r="AV35" s="182"/>
      <c r="AW35" s="193"/>
      <c r="AX35" s="193"/>
      <c r="AY35" s="193"/>
      <c r="AZ35" s="183"/>
      <c r="BA35" s="179"/>
      <c r="BB35" s="180"/>
      <c r="BC35" s="180"/>
      <c r="BD35" s="180"/>
      <c r="BE35" s="181"/>
      <c r="BF35" s="179"/>
      <c r="BG35" s="180"/>
      <c r="BH35" s="180"/>
      <c r="BI35" s="180"/>
      <c r="BJ35" s="181"/>
      <c r="BK35" s="34"/>
      <c r="BL35" s="32"/>
      <c r="BM35" s="32"/>
      <c r="BN35" s="32"/>
      <c r="BO35" s="32"/>
      <c r="BP35" s="32"/>
      <c r="BQ35" s="32"/>
      <c r="BR35" s="32"/>
      <c r="BS35" s="32"/>
      <c r="BT35" s="32"/>
      <c r="BU35" s="32"/>
      <c r="BV35" s="32"/>
      <c r="BW35" s="32"/>
      <c r="BX35" s="32"/>
      <c r="BY35" s="32"/>
      <c r="BZ35" s="32"/>
      <c r="CA35" s="32"/>
      <c r="CB35" s="32"/>
      <c r="CC35" s="32"/>
      <c r="CD35" s="32"/>
      <c r="CE35" s="32"/>
      <c r="CF35" s="32"/>
      <c r="CG35" s="32"/>
      <c r="CH35" s="32"/>
      <c r="CI35" s="32"/>
      <c r="CJ35" s="32"/>
      <c r="CK35" s="32"/>
      <c r="CL35" s="32"/>
      <c r="CM35" s="32"/>
      <c r="CN35" s="32"/>
      <c r="CO35" s="32"/>
      <c r="CP35" s="32"/>
      <c r="CQ35" s="32"/>
      <c r="CR35" s="32"/>
      <c r="CS35" s="32"/>
      <c r="CT35" s="32"/>
      <c r="CU35" s="32"/>
      <c r="CV35" s="32"/>
      <c r="CW35" s="32"/>
      <c r="CX35" s="33"/>
    </row>
    <row r="36" spans="2:102" s="28" customFormat="1">
      <c r="B36" s="182">
        <f t="shared" si="0"/>
        <v>27</v>
      </c>
      <c r="C36" s="183"/>
      <c r="D36" s="187"/>
      <c r="E36" s="188"/>
      <c r="F36" s="188"/>
      <c r="G36" s="188"/>
      <c r="H36" s="188"/>
      <c r="I36" s="188"/>
      <c r="J36" s="188"/>
      <c r="K36" s="188"/>
      <c r="L36" s="188"/>
      <c r="M36" s="188"/>
      <c r="N36" s="188"/>
      <c r="O36" s="188"/>
      <c r="P36" s="189"/>
      <c r="Q36" s="190"/>
      <c r="R36" s="191"/>
      <c r="S36" s="191"/>
      <c r="T36" s="191"/>
      <c r="U36" s="191"/>
      <c r="V36" s="191"/>
      <c r="W36" s="191"/>
      <c r="X36" s="191"/>
      <c r="Y36" s="191"/>
      <c r="Z36" s="191"/>
      <c r="AA36" s="191"/>
      <c r="AB36" s="191"/>
      <c r="AC36" s="192"/>
      <c r="AD36" s="190"/>
      <c r="AE36" s="191"/>
      <c r="AF36" s="191"/>
      <c r="AG36" s="191"/>
      <c r="AH36" s="191"/>
      <c r="AI36" s="191"/>
      <c r="AJ36" s="191"/>
      <c r="AK36" s="191"/>
      <c r="AL36" s="191"/>
      <c r="AM36" s="191"/>
      <c r="AN36" s="191"/>
      <c r="AO36" s="191"/>
      <c r="AP36" s="192"/>
      <c r="AQ36" s="182"/>
      <c r="AR36" s="193"/>
      <c r="AS36" s="193"/>
      <c r="AT36" s="193"/>
      <c r="AU36" s="183"/>
      <c r="AV36" s="182"/>
      <c r="AW36" s="193"/>
      <c r="AX36" s="193"/>
      <c r="AY36" s="193"/>
      <c r="AZ36" s="183"/>
      <c r="BA36" s="179"/>
      <c r="BB36" s="180"/>
      <c r="BC36" s="180"/>
      <c r="BD36" s="180"/>
      <c r="BE36" s="181"/>
      <c r="BF36" s="179"/>
      <c r="BG36" s="180"/>
      <c r="BH36" s="180"/>
      <c r="BI36" s="180"/>
      <c r="BJ36" s="181"/>
      <c r="BK36" s="34"/>
      <c r="BL36" s="32"/>
      <c r="BM36" s="32"/>
      <c r="BN36" s="32"/>
      <c r="BO36" s="32"/>
      <c r="BP36" s="32"/>
      <c r="BQ36" s="32"/>
      <c r="BR36" s="32"/>
      <c r="BS36" s="32"/>
      <c r="BT36" s="32"/>
      <c r="BU36" s="32"/>
      <c r="BV36" s="32"/>
      <c r="BW36" s="32"/>
      <c r="BX36" s="32"/>
      <c r="BY36" s="32"/>
      <c r="BZ36" s="32"/>
      <c r="CA36" s="32"/>
      <c r="CB36" s="32"/>
      <c r="CC36" s="32"/>
      <c r="CD36" s="32"/>
      <c r="CE36" s="32"/>
      <c r="CF36" s="32"/>
      <c r="CG36" s="32"/>
      <c r="CH36" s="32"/>
      <c r="CI36" s="32"/>
      <c r="CJ36" s="32"/>
      <c r="CK36" s="32"/>
      <c r="CL36" s="32"/>
      <c r="CM36" s="32"/>
      <c r="CN36" s="32"/>
      <c r="CO36" s="32"/>
      <c r="CP36" s="32"/>
      <c r="CQ36" s="32"/>
      <c r="CR36" s="32"/>
      <c r="CS36" s="32"/>
      <c r="CT36" s="32"/>
      <c r="CU36" s="32"/>
      <c r="CV36" s="32"/>
      <c r="CW36" s="32"/>
      <c r="CX36" s="33"/>
    </row>
    <row r="37" spans="2:102" s="28" customFormat="1">
      <c r="B37" s="182">
        <f t="shared" si="0"/>
        <v>28</v>
      </c>
      <c r="C37" s="183"/>
      <c r="D37" s="187"/>
      <c r="E37" s="188"/>
      <c r="F37" s="188"/>
      <c r="G37" s="188"/>
      <c r="H37" s="188"/>
      <c r="I37" s="188"/>
      <c r="J37" s="188"/>
      <c r="K37" s="188"/>
      <c r="L37" s="188"/>
      <c r="M37" s="188"/>
      <c r="N37" s="188"/>
      <c r="O37" s="188"/>
      <c r="P37" s="189"/>
      <c r="Q37" s="190"/>
      <c r="R37" s="191"/>
      <c r="S37" s="191"/>
      <c r="T37" s="191"/>
      <c r="U37" s="191"/>
      <c r="V37" s="191"/>
      <c r="W37" s="191"/>
      <c r="X37" s="191"/>
      <c r="Y37" s="191"/>
      <c r="Z37" s="191"/>
      <c r="AA37" s="191"/>
      <c r="AB37" s="191"/>
      <c r="AC37" s="192"/>
      <c r="AD37" s="190"/>
      <c r="AE37" s="191"/>
      <c r="AF37" s="191"/>
      <c r="AG37" s="191"/>
      <c r="AH37" s="191"/>
      <c r="AI37" s="191"/>
      <c r="AJ37" s="191"/>
      <c r="AK37" s="191"/>
      <c r="AL37" s="191"/>
      <c r="AM37" s="191"/>
      <c r="AN37" s="191"/>
      <c r="AO37" s="191"/>
      <c r="AP37" s="192"/>
      <c r="AQ37" s="182"/>
      <c r="AR37" s="193"/>
      <c r="AS37" s="193"/>
      <c r="AT37" s="193"/>
      <c r="AU37" s="183"/>
      <c r="AV37" s="182"/>
      <c r="AW37" s="193"/>
      <c r="AX37" s="193"/>
      <c r="AY37" s="193"/>
      <c r="AZ37" s="183"/>
      <c r="BA37" s="179"/>
      <c r="BB37" s="180"/>
      <c r="BC37" s="180"/>
      <c r="BD37" s="180"/>
      <c r="BE37" s="181"/>
      <c r="BF37" s="179"/>
      <c r="BG37" s="180"/>
      <c r="BH37" s="180"/>
      <c r="BI37" s="180"/>
      <c r="BJ37" s="181"/>
      <c r="BK37" s="34"/>
      <c r="BL37" s="32"/>
      <c r="BM37" s="32"/>
      <c r="BN37" s="32"/>
      <c r="BO37" s="32"/>
      <c r="BP37" s="32"/>
      <c r="BQ37" s="32"/>
      <c r="BR37" s="32"/>
      <c r="BS37" s="32"/>
      <c r="BT37" s="32"/>
      <c r="BU37" s="32"/>
      <c r="BV37" s="32"/>
      <c r="BW37" s="32"/>
      <c r="BX37" s="32"/>
      <c r="BY37" s="32"/>
      <c r="BZ37" s="32"/>
      <c r="CA37" s="32"/>
      <c r="CB37" s="32"/>
      <c r="CC37" s="32"/>
      <c r="CD37" s="32"/>
      <c r="CE37" s="32"/>
      <c r="CF37" s="32"/>
      <c r="CG37" s="32"/>
      <c r="CH37" s="32"/>
      <c r="CI37" s="32"/>
      <c r="CJ37" s="32"/>
      <c r="CK37" s="32"/>
      <c r="CL37" s="32"/>
      <c r="CM37" s="32"/>
      <c r="CN37" s="32"/>
      <c r="CO37" s="32"/>
      <c r="CP37" s="32"/>
      <c r="CQ37" s="32"/>
      <c r="CR37" s="32"/>
      <c r="CS37" s="32"/>
      <c r="CT37" s="32"/>
      <c r="CU37" s="32"/>
      <c r="CV37" s="32"/>
      <c r="CW37" s="32"/>
      <c r="CX37" s="33"/>
    </row>
    <row r="38" spans="2:102" s="12" customFormat="1">
      <c r="B38" s="197">
        <f t="shared" ref="B38:B120" si="7">ROW()-9</f>
        <v>29</v>
      </c>
      <c r="C38" s="198"/>
      <c r="D38" s="199"/>
      <c r="E38" s="200"/>
      <c r="F38" s="200"/>
      <c r="G38" s="200"/>
      <c r="H38" s="200"/>
      <c r="I38" s="200"/>
      <c r="J38" s="200"/>
      <c r="K38" s="200"/>
      <c r="L38" s="200"/>
      <c r="M38" s="200"/>
      <c r="N38" s="200"/>
      <c r="O38" s="200"/>
      <c r="P38" s="201"/>
      <c r="Q38" s="202"/>
      <c r="R38" s="203"/>
      <c r="S38" s="203"/>
      <c r="T38" s="203"/>
      <c r="U38" s="203"/>
      <c r="V38" s="203"/>
      <c r="W38" s="203"/>
      <c r="X38" s="203"/>
      <c r="Y38" s="203"/>
      <c r="Z38" s="203"/>
      <c r="AA38" s="203"/>
      <c r="AB38" s="203"/>
      <c r="AC38" s="204"/>
      <c r="AD38" s="202"/>
      <c r="AE38" s="203"/>
      <c r="AF38" s="203"/>
      <c r="AG38" s="203"/>
      <c r="AH38" s="203"/>
      <c r="AI38" s="203"/>
      <c r="AJ38" s="203"/>
      <c r="AK38" s="203"/>
      <c r="AL38" s="203"/>
      <c r="AM38" s="203"/>
      <c r="AN38" s="203"/>
      <c r="AO38" s="203"/>
      <c r="AP38" s="204"/>
      <c r="AQ38" s="197"/>
      <c r="AR38" s="207"/>
      <c r="AS38" s="207"/>
      <c r="AT38" s="207"/>
      <c r="AU38" s="198"/>
      <c r="AV38" s="197"/>
      <c r="AW38" s="207"/>
      <c r="AX38" s="207"/>
      <c r="AY38" s="207"/>
      <c r="AZ38" s="198"/>
      <c r="BA38" s="184"/>
      <c r="BB38" s="185"/>
      <c r="BC38" s="185"/>
      <c r="BD38" s="185"/>
      <c r="BE38" s="186"/>
      <c r="BF38" s="184"/>
      <c r="BG38" s="185"/>
      <c r="BH38" s="185"/>
      <c r="BI38" s="185"/>
      <c r="BJ38" s="186"/>
      <c r="BK38" s="88"/>
      <c r="BL38" s="89"/>
      <c r="BM38" s="89"/>
      <c r="BN38" s="89"/>
      <c r="BO38" s="89"/>
      <c r="BP38" s="89"/>
      <c r="BQ38" s="89"/>
      <c r="BR38" s="89"/>
      <c r="BS38" s="89"/>
      <c r="BT38" s="89"/>
      <c r="BU38" s="89"/>
      <c r="BV38" s="89"/>
      <c r="BW38" s="89"/>
      <c r="BX38" s="89"/>
      <c r="BY38" s="89"/>
      <c r="BZ38" s="89"/>
      <c r="CA38" s="89"/>
      <c r="CB38" s="89"/>
      <c r="CC38" s="89"/>
      <c r="CD38" s="89"/>
      <c r="CE38" s="89"/>
      <c r="CF38" s="89"/>
      <c r="CG38" s="89"/>
      <c r="CH38" s="89"/>
      <c r="CI38" s="89"/>
      <c r="CJ38" s="89"/>
      <c r="CK38" s="89"/>
      <c r="CL38" s="89"/>
      <c r="CM38" s="89"/>
      <c r="CN38" s="89"/>
      <c r="CO38" s="89"/>
      <c r="CP38" s="89"/>
      <c r="CQ38" s="89"/>
      <c r="CR38" s="89"/>
      <c r="CS38" s="89"/>
      <c r="CT38" s="89"/>
      <c r="CU38" s="89"/>
      <c r="CV38" s="89"/>
      <c r="CW38" s="89"/>
      <c r="CX38" s="90"/>
    </row>
    <row r="39" spans="2:102" s="12" customFormat="1">
      <c r="B39" s="197">
        <f t="shared" si="7"/>
        <v>30</v>
      </c>
      <c r="C39" s="198"/>
      <c r="D39" s="218"/>
      <c r="E39" s="219"/>
      <c r="F39" s="219"/>
      <c r="G39" s="219"/>
      <c r="H39" s="219"/>
      <c r="I39" s="219"/>
      <c r="J39" s="219"/>
      <c r="K39" s="219"/>
      <c r="L39" s="219"/>
      <c r="M39" s="219"/>
      <c r="N39" s="219"/>
      <c r="O39" s="219"/>
      <c r="P39" s="220"/>
      <c r="Q39" s="202"/>
      <c r="R39" s="203"/>
      <c r="S39" s="203"/>
      <c r="T39" s="203"/>
      <c r="U39" s="203"/>
      <c r="V39" s="203"/>
      <c r="W39" s="203"/>
      <c r="X39" s="203"/>
      <c r="Y39" s="203"/>
      <c r="Z39" s="203"/>
      <c r="AA39" s="203"/>
      <c r="AB39" s="203"/>
      <c r="AC39" s="204"/>
      <c r="AD39" s="202"/>
      <c r="AE39" s="203"/>
      <c r="AF39" s="203"/>
      <c r="AG39" s="203"/>
      <c r="AH39" s="203"/>
      <c r="AI39" s="203"/>
      <c r="AJ39" s="203"/>
      <c r="AK39" s="203"/>
      <c r="AL39" s="203"/>
      <c r="AM39" s="203"/>
      <c r="AN39" s="203"/>
      <c r="AO39" s="203"/>
      <c r="AP39" s="204"/>
      <c r="AQ39" s="197"/>
      <c r="AR39" s="207"/>
      <c r="AS39" s="207"/>
      <c r="AT39" s="207"/>
      <c r="AU39" s="198"/>
      <c r="AV39" s="197"/>
      <c r="AW39" s="207"/>
      <c r="AX39" s="207"/>
      <c r="AY39" s="207"/>
      <c r="AZ39" s="198"/>
      <c r="BA39" s="184"/>
      <c r="BB39" s="185"/>
      <c r="BC39" s="185"/>
      <c r="BD39" s="185"/>
      <c r="BE39" s="186"/>
      <c r="BF39" s="184"/>
      <c r="BG39" s="185"/>
      <c r="BH39" s="185"/>
      <c r="BI39" s="185"/>
      <c r="BJ39" s="186"/>
      <c r="BK39" s="94"/>
      <c r="BL39" s="95"/>
      <c r="BM39" s="95"/>
      <c r="BN39" s="95"/>
      <c r="BO39" s="95"/>
      <c r="BP39" s="95"/>
      <c r="BQ39" s="95"/>
      <c r="BR39" s="95"/>
      <c r="BS39" s="95"/>
      <c r="BT39" s="95"/>
      <c r="BU39" s="95"/>
      <c r="BV39" s="95"/>
      <c r="BW39" s="95"/>
      <c r="BX39" s="95"/>
      <c r="BY39" s="95"/>
      <c r="BZ39" s="95"/>
      <c r="CA39" s="95"/>
      <c r="CB39" s="95"/>
      <c r="CC39" s="95"/>
      <c r="CD39" s="95"/>
      <c r="CE39" s="95"/>
      <c r="CF39" s="95"/>
      <c r="CG39" s="95"/>
      <c r="CH39" s="95"/>
      <c r="CI39" s="95"/>
      <c r="CJ39" s="95"/>
      <c r="CK39" s="95"/>
      <c r="CL39" s="95"/>
      <c r="CM39" s="95"/>
      <c r="CN39" s="95"/>
      <c r="CO39" s="95"/>
      <c r="CP39" s="95"/>
      <c r="CQ39" s="95"/>
      <c r="CR39" s="95"/>
      <c r="CS39" s="95"/>
      <c r="CT39" s="95"/>
      <c r="CU39" s="95"/>
      <c r="CV39" s="95"/>
      <c r="CW39" s="95"/>
      <c r="CX39" s="96"/>
    </row>
    <row r="40" spans="2:102" s="28" customFormat="1">
      <c r="B40" s="182">
        <f t="shared" si="0"/>
        <v>31</v>
      </c>
      <c r="C40" s="183"/>
      <c r="D40" s="187"/>
      <c r="E40" s="188"/>
      <c r="F40" s="188"/>
      <c r="G40" s="188"/>
      <c r="H40" s="188"/>
      <c r="I40" s="188"/>
      <c r="J40" s="188"/>
      <c r="K40" s="188"/>
      <c r="L40" s="188"/>
      <c r="M40" s="188"/>
      <c r="N40" s="188"/>
      <c r="O40" s="188"/>
      <c r="P40" s="189"/>
      <c r="Q40" s="190"/>
      <c r="R40" s="191"/>
      <c r="S40" s="191"/>
      <c r="T40" s="191"/>
      <c r="U40" s="191"/>
      <c r="V40" s="191"/>
      <c r="W40" s="191"/>
      <c r="X40" s="191"/>
      <c r="Y40" s="191"/>
      <c r="Z40" s="191"/>
      <c r="AA40" s="191"/>
      <c r="AB40" s="191"/>
      <c r="AC40" s="192"/>
      <c r="AD40" s="190"/>
      <c r="AE40" s="191"/>
      <c r="AF40" s="191"/>
      <c r="AG40" s="191"/>
      <c r="AH40" s="191"/>
      <c r="AI40" s="191"/>
      <c r="AJ40" s="191"/>
      <c r="AK40" s="191"/>
      <c r="AL40" s="191"/>
      <c r="AM40" s="191"/>
      <c r="AN40" s="191"/>
      <c r="AO40" s="191"/>
      <c r="AP40" s="192"/>
      <c r="AQ40" s="182"/>
      <c r="AR40" s="193"/>
      <c r="AS40" s="193"/>
      <c r="AT40" s="193"/>
      <c r="AU40" s="183"/>
      <c r="AV40" s="182"/>
      <c r="AW40" s="193"/>
      <c r="AX40" s="193"/>
      <c r="AY40" s="193"/>
      <c r="AZ40" s="183"/>
      <c r="BA40" s="179"/>
      <c r="BB40" s="180"/>
      <c r="BC40" s="180"/>
      <c r="BD40" s="180"/>
      <c r="BE40" s="181"/>
      <c r="BF40" s="179"/>
      <c r="BG40" s="180"/>
      <c r="BH40" s="180"/>
      <c r="BI40" s="180"/>
      <c r="BJ40" s="181"/>
      <c r="BK40" s="34"/>
      <c r="BL40" s="32"/>
      <c r="BM40" s="32"/>
      <c r="BN40" s="32"/>
      <c r="BO40" s="32"/>
      <c r="BP40" s="32"/>
      <c r="BQ40" s="32"/>
      <c r="BR40" s="32"/>
      <c r="BS40" s="32"/>
      <c r="BT40" s="32"/>
      <c r="BU40" s="32"/>
      <c r="BV40" s="32"/>
      <c r="BW40" s="32"/>
      <c r="BX40" s="32"/>
      <c r="BY40" s="32"/>
      <c r="BZ40" s="32"/>
      <c r="CA40" s="32"/>
      <c r="CB40" s="32"/>
      <c r="CC40" s="32"/>
      <c r="CD40" s="32"/>
      <c r="CE40" s="32"/>
      <c r="CF40" s="32"/>
      <c r="CG40" s="32"/>
      <c r="CH40" s="32"/>
      <c r="CI40" s="32"/>
      <c r="CJ40" s="32"/>
      <c r="CK40" s="32"/>
      <c r="CL40" s="32"/>
      <c r="CM40" s="32"/>
      <c r="CN40" s="32"/>
      <c r="CO40" s="32"/>
      <c r="CP40" s="32"/>
      <c r="CQ40" s="32"/>
      <c r="CR40" s="32"/>
      <c r="CS40" s="32"/>
      <c r="CT40" s="32"/>
      <c r="CU40" s="32"/>
      <c r="CV40" s="32"/>
      <c r="CW40" s="32"/>
      <c r="CX40" s="33"/>
    </row>
    <row r="41" spans="2:102" s="41" customFormat="1">
      <c r="B41" s="205">
        <f t="shared" si="0"/>
        <v>32</v>
      </c>
      <c r="C41" s="206"/>
      <c r="D41" s="212"/>
      <c r="E41" s="213"/>
      <c r="F41" s="213"/>
      <c r="G41" s="213"/>
      <c r="H41" s="213"/>
      <c r="I41" s="213"/>
      <c r="J41" s="213"/>
      <c r="K41" s="213"/>
      <c r="L41" s="213"/>
      <c r="M41" s="213"/>
      <c r="N41" s="213"/>
      <c r="O41" s="213"/>
      <c r="P41" s="214"/>
      <c r="Q41" s="215"/>
      <c r="R41" s="216"/>
      <c r="S41" s="216"/>
      <c r="T41" s="216"/>
      <c r="U41" s="216"/>
      <c r="V41" s="216"/>
      <c r="W41" s="216"/>
      <c r="X41" s="216"/>
      <c r="Y41" s="216"/>
      <c r="Z41" s="216"/>
      <c r="AA41" s="216"/>
      <c r="AB41" s="216"/>
      <c r="AC41" s="217"/>
      <c r="AD41" s="215"/>
      <c r="AE41" s="216"/>
      <c r="AF41" s="216"/>
      <c r="AG41" s="216"/>
      <c r="AH41" s="216"/>
      <c r="AI41" s="216"/>
      <c r="AJ41" s="216"/>
      <c r="AK41" s="216"/>
      <c r="AL41" s="216"/>
      <c r="AM41" s="216"/>
      <c r="AN41" s="216"/>
      <c r="AO41" s="216"/>
      <c r="AP41" s="217"/>
      <c r="AQ41" s="205"/>
      <c r="AR41" s="208"/>
      <c r="AS41" s="208"/>
      <c r="AT41" s="208"/>
      <c r="AU41" s="206"/>
      <c r="AV41" s="205"/>
      <c r="AW41" s="208"/>
      <c r="AX41" s="208"/>
      <c r="AY41" s="208"/>
      <c r="AZ41" s="206"/>
      <c r="BA41" s="209"/>
      <c r="BB41" s="210"/>
      <c r="BC41" s="210"/>
      <c r="BD41" s="210"/>
      <c r="BE41" s="211"/>
      <c r="BF41" s="209"/>
      <c r="BG41" s="210"/>
      <c r="BH41" s="210"/>
      <c r="BI41" s="210"/>
      <c r="BJ41" s="211"/>
      <c r="BK41" s="38" t="s">
        <v>442</v>
      </c>
      <c r="BL41" s="39"/>
      <c r="BM41" s="39"/>
      <c r="BN41" s="39"/>
      <c r="BO41" s="39"/>
      <c r="BP41" s="39"/>
      <c r="BQ41" s="39"/>
      <c r="BR41" s="39"/>
      <c r="BS41" s="39"/>
      <c r="BT41" s="39"/>
      <c r="BU41" s="39"/>
      <c r="BV41" s="39"/>
      <c r="BW41" s="39"/>
      <c r="BX41" s="39"/>
      <c r="BY41" s="39"/>
      <c r="BZ41" s="39"/>
      <c r="CA41" s="39"/>
      <c r="CB41" s="39"/>
      <c r="CC41" s="39"/>
      <c r="CD41" s="39"/>
      <c r="CE41" s="39"/>
      <c r="CF41" s="39"/>
      <c r="CG41" s="39"/>
      <c r="CH41" s="39"/>
      <c r="CI41" s="39"/>
      <c r="CJ41" s="39"/>
      <c r="CK41" s="39"/>
      <c r="CL41" s="39"/>
      <c r="CM41" s="39"/>
      <c r="CN41" s="39"/>
      <c r="CO41" s="39"/>
      <c r="CP41" s="39"/>
      <c r="CQ41" s="39"/>
      <c r="CR41" s="39"/>
      <c r="CS41" s="39"/>
      <c r="CT41" s="39"/>
      <c r="CU41" s="39"/>
      <c r="CV41" s="39"/>
      <c r="CW41" s="39"/>
      <c r="CX41" s="40"/>
    </row>
    <row r="42" spans="2:102" s="41" customFormat="1">
      <c r="B42" s="205">
        <f t="shared" si="0"/>
        <v>33</v>
      </c>
      <c r="C42" s="206"/>
      <c r="D42" s="212"/>
      <c r="E42" s="213"/>
      <c r="F42" s="213"/>
      <c r="G42" s="213"/>
      <c r="H42" s="213"/>
      <c r="I42" s="213"/>
      <c r="J42" s="213"/>
      <c r="K42" s="213"/>
      <c r="L42" s="213"/>
      <c r="M42" s="213"/>
      <c r="N42" s="213"/>
      <c r="O42" s="213"/>
      <c r="P42" s="214"/>
      <c r="Q42" s="215"/>
      <c r="R42" s="216"/>
      <c r="S42" s="216"/>
      <c r="T42" s="216"/>
      <c r="U42" s="216"/>
      <c r="V42" s="216"/>
      <c r="W42" s="216"/>
      <c r="X42" s="216"/>
      <c r="Y42" s="216"/>
      <c r="Z42" s="216"/>
      <c r="AA42" s="216"/>
      <c r="AB42" s="216"/>
      <c r="AC42" s="217"/>
      <c r="AD42" s="215"/>
      <c r="AE42" s="216"/>
      <c r="AF42" s="216"/>
      <c r="AG42" s="216"/>
      <c r="AH42" s="216"/>
      <c r="AI42" s="216"/>
      <c r="AJ42" s="216"/>
      <c r="AK42" s="216"/>
      <c r="AL42" s="216"/>
      <c r="AM42" s="216"/>
      <c r="AN42" s="216"/>
      <c r="AO42" s="216"/>
      <c r="AP42" s="217"/>
      <c r="AQ42" s="205"/>
      <c r="AR42" s="208"/>
      <c r="AS42" s="208"/>
      <c r="AT42" s="208"/>
      <c r="AU42" s="206"/>
      <c r="AV42" s="205"/>
      <c r="AW42" s="208"/>
      <c r="AX42" s="208"/>
      <c r="AY42" s="208"/>
      <c r="AZ42" s="206"/>
      <c r="BA42" s="209"/>
      <c r="BB42" s="210"/>
      <c r="BC42" s="210"/>
      <c r="BD42" s="210"/>
      <c r="BE42" s="211"/>
      <c r="BF42" s="209"/>
      <c r="BG42" s="210"/>
      <c r="BH42" s="210"/>
      <c r="BI42" s="210"/>
      <c r="BJ42" s="211"/>
      <c r="BK42" s="38" t="s">
        <v>442</v>
      </c>
      <c r="BL42" s="39"/>
      <c r="BM42" s="39"/>
      <c r="BN42" s="39"/>
      <c r="BO42" s="39"/>
      <c r="BP42" s="39"/>
      <c r="BQ42" s="39"/>
      <c r="BR42" s="39"/>
      <c r="BS42" s="39"/>
      <c r="BT42" s="39"/>
      <c r="BU42" s="39"/>
      <c r="BV42" s="39"/>
      <c r="BW42" s="39"/>
      <c r="BX42" s="39"/>
      <c r="BY42" s="39"/>
      <c r="BZ42" s="39"/>
      <c r="CA42" s="39"/>
      <c r="CB42" s="39"/>
      <c r="CC42" s="39"/>
      <c r="CD42" s="39"/>
      <c r="CE42" s="39"/>
      <c r="CF42" s="39"/>
      <c r="CG42" s="39"/>
      <c r="CH42" s="39"/>
      <c r="CI42" s="39"/>
      <c r="CJ42" s="39"/>
      <c r="CK42" s="39"/>
      <c r="CL42" s="39"/>
      <c r="CM42" s="39"/>
      <c r="CN42" s="39"/>
      <c r="CO42" s="39"/>
      <c r="CP42" s="39"/>
      <c r="CQ42" s="39"/>
      <c r="CR42" s="39"/>
      <c r="CS42" s="39"/>
      <c r="CT42" s="39"/>
      <c r="CU42" s="39"/>
      <c r="CV42" s="39"/>
      <c r="CW42" s="39"/>
      <c r="CX42" s="40"/>
    </row>
    <row r="43" spans="2:102" s="41" customFormat="1">
      <c r="B43" s="205">
        <f t="shared" si="0"/>
        <v>34</v>
      </c>
      <c r="C43" s="206"/>
      <c r="D43" s="212"/>
      <c r="E43" s="213"/>
      <c r="F43" s="213"/>
      <c r="G43" s="213"/>
      <c r="H43" s="213"/>
      <c r="I43" s="213"/>
      <c r="J43" s="213"/>
      <c r="K43" s="213"/>
      <c r="L43" s="213"/>
      <c r="M43" s="213"/>
      <c r="N43" s="213"/>
      <c r="O43" s="213"/>
      <c r="P43" s="214"/>
      <c r="Q43" s="215"/>
      <c r="R43" s="216"/>
      <c r="S43" s="216"/>
      <c r="T43" s="216"/>
      <c r="U43" s="216"/>
      <c r="V43" s="216"/>
      <c r="W43" s="216"/>
      <c r="X43" s="216"/>
      <c r="Y43" s="216"/>
      <c r="Z43" s="216"/>
      <c r="AA43" s="216"/>
      <c r="AB43" s="216"/>
      <c r="AC43" s="217"/>
      <c r="AD43" s="215"/>
      <c r="AE43" s="216"/>
      <c r="AF43" s="216"/>
      <c r="AG43" s="216"/>
      <c r="AH43" s="216"/>
      <c r="AI43" s="216"/>
      <c r="AJ43" s="216"/>
      <c r="AK43" s="216"/>
      <c r="AL43" s="216"/>
      <c r="AM43" s="216"/>
      <c r="AN43" s="216"/>
      <c r="AO43" s="216"/>
      <c r="AP43" s="217"/>
      <c r="AQ43" s="205"/>
      <c r="AR43" s="208"/>
      <c r="AS43" s="208"/>
      <c r="AT43" s="208"/>
      <c r="AU43" s="206"/>
      <c r="AV43" s="205"/>
      <c r="AW43" s="208"/>
      <c r="AX43" s="208"/>
      <c r="AY43" s="208"/>
      <c r="AZ43" s="206"/>
      <c r="BA43" s="209"/>
      <c r="BB43" s="210"/>
      <c r="BC43" s="210"/>
      <c r="BD43" s="210"/>
      <c r="BE43" s="211"/>
      <c r="BF43" s="209"/>
      <c r="BG43" s="210"/>
      <c r="BH43" s="210"/>
      <c r="BI43" s="210"/>
      <c r="BJ43" s="211"/>
      <c r="BK43" s="38" t="s">
        <v>442</v>
      </c>
      <c r="BL43" s="39"/>
      <c r="BM43" s="39"/>
      <c r="BN43" s="39"/>
      <c r="BO43" s="39"/>
      <c r="BP43" s="39"/>
      <c r="BQ43" s="39"/>
      <c r="BR43" s="39"/>
      <c r="BS43" s="39"/>
      <c r="BT43" s="39"/>
      <c r="BU43" s="39"/>
      <c r="BV43" s="39"/>
      <c r="BW43" s="39"/>
      <c r="BX43" s="39"/>
      <c r="BY43" s="39"/>
      <c r="BZ43" s="39"/>
      <c r="CA43" s="39"/>
      <c r="CB43" s="39"/>
      <c r="CC43" s="39"/>
      <c r="CD43" s="39"/>
      <c r="CE43" s="39"/>
      <c r="CF43" s="39"/>
      <c r="CG43" s="39"/>
      <c r="CH43" s="39"/>
      <c r="CI43" s="39"/>
      <c r="CJ43" s="39"/>
      <c r="CK43" s="39"/>
      <c r="CL43" s="39"/>
      <c r="CM43" s="39"/>
      <c r="CN43" s="39"/>
      <c r="CO43" s="39"/>
      <c r="CP43" s="39"/>
      <c r="CQ43" s="39"/>
      <c r="CR43" s="39"/>
      <c r="CS43" s="39"/>
      <c r="CT43" s="39"/>
      <c r="CU43" s="39"/>
      <c r="CV43" s="39"/>
      <c r="CW43" s="39"/>
      <c r="CX43" s="40"/>
    </row>
    <row r="44" spans="2:102" s="28" customFormat="1">
      <c r="B44" s="182">
        <f t="shared" si="0"/>
        <v>35</v>
      </c>
      <c r="C44" s="183"/>
      <c r="D44" s="187"/>
      <c r="E44" s="188"/>
      <c r="F44" s="188"/>
      <c r="G44" s="188"/>
      <c r="H44" s="188"/>
      <c r="I44" s="188"/>
      <c r="J44" s="188"/>
      <c r="K44" s="188"/>
      <c r="L44" s="188"/>
      <c r="M44" s="188"/>
      <c r="N44" s="188"/>
      <c r="O44" s="188"/>
      <c r="P44" s="189"/>
      <c r="Q44" s="190"/>
      <c r="R44" s="191"/>
      <c r="S44" s="191"/>
      <c r="T44" s="191"/>
      <c r="U44" s="191"/>
      <c r="V44" s="191"/>
      <c r="W44" s="191"/>
      <c r="X44" s="191"/>
      <c r="Y44" s="191"/>
      <c r="Z44" s="191"/>
      <c r="AA44" s="191"/>
      <c r="AB44" s="191"/>
      <c r="AC44" s="192"/>
      <c r="AD44" s="190"/>
      <c r="AE44" s="191"/>
      <c r="AF44" s="191"/>
      <c r="AG44" s="191"/>
      <c r="AH44" s="191"/>
      <c r="AI44" s="191"/>
      <c r="AJ44" s="191"/>
      <c r="AK44" s="191"/>
      <c r="AL44" s="191"/>
      <c r="AM44" s="191"/>
      <c r="AN44" s="191"/>
      <c r="AO44" s="191"/>
      <c r="AP44" s="192"/>
      <c r="AQ44" s="182"/>
      <c r="AR44" s="193"/>
      <c r="AS44" s="193"/>
      <c r="AT44" s="193"/>
      <c r="AU44" s="183"/>
      <c r="AV44" s="182"/>
      <c r="AW44" s="193"/>
      <c r="AX44" s="193"/>
      <c r="AY44" s="193"/>
      <c r="AZ44" s="183"/>
      <c r="BA44" s="179"/>
      <c r="BB44" s="180"/>
      <c r="BC44" s="180"/>
      <c r="BD44" s="180"/>
      <c r="BE44" s="181"/>
      <c r="BF44" s="179"/>
      <c r="BG44" s="180"/>
      <c r="BH44" s="180"/>
      <c r="BI44" s="180"/>
      <c r="BJ44" s="181"/>
      <c r="BK44" s="34"/>
      <c r="BL44" s="32"/>
      <c r="BM44" s="32"/>
      <c r="BN44" s="32"/>
      <c r="BO44" s="32"/>
      <c r="BP44" s="32"/>
      <c r="BQ44" s="32"/>
      <c r="BR44" s="32"/>
      <c r="BS44" s="32"/>
      <c r="BT44" s="32"/>
      <c r="BU44" s="32"/>
      <c r="BV44" s="32"/>
      <c r="BW44" s="32"/>
      <c r="BX44" s="32"/>
      <c r="BY44" s="32"/>
      <c r="BZ44" s="32"/>
      <c r="CA44" s="32"/>
      <c r="CB44" s="32"/>
      <c r="CC44" s="32"/>
      <c r="CD44" s="32"/>
      <c r="CE44" s="32"/>
      <c r="CF44" s="32"/>
      <c r="CG44" s="32"/>
      <c r="CH44" s="32"/>
      <c r="CI44" s="32"/>
      <c r="CJ44" s="32"/>
      <c r="CK44" s="32"/>
      <c r="CL44" s="32"/>
      <c r="CM44" s="32"/>
      <c r="CN44" s="32"/>
      <c r="CO44" s="32"/>
      <c r="CP44" s="32"/>
      <c r="CQ44" s="32"/>
      <c r="CR44" s="32"/>
      <c r="CS44" s="32"/>
      <c r="CT44" s="32"/>
      <c r="CU44" s="32"/>
      <c r="CV44" s="32"/>
      <c r="CW44" s="32"/>
      <c r="CX44" s="33"/>
    </row>
    <row r="45" spans="2:102" s="28" customFormat="1">
      <c r="B45" s="182">
        <f t="shared" si="0"/>
        <v>36</v>
      </c>
      <c r="C45" s="183"/>
      <c r="D45" s="187"/>
      <c r="E45" s="188"/>
      <c r="F45" s="188"/>
      <c r="G45" s="188"/>
      <c r="H45" s="188"/>
      <c r="I45" s="188"/>
      <c r="J45" s="188"/>
      <c r="K45" s="188"/>
      <c r="L45" s="188"/>
      <c r="M45" s="188"/>
      <c r="N45" s="188"/>
      <c r="O45" s="188"/>
      <c r="P45" s="189"/>
      <c r="Q45" s="190"/>
      <c r="R45" s="191"/>
      <c r="S45" s="191"/>
      <c r="T45" s="191"/>
      <c r="U45" s="191"/>
      <c r="V45" s="191"/>
      <c r="W45" s="191"/>
      <c r="X45" s="191"/>
      <c r="Y45" s="191"/>
      <c r="Z45" s="191"/>
      <c r="AA45" s="191"/>
      <c r="AB45" s="191"/>
      <c r="AC45" s="192"/>
      <c r="AD45" s="190"/>
      <c r="AE45" s="191"/>
      <c r="AF45" s="191"/>
      <c r="AG45" s="191"/>
      <c r="AH45" s="191"/>
      <c r="AI45" s="191"/>
      <c r="AJ45" s="191"/>
      <c r="AK45" s="191"/>
      <c r="AL45" s="191"/>
      <c r="AM45" s="191"/>
      <c r="AN45" s="191"/>
      <c r="AO45" s="191"/>
      <c r="AP45" s="192"/>
      <c r="AQ45" s="182"/>
      <c r="AR45" s="193"/>
      <c r="AS45" s="193"/>
      <c r="AT45" s="193"/>
      <c r="AU45" s="183"/>
      <c r="AV45" s="182"/>
      <c r="AW45" s="193"/>
      <c r="AX45" s="193"/>
      <c r="AY45" s="193"/>
      <c r="AZ45" s="183"/>
      <c r="BA45" s="179"/>
      <c r="BB45" s="180"/>
      <c r="BC45" s="180"/>
      <c r="BD45" s="180"/>
      <c r="BE45" s="181"/>
      <c r="BF45" s="179"/>
      <c r="BG45" s="180"/>
      <c r="BH45" s="180"/>
      <c r="BI45" s="180"/>
      <c r="BJ45" s="181"/>
      <c r="BK45" s="34"/>
      <c r="BL45" s="32"/>
      <c r="BM45" s="32"/>
      <c r="BN45" s="32"/>
      <c r="BO45" s="32"/>
      <c r="BP45" s="32"/>
      <c r="BQ45" s="32"/>
      <c r="BR45" s="32"/>
      <c r="BS45" s="32"/>
      <c r="BT45" s="32"/>
      <c r="BU45" s="32"/>
      <c r="BV45" s="32"/>
      <c r="BW45" s="32"/>
      <c r="BX45" s="32"/>
      <c r="BY45" s="32"/>
      <c r="BZ45" s="32"/>
      <c r="CA45" s="32"/>
      <c r="CB45" s="32"/>
      <c r="CC45" s="32"/>
      <c r="CD45" s="32"/>
      <c r="CE45" s="32"/>
      <c r="CF45" s="32"/>
      <c r="CG45" s="32"/>
      <c r="CH45" s="32"/>
      <c r="CI45" s="32"/>
      <c r="CJ45" s="32"/>
      <c r="CK45" s="32"/>
      <c r="CL45" s="32"/>
      <c r="CM45" s="32"/>
      <c r="CN45" s="32"/>
      <c r="CO45" s="32"/>
      <c r="CP45" s="32"/>
      <c r="CQ45" s="32"/>
      <c r="CR45" s="32"/>
      <c r="CS45" s="32"/>
      <c r="CT45" s="32"/>
      <c r="CU45" s="32"/>
      <c r="CV45" s="32"/>
      <c r="CW45" s="32"/>
      <c r="CX45" s="33"/>
    </row>
    <row r="46" spans="2:102" s="28" customFormat="1">
      <c r="B46" s="182">
        <f t="shared" si="0"/>
        <v>37</v>
      </c>
      <c r="C46" s="183"/>
      <c r="D46" s="187"/>
      <c r="E46" s="188"/>
      <c r="F46" s="188"/>
      <c r="G46" s="188"/>
      <c r="H46" s="188"/>
      <c r="I46" s="188"/>
      <c r="J46" s="188"/>
      <c r="K46" s="188"/>
      <c r="L46" s="188"/>
      <c r="M46" s="188"/>
      <c r="N46" s="188"/>
      <c r="O46" s="188"/>
      <c r="P46" s="189"/>
      <c r="Q46" s="190"/>
      <c r="R46" s="191"/>
      <c r="S46" s="191"/>
      <c r="T46" s="191"/>
      <c r="U46" s="191"/>
      <c r="V46" s="191"/>
      <c r="W46" s="191"/>
      <c r="X46" s="191"/>
      <c r="Y46" s="191"/>
      <c r="Z46" s="191"/>
      <c r="AA46" s="191"/>
      <c r="AB46" s="191"/>
      <c r="AC46" s="192"/>
      <c r="AD46" s="190"/>
      <c r="AE46" s="191"/>
      <c r="AF46" s="191"/>
      <c r="AG46" s="191"/>
      <c r="AH46" s="191"/>
      <c r="AI46" s="191"/>
      <c r="AJ46" s="191"/>
      <c r="AK46" s="191"/>
      <c r="AL46" s="191"/>
      <c r="AM46" s="191"/>
      <c r="AN46" s="191"/>
      <c r="AO46" s="191"/>
      <c r="AP46" s="192"/>
      <c r="AQ46" s="182"/>
      <c r="AR46" s="193"/>
      <c r="AS46" s="193"/>
      <c r="AT46" s="193"/>
      <c r="AU46" s="183"/>
      <c r="AV46" s="182"/>
      <c r="AW46" s="193"/>
      <c r="AX46" s="193"/>
      <c r="AY46" s="193"/>
      <c r="AZ46" s="183"/>
      <c r="BA46" s="179"/>
      <c r="BB46" s="180"/>
      <c r="BC46" s="180"/>
      <c r="BD46" s="180"/>
      <c r="BE46" s="181"/>
      <c r="BF46" s="179"/>
      <c r="BG46" s="180"/>
      <c r="BH46" s="180"/>
      <c r="BI46" s="180"/>
      <c r="BJ46" s="181"/>
      <c r="BK46" s="34"/>
      <c r="BL46" s="32"/>
      <c r="BM46" s="32"/>
      <c r="BN46" s="32"/>
      <c r="BO46" s="32"/>
      <c r="BP46" s="32"/>
      <c r="BQ46" s="32"/>
      <c r="BR46" s="32"/>
      <c r="BS46" s="32"/>
      <c r="BT46" s="32"/>
      <c r="BU46" s="32"/>
      <c r="BV46" s="32"/>
      <c r="BW46" s="32"/>
      <c r="BX46" s="32"/>
      <c r="BY46" s="32"/>
      <c r="BZ46" s="32"/>
      <c r="CA46" s="32"/>
      <c r="CB46" s="32"/>
      <c r="CC46" s="32"/>
      <c r="CD46" s="32"/>
      <c r="CE46" s="32"/>
      <c r="CF46" s="32"/>
      <c r="CG46" s="32"/>
      <c r="CH46" s="32"/>
      <c r="CI46" s="32"/>
      <c r="CJ46" s="32"/>
      <c r="CK46" s="32"/>
      <c r="CL46" s="32"/>
      <c r="CM46" s="32"/>
      <c r="CN46" s="32"/>
      <c r="CO46" s="32"/>
      <c r="CP46" s="32"/>
      <c r="CQ46" s="32"/>
      <c r="CR46" s="32"/>
      <c r="CS46" s="32"/>
      <c r="CT46" s="32"/>
      <c r="CU46" s="32"/>
      <c r="CV46" s="32"/>
      <c r="CW46" s="32"/>
      <c r="CX46" s="33"/>
    </row>
    <row r="47" spans="2:102" s="28" customFormat="1">
      <c r="B47" s="182">
        <f t="shared" si="0"/>
        <v>38</v>
      </c>
      <c r="C47" s="183"/>
      <c r="D47" s="187"/>
      <c r="E47" s="188"/>
      <c r="F47" s="188"/>
      <c r="G47" s="188"/>
      <c r="H47" s="188"/>
      <c r="I47" s="188"/>
      <c r="J47" s="188"/>
      <c r="K47" s="188"/>
      <c r="L47" s="188"/>
      <c r="M47" s="188"/>
      <c r="N47" s="188"/>
      <c r="O47" s="188"/>
      <c r="P47" s="189"/>
      <c r="Q47" s="190"/>
      <c r="R47" s="191"/>
      <c r="S47" s="191"/>
      <c r="T47" s="191"/>
      <c r="U47" s="191"/>
      <c r="V47" s="191"/>
      <c r="W47" s="191"/>
      <c r="X47" s="191"/>
      <c r="Y47" s="191"/>
      <c r="Z47" s="191"/>
      <c r="AA47" s="191"/>
      <c r="AB47" s="191"/>
      <c r="AC47" s="192"/>
      <c r="AD47" s="190"/>
      <c r="AE47" s="191"/>
      <c r="AF47" s="191"/>
      <c r="AG47" s="191"/>
      <c r="AH47" s="191"/>
      <c r="AI47" s="191"/>
      <c r="AJ47" s="191"/>
      <c r="AK47" s="191"/>
      <c r="AL47" s="191"/>
      <c r="AM47" s="191"/>
      <c r="AN47" s="191"/>
      <c r="AO47" s="191"/>
      <c r="AP47" s="192"/>
      <c r="AQ47" s="182"/>
      <c r="AR47" s="193"/>
      <c r="AS47" s="193"/>
      <c r="AT47" s="193"/>
      <c r="AU47" s="183"/>
      <c r="AV47" s="182"/>
      <c r="AW47" s="193"/>
      <c r="AX47" s="193"/>
      <c r="AY47" s="193"/>
      <c r="AZ47" s="183"/>
      <c r="BA47" s="179"/>
      <c r="BB47" s="180"/>
      <c r="BC47" s="180"/>
      <c r="BD47" s="180"/>
      <c r="BE47" s="181"/>
      <c r="BF47" s="179"/>
      <c r="BG47" s="180"/>
      <c r="BH47" s="180"/>
      <c r="BI47" s="180"/>
      <c r="BJ47" s="181"/>
      <c r="BK47" s="34"/>
      <c r="BL47" s="32"/>
      <c r="BM47" s="32"/>
      <c r="BN47" s="32"/>
      <c r="BO47" s="32"/>
      <c r="BP47" s="32"/>
      <c r="BQ47" s="32"/>
      <c r="BR47" s="32"/>
      <c r="BS47" s="32"/>
      <c r="BT47" s="32"/>
      <c r="BU47" s="32"/>
      <c r="BV47" s="32"/>
      <c r="BW47" s="32"/>
      <c r="BX47" s="32"/>
      <c r="BY47" s="32"/>
      <c r="BZ47" s="32"/>
      <c r="CA47" s="32"/>
      <c r="CB47" s="32"/>
      <c r="CC47" s="32"/>
      <c r="CD47" s="32"/>
      <c r="CE47" s="32"/>
      <c r="CF47" s="32"/>
      <c r="CG47" s="32"/>
      <c r="CH47" s="32"/>
      <c r="CI47" s="32"/>
      <c r="CJ47" s="32"/>
      <c r="CK47" s="32"/>
      <c r="CL47" s="32"/>
      <c r="CM47" s="32"/>
      <c r="CN47" s="32"/>
      <c r="CO47" s="32"/>
      <c r="CP47" s="32"/>
      <c r="CQ47" s="32"/>
      <c r="CR47" s="32"/>
      <c r="CS47" s="32"/>
      <c r="CT47" s="32"/>
      <c r="CU47" s="32"/>
      <c r="CV47" s="32"/>
      <c r="CW47" s="32"/>
      <c r="CX47" s="33"/>
    </row>
    <row r="48" spans="2:102" s="28" customFormat="1">
      <c r="B48" s="182">
        <f t="shared" si="0"/>
        <v>39</v>
      </c>
      <c r="C48" s="183"/>
      <c r="D48" s="187"/>
      <c r="E48" s="188"/>
      <c r="F48" s="188"/>
      <c r="G48" s="188"/>
      <c r="H48" s="188"/>
      <c r="I48" s="188"/>
      <c r="J48" s="188"/>
      <c r="K48" s="188"/>
      <c r="L48" s="188"/>
      <c r="M48" s="188"/>
      <c r="N48" s="188"/>
      <c r="O48" s="188"/>
      <c r="P48" s="189"/>
      <c r="Q48" s="190"/>
      <c r="R48" s="191"/>
      <c r="S48" s="191"/>
      <c r="T48" s="191"/>
      <c r="U48" s="191"/>
      <c r="V48" s="191"/>
      <c r="W48" s="191"/>
      <c r="X48" s="191"/>
      <c r="Y48" s="191"/>
      <c r="Z48" s="191"/>
      <c r="AA48" s="191"/>
      <c r="AB48" s="191"/>
      <c r="AC48" s="192"/>
      <c r="AD48" s="190"/>
      <c r="AE48" s="191"/>
      <c r="AF48" s="191"/>
      <c r="AG48" s="191"/>
      <c r="AH48" s="191"/>
      <c r="AI48" s="191"/>
      <c r="AJ48" s="191"/>
      <c r="AK48" s="191"/>
      <c r="AL48" s="191"/>
      <c r="AM48" s="191"/>
      <c r="AN48" s="191"/>
      <c r="AO48" s="191"/>
      <c r="AP48" s="192"/>
      <c r="AQ48" s="182"/>
      <c r="AR48" s="193"/>
      <c r="AS48" s="193"/>
      <c r="AT48" s="193"/>
      <c r="AU48" s="183"/>
      <c r="AV48" s="182"/>
      <c r="AW48" s="193"/>
      <c r="AX48" s="193"/>
      <c r="AY48" s="193"/>
      <c r="AZ48" s="183"/>
      <c r="BA48" s="179"/>
      <c r="BB48" s="180"/>
      <c r="BC48" s="180"/>
      <c r="BD48" s="180"/>
      <c r="BE48" s="181"/>
      <c r="BF48" s="179"/>
      <c r="BG48" s="180"/>
      <c r="BH48" s="180"/>
      <c r="BI48" s="180"/>
      <c r="BJ48" s="181"/>
      <c r="BK48" s="34"/>
      <c r="BL48" s="32"/>
      <c r="BM48" s="32"/>
      <c r="BN48" s="32"/>
      <c r="BO48" s="32"/>
      <c r="BP48" s="32"/>
      <c r="BQ48" s="32"/>
      <c r="BR48" s="32"/>
      <c r="BS48" s="32"/>
      <c r="BT48" s="32"/>
      <c r="BU48" s="32"/>
      <c r="BV48" s="32"/>
      <c r="BW48" s="32"/>
      <c r="BX48" s="32"/>
      <c r="BY48" s="32"/>
      <c r="BZ48" s="32"/>
      <c r="CA48" s="32"/>
      <c r="CB48" s="32"/>
      <c r="CC48" s="32"/>
      <c r="CD48" s="32"/>
      <c r="CE48" s="32"/>
      <c r="CF48" s="32"/>
      <c r="CG48" s="32"/>
      <c r="CH48" s="32"/>
      <c r="CI48" s="32"/>
      <c r="CJ48" s="32"/>
      <c r="CK48" s="32"/>
      <c r="CL48" s="32"/>
      <c r="CM48" s="32"/>
      <c r="CN48" s="32"/>
      <c r="CO48" s="32"/>
      <c r="CP48" s="32"/>
      <c r="CQ48" s="32"/>
      <c r="CR48" s="32"/>
      <c r="CS48" s="32"/>
      <c r="CT48" s="32"/>
      <c r="CU48" s="32"/>
      <c r="CV48" s="32"/>
      <c r="CW48" s="32"/>
      <c r="CX48" s="33"/>
    </row>
    <row r="49" spans="2:102" s="28" customFormat="1">
      <c r="B49" s="182">
        <f t="shared" si="0"/>
        <v>40</v>
      </c>
      <c r="C49" s="183"/>
      <c r="D49" s="187"/>
      <c r="E49" s="188"/>
      <c r="F49" s="188"/>
      <c r="G49" s="188"/>
      <c r="H49" s="188"/>
      <c r="I49" s="188"/>
      <c r="J49" s="188"/>
      <c r="K49" s="188"/>
      <c r="L49" s="188"/>
      <c r="M49" s="188"/>
      <c r="N49" s="188"/>
      <c r="O49" s="188"/>
      <c r="P49" s="189"/>
      <c r="Q49" s="190"/>
      <c r="R49" s="191"/>
      <c r="S49" s="191"/>
      <c r="T49" s="191"/>
      <c r="U49" s="191"/>
      <c r="V49" s="191"/>
      <c r="W49" s="191"/>
      <c r="X49" s="191"/>
      <c r="Y49" s="191"/>
      <c r="Z49" s="191"/>
      <c r="AA49" s="191"/>
      <c r="AB49" s="191"/>
      <c r="AC49" s="192"/>
      <c r="AD49" s="190"/>
      <c r="AE49" s="191"/>
      <c r="AF49" s="191"/>
      <c r="AG49" s="191"/>
      <c r="AH49" s="191"/>
      <c r="AI49" s="191"/>
      <c r="AJ49" s="191"/>
      <c r="AK49" s="191"/>
      <c r="AL49" s="191"/>
      <c r="AM49" s="191"/>
      <c r="AN49" s="191"/>
      <c r="AO49" s="191"/>
      <c r="AP49" s="192"/>
      <c r="AQ49" s="182"/>
      <c r="AR49" s="193"/>
      <c r="AS49" s="193"/>
      <c r="AT49" s="193"/>
      <c r="AU49" s="183"/>
      <c r="AV49" s="182"/>
      <c r="AW49" s="193"/>
      <c r="AX49" s="193"/>
      <c r="AY49" s="193"/>
      <c r="AZ49" s="183"/>
      <c r="BA49" s="179"/>
      <c r="BB49" s="180"/>
      <c r="BC49" s="180"/>
      <c r="BD49" s="180"/>
      <c r="BE49" s="181"/>
      <c r="BF49" s="179"/>
      <c r="BG49" s="180"/>
      <c r="BH49" s="180"/>
      <c r="BI49" s="180"/>
      <c r="BJ49" s="181"/>
      <c r="BK49" s="34"/>
      <c r="BL49" s="32"/>
      <c r="BM49" s="32"/>
      <c r="BN49" s="32"/>
      <c r="BO49" s="32"/>
      <c r="BP49" s="32"/>
      <c r="BQ49" s="32"/>
      <c r="BR49" s="32"/>
      <c r="BS49" s="32"/>
      <c r="BT49" s="32"/>
      <c r="BU49" s="32"/>
      <c r="BV49" s="32"/>
      <c r="BW49" s="32"/>
      <c r="BX49" s="32"/>
      <c r="BY49" s="32"/>
      <c r="BZ49" s="32"/>
      <c r="CA49" s="32"/>
      <c r="CB49" s="32"/>
      <c r="CC49" s="32"/>
      <c r="CD49" s="32"/>
      <c r="CE49" s="32"/>
      <c r="CF49" s="32"/>
      <c r="CG49" s="32"/>
      <c r="CH49" s="32"/>
      <c r="CI49" s="32"/>
      <c r="CJ49" s="32"/>
      <c r="CK49" s="32"/>
      <c r="CL49" s="32"/>
      <c r="CM49" s="32"/>
      <c r="CN49" s="32"/>
      <c r="CO49" s="32"/>
      <c r="CP49" s="32"/>
      <c r="CQ49" s="32"/>
      <c r="CR49" s="32"/>
      <c r="CS49" s="32"/>
      <c r="CT49" s="32"/>
      <c r="CU49" s="32"/>
      <c r="CV49" s="32"/>
      <c r="CW49" s="32"/>
      <c r="CX49" s="33"/>
    </row>
    <row r="50" spans="2:102" s="28" customFormat="1">
      <c r="B50" s="182">
        <f t="shared" si="0"/>
        <v>41</v>
      </c>
      <c r="C50" s="183"/>
      <c r="D50" s="187"/>
      <c r="E50" s="188"/>
      <c r="F50" s="188"/>
      <c r="G50" s="188"/>
      <c r="H50" s="188"/>
      <c r="I50" s="188"/>
      <c r="J50" s="188"/>
      <c r="K50" s="188"/>
      <c r="L50" s="188"/>
      <c r="M50" s="188"/>
      <c r="N50" s="188"/>
      <c r="O50" s="188"/>
      <c r="P50" s="189"/>
      <c r="Q50" s="190"/>
      <c r="R50" s="191"/>
      <c r="S50" s="191"/>
      <c r="T50" s="191"/>
      <c r="U50" s="191"/>
      <c r="V50" s="191"/>
      <c r="W50" s="191"/>
      <c r="X50" s="191"/>
      <c r="Y50" s="191"/>
      <c r="Z50" s="191"/>
      <c r="AA50" s="191"/>
      <c r="AB50" s="191"/>
      <c r="AC50" s="192"/>
      <c r="AD50" s="190"/>
      <c r="AE50" s="191"/>
      <c r="AF50" s="191"/>
      <c r="AG50" s="191"/>
      <c r="AH50" s="191"/>
      <c r="AI50" s="191"/>
      <c r="AJ50" s="191"/>
      <c r="AK50" s="191"/>
      <c r="AL50" s="191"/>
      <c r="AM50" s="191"/>
      <c r="AN50" s="191"/>
      <c r="AO50" s="191"/>
      <c r="AP50" s="192"/>
      <c r="AQ50" s="182"/>
      <c r="AR50" s="193"/>
      <c r="AS50" s="193"/>
      <c r="AT50" s="193"/>
      <c r="AU50" s="183"/>
      <c r="AV50" s="182"/>
      <c r="AW50" s="193"/>
      <c r="AX50" s="193"/>
      <c r="AY50" s="193"/>
      <c r="AZ50" s="183"/>
      <c r="BA50" s="179"/>
      <c r="BB50" s="180"/>
      <c r="BC50" s="180"/>
      <c r="BD50" s="180"/>
      <c r="BE50" s="181"/>
      <c r="BF50" s="179"/>
      <c r="BG50" s="180"/>
      <c r="BH50" s="180"/>
      <c r="BI50" s="180"/>
      <c r="BJ50" s="181"/>
      <c r="BK50" s="34"/>
      <c r="BL50" s="32"/>
      <c r="BM50" s="32"/>
      <c r="BN50" s="32"/>
      <c r="BO50" s="32"/>
      <c r="BP50" s="32"/>
      <c r="BQ50" s="32"/>
      <c r="BR50" s="32"/>
      <c r="BS50" s="32"/>
      <c r="BT50" s="32"/>
      <c r="BU50" s="32"/>
      <c r="BV50" s="32"/>
      <c r="BW50" s="32"/>
      <c r="BX50" s="32"/>
      <c r="BY50" s="32"/>
      <c r="BZ50" s="32"/>
      <c r="CA50" s="32"/>
      <c r="CB50" s="32"/>
      <c r="CC50" s="32"/>
      <c r="CD50" s="32"/>
      <c r="CE50" s="32"/>
      <c r="CF50" s="32"/>
      <c r="CG50" s="32"/>
      <c r="CH50" s="32"/>
      <c r="CI50" s="32"/>
      <c r="CJ50" s="32"/>
      <c r="CK50" s="32"/>
      <c r="CL50" s="32"/>
      <c r="CM50" s="32"/>
      <c r="CN50" s="32"/>
      <c r="CO50" s="32"/>
      <c r="CP50" s="32"/>
      <c r="CQ50" s="32"/>
      <c r="CR50" s="32"/>
      <c r="CS50" s="32"/>
      <c r="CT50" s="32"/>
      <c r="CU50" s="32"/>
      <c r="CV50" s="32"/>
      <c r="CW50" s="32"/>
      <c r="CX50" s="33"/>
    </row>
    <row r="51" spans="2:102" s="28" customFormat="1">
      <c r="B51" s="182">
        <f t="shared" si="0"/>
        <v>42</v>
      </c>
      <c r="C51" s="183"/>
      <c r="D51" s="187"/>
      <c r="E51" s="188"/>
      <c r="F51" s="188"/>
      <c r="G51" s="188"/>
      <c r="H51" s="188"/>
      <c r="I51" s="188"/>
      <c r="J51" s="188"/>
      <c r="K51" s="188"/>
      <c r="L51" s="188"/>
      <c r="M51" s="188"/>
      <c r="N51" s="188"/>
      <c r="O51" s="188"/>
      <c r="P51" s="189"/>
      <c r="Q51" s="190"/>
      <c r="R51" s="191"/>
      <c r="S51" s="191"/>
      <c r="T51" s="191"/>
      <c r="U51" s="191"/>
      <c r="V51" s="191"/>
      <c r="W51" s="191"/>
      <c r="X51" s="191"/>
      <c r="Y51" s="191"/>
      <c r="Z51" s="191"/>
      <c r="AA51" s="191"/>
      <c r="AB51" s="191"/>
      <c r="AC51" s="192"/>
      <c r="AD51" s="190"/>
      <c r="AE51" s="191"/>
      <c r="AF51" s="191"/>
      <c r="AG51" s="191"/>
      <c r="AH51" s="191"/>
      <c r="AI51" s="191"/>
      <c r="AJ51" s="191"/>
      <c r="AK51" s="191"/>
      <c r="AL51" s="191"/>
      <c r="AM51" s="191"/>
      <c r="AN51" s="191"/>
      <c r="AO51" s="191"/>
      <c r="AP51" s="192"/>
      <c r="AQ51" s="182"/>
      <c r="AR51" s="193"/>
      <c r="AS51" s="193"/>
      <c r="AT51" s="193"/>
      <c r="AU51" s="183"/>
      <c r="AV51" s="182"/>
      <c r="AW51" s="193"/>
      <c r="AX51" s="193"/>
      <c r="AY51" s="193"/>
      <c r="AZ51" s="183"/>
      <c r="BA51" s="179"/>
      <c r="BB51" s="180"/>
      <c r="BC51" s="180"/>
      <c r="BD51" s="180"/>
      <c r="BE51" s="181"/>
      <c r="BF51" s="179"/>
      <c r="BG51" s="180"/>
      <c r="BH51" s="180"/>
      <c r="BI51" s="180"/>
      <c r="BJ51" s="181"/>
      <c r="BK51" s="34"/>
      <c r="BL51" s="32"/>
      <c r="BM51" s="32"/>
      <c r="BN51" s="32"/>
      <c r="BO51" s="32"/>
      <c r="BP51" s="32"/>
      <c r="BQ51" s="32"/>
      <c r="BR51" s="32"/>
      <c r="BS51" s="32"/>
      <c r="BT51" s="32"/>
      <c r="BU51" s="32"/>
      <c r="BV51" s="32"/>
      <c r="BW51" s="32"/>
      <c r="BX51" s="32"/>
      <c r="BY51" s="32"/>
      <c r="BZ51" s="32"/>
      <c r="CA51" s="32"/>
      <c r="CB51" s="32"/>
      <c r="CC51" s="32"/>
      <c r="CD51" s="32"/>
      <c r="CE51" s="32"/>
      <c r="CF51" s="32"/>
      <c r="CG51" s="32"/>
      <c r="CH51" s="32"/>
      <c r="CI51" s="32"/>
      <c r="CJ51" s="32"/>
      <c r="CK51" s="32"/>
      <c r="CL51" s="32"/>
      <c r="CM51" s="32"/>
      <c r="CN51" s="32"/>
      <c r="CO51" s="32"/>
      <c r="CP51" s="32"/>
      <c r="CQ51" s="32"/>
      <c r="CR51" s="32"/>
      <c r="CS51" s="32"/>
      <c r="CT51" s="32"/>
      <c r="CU51" s="32"/>
      <c r="CV51" s="32"/>
      <c r="CW51" s="32"/>
      <c r="CX51" s="33"/>
    </row>
    <row r="52" spans="2:102" s="28" customFormat="1">
      <c r="B52" s="182">
        <f t="shared" si="0"/>
        <v>43</v>
      </c>
      <c r="C52" s="183"/>
      <c r="D52" s="187"/>
      <c r="E52" s="188"/>
      <c r="F52" s="188"/>
      <c r="G52" s="188"/>
      <c r="H52" s="188"/>
      <c r="I52" s="188"/>
      <c r="J52" s="188"/>
      <c r="K52" s="188"/>
      <c r="L52" s="188"/>
      <c r="M52" s="188"/>
      <c r="N52" s="188"/>
      <c r="O52" s="188"/>
      <c r="P52" s="189"/>
      <c r="Q52" s="190"/>
      <c r="R52" s="191"/>
      <c r="S52" s="191"/>
      <c r="T52" s="191"/>
      <c r="U52" s="191"/>
      <c r="V52" s="191"/>
      <c r="W52" s="191"/>
      <c r="X52" s="191"/>
      <c r="Y52" s="191"/>
      <c r="Z52" s="191"/>
      <c r="AA52" s="191"/>
      <c r="AB52" s="191"/>
      <c r="AC52" s="192"/>
      <c r="AD52" s="190"/>
      <c r="AE52" s="191"/>
      <c r="AF52" s="191"/>
      <c r="AG52" s="191"/>
      <c r="AH52" s="191"/>
      <c r="AI52" s="191"/>
      <c r="AJ52" s="191"/>
      <c r="AK52" s="191"/>
      <c r="AL52" s="191"/>
      <c r="AM52" s="191"/>
      <c r="AN52" s="191"/>
      <c r="AO52" s="191"/>
      <c r="AP52" s="192"/>
      <c r="AQ52" s="182"/>
      <c r="AR52" s="193"/>
      <c r="AS52" s="193"/>
      <c r="AT52" s="193"/>
      <c r="AU52" s="183"/>
      <c r="AV52" s="182"/>
      <c r="AW52" s="193"/>
      <c r="AX52" s="193"/>
      <c r="AY52" s="193"/>
      <c r="AZ52" s="183"/>
      <c r="BA52" s="179"/>
      <c r="BB52" s="180"/>
      <c r="BC52" s="180"/>
      <c r="BD52" s="180"/>
      <c r="BE52" s="181"/>
      <c r="BF52" s="179"/>
      <c r="BG52" s="180"/>
      <c r="BH52" s="180"/>
      <c r="BI52" s="180"/>
      <c r="BJ52" s="181"/>
      <c r="BK52" s="34"/>
      <c r="BL52" s="32"/>
      <c r="BM52" s="32"/>
      <c r="BN52" s="32"/>
      <c r="BO52" s="32"/>
      <c r="BP52" s="32"/>
      <c r="BQ52" s="32"/>
      <c r="BR52" s="32"/>
      <c r="BS52" s="32"/>
      <c r="BT52" s="32"/>
      <c r="BU52" s="32"/>
      <c r="BV52" s="32"/>
      <c r="BW52" s="32"/>
      <c r="BX52" s="32"/>
      <c r="BY52" s="32"/>
      <c r="BZ52" s="32"/>
      <c r="CA52" s="32"/>
      <c r="CB52" s="32"/>
      <c r="CC52" s="32"/>
      <c r="CD52" s="32"/>
      <c r="CE52" s="32"/>
      <c r="CF52" s="32"/>
      <c r="CG52" s="32"/>
      <c r="CH52" s="32"/>
      <c r="CI52" s="32"/>
      <c r="CJ52" s="32"/>
      <c r="CK52" s="32"/>
      <c r="CL52" s="32"/>
      <c r="CM52" s="32"/>
      <c r="CN52" s="32"/>
      <c r="CO52" s="32"/>
      <c r="CP52" s="32"/>
      <c r="CQ52" s="32"/>
      <c r="CR52" s="32"/>
      <c r="CS52" s="32"/>
      <c r="CT52" s="32"/>
      <c r="CU52" s="32"/>
      <c r="CV52" s="32"/>
      <c r="CW52" s="32"/>
      <c r="CX52" s="33"/>
    </row>
    <row r="53" spans="2:102" s="28" customFormat="1">
      <c r="B53" s="182">
        <f t="shared" si="0"/>
        <v>44</v>
      </c>
      <c r="C53" s="183"/>
      <c r="D53" s="187"/>
      <c r="E53" s="188"/>
      <c r="F53" s="188"/>
      <c r="G53" s="188"/>
      <c r="H53" s="188"/>
      <c r="I53" s="188"/>
      <c r="J53" s="188"/>
      <c r="K53" s="188"/>
      <c r="L53" s="188"/>
      <c r="M53" s="188"/>
      <c r="N53" s="188"/>
      <c r="O53" s="188"/>
      <c r="P53" s="189"/>
      <c r="Q53" s="190"/>
      <c r="R53" s="191"/>
      <c r="S53" s="191"/>
      <c r="T53" s="191"/>
      <c r="U53" s="191"/>
      <c r="V53" s="191"/>
      <c r="W53" s="191"/>
      <c r="X53" s="191"/>
      <c r="Y53" s="191"/>
      <c r="Z53" s="191"/>
      <c r="AA53" s="191"/>
      <c r="AB53" s="191"/>
      <c r="AC53" s="192"/>
      <c r="AD53" s="190"/>
      <c r="AE53" s="191"/>
      <c r="AF53" s="191"/>
      <c r="AG53" s="191"/>
      <c r="AH53" s="191"/>
      <c r="AI53" s="191"/>
      <c r="AJ53" s="191"/>
      <c r="AK53" s="191"/>
      <c r="AL53" s="191"/>
      <c r="AM53" s="191"/>
      <c r="AN53" s="191"/>
      <c r="AO53" s="191"/>
      <c r="AP53" s="192"/>
      <c r="AQ53" s="182"/>
      <c r="AR53" s="193"/>
      <c r="AS53" s="193"/>
      <c r="AT53" s="193"/>
      <c r="AU53" s="183"/>
      <c r="AV53" s="182"/>
      <c r="AW53" s="193"/>
      <c r="AX53" s="193"/>
      <c r="AY53" s="193"/>
      <c r="AZ53" s="183"/>
      <c r="BA53" s="179"/>
      <c r="BB53" s="180"/>
      <c r="BC53" s="180"/>
      <c r="BD53" s="180"/>
      <c r="BE53" s="181"/>
      <c r="BF53" s="179"/>
      <c r="BG53" s="180"/>
      <c r="BH53" s="180"/>
      <c r="BI53" s="180"/>
      <c r="BJ53" s="181"/>
      <c r="BK53" s="34"/>
      <c r="BL53" s="32"/>
      <c r="BM53" s="32"/>
      <c r="BN53" s="32"/>
      <c r="BO53" s="32"/>
      <c r="BP53" s="32"/>
      <c r="BQ53" s="32"/>
      <c r="BR53" s="32"/>
      <c r="BS53" s="32"/>
      <c r="BT53" s="32"/>
      <c r="BU53" s="32"/>
      <c r="BV53" s="32"/>
      <c r="BW53" s="32"/>
      <c r="BX53" s="32"/>
      <c r="BY53" s="32"/>
      <c r="BZ53" s="32"/>
      <c r="CA53" s="32"/>
      <c r="CB53" s="32"/>
      <c r="CC53" s="32"/>
      <c r="CD53" s="32"/>
      <c r="CE53" s="32"/>
      <c r="CF53" s="32"/>
      <c r="CG53" s="32"/>
      <c r="CH53" s="32"/>
      <c r="CI53" s="32"/>
      <c r="CJ53" s="32"/>
      <c r="CK53" s="32"/>
      <c r="CL53" s="32"/>
      <c r="CM53" s="32"/>
      <c r="CN53" s="32"/>
      <c r="CO53" s="32"/>
      <c r="CP53" s="32"/>
      <c r="CQ53" s="32"/>
      <c r="CR53" s="32"/>
      <c r="CS53" s="32"/>
      <c r="CT53" s="32"/>
      <c r="CU53" s="32"/>
      <c r="CV53" s="32"/>
      <c r="CW53" s="32"/>
      <c r="CX53" s="33"/>
    </row>
    <row r="54" spans="2:102" s="28" customFormat="1">
      <c r="B54" s="182">
        <f t="shared" si="7"/>
        <v>45</v>
      </c>
      <c r="C54" s="183"/>
      <c r="D54" s="187"/>
      <c r="E54" s="188"/>
      <c r="F54" s="188"/>
      <c r="G54" s="188"/>
      <c r="H54" s="188"/>
      <c r="I54" s="188"/>
      <c r="J54" s="188"/>
      <c r="K54" s="188"/>
      <c r="L54" s="188"/>
      <c r="M54" s="188"/>
      <c r="N54" s="188"/>
      <c r="O54" s="188"/>
      <c r="P54" s="189"/>
      <c r="Q54" s="190"/>
      <c r="R54" s="191"/>
      <c r="S54" s="191"/>
      <c r="T54" s="191"/>
      <c r="U54" s="191"/>
      <c r="V54" s="191"/>
      <c r="W54" s="191"/>
      <c r="X54" s="191"/>
      <c r="Y54" s="191"/>
      <c r="Z54" s="191"/>
      <c r="AA54" s="191"/>
      <c r="AB54" s="191"/>
      <c r="AC54" s="192"/>
      <c r="AD54" s="190"/>
      <c r="AE54" s="191"/>
      <c r="AF54" s="191"/>
      <c r="AG54" s="191"/>
      <c r="AH54" s="191"/>
      <c r="AI54" s="191"/>
      <c r="AJ54" s="191"/>
      <c r="AK54" s="191"/>
      <c r="AL54" s="191"/>
      <c r="AM54" s="191"/>
      <c r="AN54" s="191"/>
      <c r="AO54" s="191"/>
      <c r="AP54" s="192"/>
      <c r="AQ54" s="182"/>
      <c r="AR54" s="193"/>
      <c r="AS54" s="193"/>
      <c r="AT54" s="193"/>
      <c r="AU54" s="183"/>
      <c r="AV54" s="182"/>
      <c r="AW54" s="193"/>
      <c r="AX54" s="193"/>
      <c r="AY54" s="193"/>
      <c r="AZ54" s="183"/>
      <c r="BA54" s="179"/>
      <c r="BB54" s="180"/>
      <c r="BC54" s="180"/>
      <c r="BD54" s="180"/>
      <c r="BE54" s="181"/>
      <c r="BF54" s="179"/>
      <c r="BG54" s="180"/>
      <c r="BH54" s="180"/>
      <c r="BI54" s="180"/>
      <c r="BJ54" s="181"/>
      <c r="BK54" s="34"/>
      <c r="BL54" s="32"/>
      <c r="BM54" s="32"/>
      <c r="BN54" s="32"/>
      <c r="BO54" s="32"/>
      <c r="BP54" s="32"/>
      <c r="BQ54" s="32"/>
      <c r="BR54" s="32"/>
      <c r="BS54" s="32"/>
      <c r="BT54" s="32"/>
      <c r="BU54" s="32"/>
      <c r="BV54" s="32"/>
      <c r="BW54" s="32"/>
      <c r="BX54" s="32"/>
      <c r="BY54" s="32"/>
      <c r="BZ54" s="32"/>
      <c r="CA54" s="32"/>
      <c r="CB54" s="32"/>
      <c r="CC54" s="32"/>
      <c r="CD54" s="32"/>
      <c r="CE54" s="32"/>
      <c r="CF54" s="32"/>
      <c r="CG54" s="32"/>
      <c r="CH54" s="32"/>
      <c r="CI54" s="32"/>
      <c r="CJ54" s="32"/>
      <c r="CK54" s="32"/>
      <c r="CL54" s="32"/>
      <c r="CM54" s="32"/>
      <c r="CN54" s="32"/>
      <c r="CO54" s="32"/>
      <c r="CP54" s="32"/>
      <c r="CQ54" s="32"/>
      <c r="CR54" s="32"/>
      <c r="CS54" s="32"/>
      <c r="CT54" s="32"/>
      <c r="CU54" s="32"/>
      <c r="CV54" s="32"/>
      <c r="CW54" s="32"/>
      <c r="CX54" s="33"/>
    </row>
    <row r="55" spans="2:102" s="28" customFormat="1">
      <c r="B55" s="182">
        <f t="shared" si="7"/>
        <v>46</v>
      </c>
      <c r="C55" s="183"/>
      <c r="D55" s="187"/>
      <c r="E55" s="188"/>
      <c r="F55" s="188"/>
      <c r="G55" s="188"/>
      <c r="H55" s="188"/>
      <c r="I55" s="188"/>
      <c r="J55" s="188"/>
      <c r="K55" s="188"/>
      <c r="L55" s="188"/>
      <c r="M55" s="188"/>
      <c r="N55" s="188"/>
      <c r="O55" s="188"/>
      <c r="P55" s="189"/>
      <c r="Q55" s="190"/>
      <c r="R55" s="191"/>
      <c r="S55" s="191"/>
      <c r="T55" s="191"/>
      <c r="U55" s="191"/>
      <c r="V55" s="191"/>
      <c r="W55" s="191"/>
      <c r="X55" s="191"/>
      <c r="Y55" s="191"/>
      <c r="Z55" s="191"/>
      <c r="AA55" s="191"/>
      <c r="AB55" s="191"/>
      <c r="AC55" s="192"/>
      <c r="AD55" s="190"/>
      <c r="AE55" s="191"/>
      <c r="AF55" s="191"/>
      <c r="AG55" s="191"/>
      <c r="AH55" s="191"/>
      <c r="AI55" s="191"/>
      <c r="AJ55" s="191"/>
      <c r="AK55" s="191"/>
      <c r="AL55" s="191"/>
      <c r="AM55" s="191"/>
      <c r="AN55" s="191"/>
      <c r="AO55" s="191"/>
      <c r="AP55" s="192"/>
      <c r="AQ55" s="182"/>
      <c r="AR55" s="193"/>
      <c r="AS55" s="193"/>
      <c r="AT55" s="193"/>
      <c r="AU55" s="183"/>
      <c r="AV55" s="182"/>
      <c r="AW55" s="193"/>
      <c r="AX55" s="193"/>
      <c r="AY55" s="193"/>
      <c r="AZ55" s="183"/>
      <c r="BA55" s="179"/>
      <c r="BB55" s="180"/>
      <c r="BC55" s="180"/>
      <c r="BD55" s="180"/>
      <c r="BE55" s="181"/>
      <c r="BF55" s="179"/>
      <c r="BG55" s="180"/>
      <c r="BH55" s="180"/>
      <c r="BI55" s="180"/>
      <c r="BJ55" s="181"/>
      <c r="BK55" s="34"/>
      <c r="BL55" s="32"/>
      <c r="BM55" s="32"/>
      <c r="BN55" s="32"/>
      <c r="BO55" s="32"/>
      <c r="BP55" s="32"/>
      <c r="BQ55" s="32"/>
      <c r="BR55" s="32"/>
      <c r="BS55" s="32"/>
      <c r="BT55" s="32"/>
      <c r="BU55" s="32"/>
      <c r="BV55" s="32"/>
      <c r="BW55" s="32"/>
      <c r="BX55" s="32"/>
      <c r="BY55" s="32"/>
      <c r="BZ55" s="32"/>
      <c r="CA55" s="32"/>
      <c r="CB55" s="32"/>
      <c r="CC55" s="32"/>
      <c r="CD55" s="32"/>
      <c r="CE55" s="32"/>
      <c r="CF55" s="32"/>
      <c r="CG55" s="32"/>
      <c r="CH55" s="32"/>
      <c r="CI55" s="32"/>
      <c r="CJ55" s="32"/>
      <c r="CK55" s="32"/>
      <c r="CL55" s="32"/>
      <c r="CM55" s="32"/>
      <c r="CN55" s="32"/>
      <c r="CO55" s="32"/>
      <c r="CP55" s="32"/>
      <c r="CQ55" s="32"/>
      <c r="CR55" s="32"/>
      <c r="CS55" s="32"/>
      <c r="CT55" s="32"/>
      <c r="CU55" s="32"/>
      <c r="CV55" s="32"/>
      <c r="CW55" s="32"/>
      <c r="CX55" s="33"/>
    </row>
    <row r="56" spans="2:102" s="28" customFormat="1">
      <c r="B56" s="182">
        <f t="shared" si="7"/>
        <v>47</v>
      </c>
      <c r="C56" s="183"/>
      <c r="D56" s="187"/>
      <c r="E56" s="188"/>
      <c r="F56" s="188"/>
      <c r="G56" s="188"/>
      <c r="H56" s="188"/>
      <c r="I56" s="188"/>
      <c r="J56" s="188"/>
      <c r="K56" s="188"/>
      <c r="L56" s="188"/>
      <c r="M56" s="188"/>
      <c r="N56" s="188"/>
      <c r="O56" s="188"/>
      <c r="P56" s="189"/>
      <c r="Q56" s="190"/>
      <c r="R56" s="191"/>
      <c r="S56" s="191"/>
      <c r="T56" s="191"/>
      <c r="U56" s="191"/>
      <c r="V56" s="191"/>
      <c r="W56" s="191"/>
      <c r="X56" s="191"/>
      <c r="Y56" s="191"/>
      <c r="Z56" s="191"/>
      <c r="AA56" s="191"/>
      <c r="AB56" s="191"/>
      <c r="AC56" s="192"/>
      <c r="AD56" s="190"/>
      <c r="AE56" s="191"/>
      <c r="AF56" s="191"/>
      <c r="AG56" s="191"/>
      <c r="AH56" s="191"/>
      <c r="AI56" s="191"/>
      <c r="AJ56" s="191"/>
      <c r="AK56" s="191"/>
      <c r="AL56" s="191"/>
      <c r="AM56" s="191"/>
      <c r="AN56" s="191"/>
      <c r="AO56" s="191"/>
      <c r="AP56" s="192"/>
      <c r="AQ56" s="182"/>
      <c r="AR56" s="193"/>
      <c r="AS56" s="193"/>
      <c r="AT56" s="193"/>
      <c r="AU56" s="183"/>
      <c r="AV56" s="182"/>
      <c r="AW56" s="193"/>
      <c r="AX56" s="193"/>
      <c r="AY56" s="193"/>
      <c r="AZ56" s="183"/>
      <c r="BA56" s="179"/>
      <c r="BB56" s="180"/>
      <c r="BC56" s="180"/>
      <c r="BD56" s="180"/>
      <c r="BE56" s="181"/>
      <c r="BF56" s="179"/>
      <c r="BG56" s="180"/>
      <c r="BH56" s="180"/>
      <c r="BI56" s="180"/>
      <c r="BJ56" s="181"/>
      <c r="BK56" s="34"/>
      <c r="BL56" s="32"/>
      <c r="BM56" s="32"/>
      <c r="BN56" s="32"/>
      <c r="BO56" s="32"/>
      <c r="BP56" s="32"/>
      <c r="BQ56" s="32"/>
      <c r="BR56" s="32"/>
      <c r="BS56" s="32"/>
      <c r="BT56" s="32"/>
      <c r="BU56" s="32"/>
      <c r="BV56" s="32"/>
      <c r="BW56" s="32"/>
      <c r="BX56" s="32"/>
      <c r="BY56" s="32"/>
      <c r="BZ56" s="32"/>
      <c r="CA56" s="32"/>
      <c r="CB56" s="32"/>
      <c r="CC56" s="32"/>
      <c r="CD56" s="32"/>
      <c r="CE56" s="32"/>
      <c r="CF56" s="32"/>
      <c r="CG56" s="32"/>
      <c r="CH56" s="32"/>
      <c r="CI56" s="32"/>
      <c r="CJ56" s="32"/>
      <c r="CK56" s="32"/>
      <c r="CL56" s="32"/>
      <c r="CM56" s="32"/>
      <c r="CN56" s="32"/>
      <c r="CO56" s="32"/>
      <c r="CP56" s="32"/>
      <c r="CQ56" s="32"/>
      <c r="CR56" s="32"/>
      <c r="CS56" s="32"/>
      <c r="CT56" s="32"/>
      <c r="CU56" s="32"/>
      <c r="CV56" s="32"/>
      <c r="CW56" s="32"/>
      <c r="CX56" s="33"/>
    </row>
    <row r="57" spans="2:102" s="28" customFormat="1">
      <c r="B57" s="182">
        <f t="shared" si="7"/>
        <v>48</v>
      </c>
      <c r="C57" s="183"/>
      <c r="D57" s="187"/>
      <c r="E57" s="188"/>
      <c r="F57" s="188"/>
      <c r="G57" s="188"/>
      <c r="H57" s="188"/>
      <c r="I57" s="188"/>
      <c r="J57" s="188"/>
      <c r="K57" s="188"/>
      <c r="L57" s="188"/>
      <c r="M57" s="188"/>
      <c r="N57" s="188"/>
      <c r="O57" s="188"/>
      <c r="P57" s="189"/>
      <c r="Q57" s="190"/>
      <c r="R57" s="191"/>
      <c r="S57" s="191"/>
      <c r="T57" s="191"/>
      <c r="U57" s="191"/>
      <c r="V57" s="191"/>
      <c r="W57" s="191"/>
      <c r="X57" s="191"/>
      <c r="Y57" s="191"/>
      <c r="Z57" s="191"/>
      <c r="AA57" s="191"/>
      <c r="AB57" s="191"/>
      <c r="AC57" s="192"/>
      <c r="AD57" s="190"/>
      <c r="AE57" s="191"/>
      <c r="AF57" s="191"/>
      <c r="AG57" s="191"/>
      <c r="AH57" s="191"/>
      <c r="AI57" s="191"/>
      <c r="AJ57" s="191"/>
      <c r="AK57" s="191"/>
      <c r="AL57" s="191"/>
      <c r="AM57" s="191"/>
      <c r="AN57" s="191"/>
      <c r="AO57" s="191"/>
      <c r="AP57" s="192"/>
      <c r="AQ57" s="182"/>
      <c r="AR57" s="193"/>
      <c r="AS57" s="193"/>
      <c r="AT57" s="193"/>
      <c r="AU57" s="183"/>
      <c r="AV57" s="182"/>
      <c r="AW57" s="193"/>
      <c r="AX57" s="193"/>
      <c r="AY57" s="193"/>
      <c r="AZ57" s="183"/>
      <c r="BA57" s="179"/>
      <c r="BB57" s="180"/>
      <c r="BC57" s="180"/>
      <c r="BD57" s="180"/>
      <c r="BE57" s="181"/>
      <c r="BF57" s="179"/>
      <c r="BG57" s="180"/>
      <c r="BH57" s="180"/>
      <c r="BI57" s="180"/>
      <c r="BJ57" s="181"/>
      <c r="BK57" s="34"/>
      <c r="BL57" s="32"/>
      <c r="BM57" s="32"/>
      <c r="BN57" s="32"/>
      <c r="BO57" s="32"/>
      <c r="BP57" s="32"/>
      <c r="BQ57" s="32"/>
      <c r="BR57" s="32"/>
      <c r="BS57" s="32"/>
      <c r="BT57" s="32"/>
      <c r="BU57" s="32"/>
      <c r="BV57" s="32"/>
      <c r="BW57" s="32"/>
      <c r="BX57" s="32"/>
      <c r="BY57" s="32"/>
      <c r="BZ57" s="32"/>
      <c r="CA57" s="32"/>
      <c r="CB57" s="32"/>
      <c r="CC57" s="32"/>
      <c r="CD57" s="32"/>
      <c r="CE57" s="32"/>
      <c r="CF57" s="32"/>
      <c r="CG57" s="32"/>
      <c r="CH57" s="32"/>
      <c r="CI57" s="32"/>
      <c r="CJ57" s="32"/>
      <c r="CK57" s="32"/>
      <c r="CL57" s="32"/>
      <c r="CM57" s="32"/>
      <c r="CN57" s="32"/>
      <c r="CO57" s="32"/>
      <c r="CP57" s="32"/>
      <c r="CQ57" s="32"/>
      <c r="CR57" s="32"/>
      <c r="CS57" s="32"/>
      <c r="CT57" s="32"/>
      <c r="CU57" s="32"/>
      <c r="CV57" s="32"/>
      <c r="CW57" s="32"/>
      <c r="CX57" s="33"/>
    </row>
    <row r="58" spans="2:102" s="28" customFormat="1">
      <c r="B58" s="182">
        <f t="shared" si="7"/>
        <v>49</v>
      </c>
      <c r="C58" s="183"/>
      <c r="D58" s="187"/>
      <c r="E58" s="188"/>
      <c r="F58" s="188"/>
      <c r="G58" s="188"/>
      <c r="H58" s="188"/>
      <c r="I58" s="188"/>
      <c r="J58" s="188"/>
      <c r="K58" s="188"/>
      <c r="L58" s="188"/>
      <c r="M58" s="188"/>
      <c r="N58" s="188"/>
      <c r="O58" s="188"/>
      <c r="P58" s="189"/>
      <c r="Q58" s="190"/>
      <c r="R58" s="191"/>
      <c r="S58" s="191"/>
      <c r="T58" s="191"/>
      <c r="U58" s="191"/>
      <c r="V58" s="191"/>
      <c r="W58" s="191"/>
      <c r="X58" s="191"/>
      <c r="Y58" s="191"/>
      <c r="Z58" s="191"/>
      <c r="AA58" s="191"/>
      <c r="AB58" s="191"/>
      <c r="AC58" s="192"/>
      <c r="AD58" s="190"/>
      <c r="AE58" s="191"/>
      <c r="AF58" s="191"/>
      <c r="AG58" s="191"/>
      <c r="AH58" s="191"/>
      <c r="AI58" s="191"/>
      <c r="AJ58" s="191"/>
      <c r="AK58" s="191"/>
      <c r="AL58" s="191"/>
      <c r="AM58" s="191"/>
      <c r="AN58" s="191"/>
      <c r="AO58" s="191"/>
      <c r="AP58" s="192"/>
      <c r="AQ58" s="182"/>
      <c r="AR58" s="193"/>
      <c r="AS58" s="193"/>
      <c r="AT58" s="193"/>
      <c r="AU58" s="183"/>
      <c r="AV58" s="182"/>
      <c r="AW58" s="193"/>
      <c r="AX58" s="193"/>
      <c r="AY58" s="193"/>
      <c r="AZ58" s="183"/>
      <c r="BA58" s="179"/>
      <c r="BB58" s="180"/>
      <c r="BC58" s="180"/>
      <c r="BD58" s="180"/>
      <c r="BE58" s="181"/>
      <c r="BF58" s="179"/>
      <c r="BG58" s="180"/>
      <c r="BH58" s="180"/>
      <c r="BI58" s="180"/>
      <c r="BJ58" s="181"/>
      <c r="BK58" s="34"/>
      <c r="BL58" s="32"/>
      <c r="BM58" s="32"/>
      <c r="BN58" s="32"/>
      <c r="BO58" s="32"/>
      <c r="BP58" s="32"/>
      <c r="BQ58" s="32"/>
      <c r="BR58" s="32"/>
      <c r="BS58" s="32"/>
      <c r="BT58" s="32"/>
      <c r="BU58" s="32"/>
      <c r="BV58" s="32"/>
      <c r="BW58" s="32"/>
      <c r="BX58" s="32"/>
      <c r="BY58" s="32"/>
      <c r="BZ58" s="32"/>
      <c r="CA58" s="32"/>
      <c r="CB58" s="32"/>
      <c r="CC58" s="32"/>
      <c r="CD58" s="32"/>
      <c r="CE58" s="32"/>
      <c r="CF58" s="32"/>
      <c r="CG58" s="32"/>
      <c r="CH58" s="32"/>
      <c r="CI58" s="32"/>
      <c r="CJ58" s="32"/>
      <c r="CK58" s="32"/>
      <c r="CL58" s="32"/>
      <c r="CM58" s="32"/>
      <c r="CN58" s="32"/>
      <c r="CO58" s="32"/>
      <c r="CP58" s="32"/>
      <c r="CQ58" s="32"/>
      <c r="CR58" s="32"/>
      <c r="CS58" s="32"/>
      <c r="CT58" s="32"/>
      <c r="CU58" s="32"/>
      <c r="CV58" s="32"/>
      <c r="CW58" s="32"/>
      <c r="CX58" s="33"/>
    </row>
    <row r="59" spans="2:102" s="28" customFormat="1">
      <c r="B59" s="182">
        <f t="shared" si="7"/>
        <v>50</v>
      </c>
      <c r="C59" s="183"/>
      <c r="D59" s="187"/>
      <c r="E59" s="188"/>
      <c r="F59" s="188"/>
      <c r="G59" s="188"/>
      <c r="H59" s="188"/>
      <c r="I59" s="188"/>
      <c r="J59" s="188"/>
      <c r="K59" s="188"/>
      <c r="L59" s="188"/>
      <c r="M59" s="188"/>
      <c r="N59" s="188"/>
      <c r="O59" s="188"/>
      <c r="P59" s="189"/>
      <c r="Q59" s="190"/>
      <c r="R59" s="191"/>
      <c r="S59" s="191"/>
      <c r="T59" s="191"/>
      <c r="U59" s="191"/>
      <c r="V59" s="191"/>
      <c r="W59" s="191"/>
      <c r="X59" s="191"/>
      <c r="Y59" s="191"/>
      <c r="Z59" s="191"/>
      <c r="AA59" s="191"/>
      <c r="AB59" s="191"/>
      <c r="AC59" s="192"/>
      <c r="AD59" s="190"/>
      <c r="AE59" s="191"/>
      <c r="AF59" s="191"/>
      <c r="AG59" s="191"/>
      <c r="AH59" s="191"/>
      <c r="AI59" s="191"/>
      <c r="AJ59" s="191"/>
      <c r="AK59" s="191"/>
      <c r="AL59" s="191"/>
      <c r="AM59" s="191"/>
      <c r="AN59" s="191"/>
      <c r="AO59" s="191"/>
      <c r="AP59" s="192"/>
      <c r="AQ59" s="182"/>
      <c r="AR59" s="193"/>
      <c r="AS59" s="193"/>
      <c r="AT59" s="193"/>
      <c r="AU59" s="183"/>
      <c r="AV59" s="182"/>
      <c r="AW59" s="193"/>
      <c r="AX59" s="193"/>
      <c r="AY59" s="193"/>
      <c r="AZ59" s="183"/>
      <c r="BA59" s="179"/>
      <c r="BB59" s="180"/>
      <c r="BC59" s="180"/>
      <c r="BD59" s="180"/>
      <c r="BE59" s="181"/>
      <c r="BF59" s="179"/>
      <c r="BG59" s="180"/>
      <c r="BH59" s="180"/>
      <c r="BI59" s="180"/>
      <c r="BJ59" s="181"/>
      <c r="BK59" s="34"/>
      <c r="BL59" s="32"/>
      <c r="BM59" s="32"/>
      <c r="BN59" s="32"/>
      <c r="BO59" s="32"/>
      <c r="BP59" s="32"/>
      <c r="BQ59" s="32"/>
      <c r="BR59" s="32"/>
      <c r="BS59" s="32"/>
      <c r="BT59" s="32"/>
      <c r="BU59" s="32"/>
      <c r="BV59" s="32"/>
      <c r="BW59" s="32"/>
      <c r="BX59" s="32"/>
      <c r="BY59" s="32"/>
      <c r="BZ59" s="32"/>
      <c r="CA59" s="32"/>
      <c r="CB59" s="32"/>
      <c r="CC59" s="32"/>
      <c r="CD59" s="32"/>
      <c r="CE59" s="32"/>
      <c r="CF59" s="32"/>
      <c r="CG59" s="32"/>
      <c r="CH59" s="32"/>
      <c r="CI59" s="32"/>
      <c r="CJ59" s="32"/>
      <c r="CK59" s="32"/>
      <c r="CL59" s="32"/>
      <c r="CM59" s="32"/>
      <c r="CN59" s="32"/>
      <c r="CO59" s="32"/>
      <c r="CP59" s="32"/>
      <c r="CQ59" s="32"/>
      <c r="CR59" s="32"/>
      <c r="CS59" s="32"/>
      <c r="CT59" s="32"/>
      <c r="CU59" s="32"/>
      <c r="CV59" s="32"/>
      <c r="CW59" s="32"/>
      <c r="CX59" s="33"/>
    </row>
    <row r="60" spans="2:102" s="28" customFormat="1">
      <c r="B60" s="182">
        <f t="shared" si="7"/>
        <v>51</v>
      </c>
      <c r="C60" s="183"/>
      <c r="D60" s="187"/>
      <c r="E60" s="188"/>
      <c r="F60" s="188"/>
      <c r="G60" s="188"/>
      <c r="H60" s="188"/>
      <c r="I60" s="188"/>
      <c r="J60" s="188"/>
      <c r="K60" s="188"/>
      <c r="L60" s="188"/>
      <c r="M60" s="188"/>
      <c r="N60" s="188"/>
      <c r="O60" s="188"/>
      <c r="P60" s="189"/>
      <c r="Q60" s="190"/>
      <c r="R60" s="191"/>
      <c r="S60" s="191"/>
      <c r="T60" s="191"/>
      <c r="U60" s="191"/>
      <c r="V60" s="191"/>
      <c r="W60" s="191"/>
      <c r="X60" s="191"/>
      <c r="Y60" s="191"/>
      <c r="Z60" s="191"/>
      <c r="AA60" s="191"/>
      <c r="AB60" s="191"/>
      <c r="AC60" s="192"/>
      <c r="AD60" s="190"/>
      <c r="AE60" s="191"/>
      <c r="AF60" s="191"/>
      <c r="AG60" s="191"/>
      <c r="AH60" s="191"/>
      <c r="AI60" s="191"/>
      <c r="AJ60" s="191"/>
      <c r="AK60" s="191"/>
      <c r="AL60" s="191"/>
      <c r="AM60" s="191"/>
      <c r="AN60" s="191"/>
      <c r="AO60" s="191"/>
      <c r="AP60" s="192"/>
      <c r="AQ60" s="182"/>
      <c r="AR60" s="193"/>
      <c r="AS60" s="193"/>
      <c r="AT60" s="193"/>
      <c r="AU60" s="183"/>
      <c r="AV60" s="182"/>
      <c r="AW60" s="193"/>
      <c r="AX60" s="193"/>
      <c r="AY60" s="193"/>
      <c r="AZ60" s="183"/>
      <c r="BA60" s="179"/>
      <c r="BB60" s="180"/>
      <c r="BC60" s="180"/>
      <c r="BD60" s="180"/>
      <c r="BE60" s="181"/>
      <c r="BF60" s="179"/>
      <c r="BG60" s="180"/>
      <c r="BH60" s="180"/>
      <c r="BI60" s="180"/>
      <c r="BJ60" s="181"/>
      <c r="BK60" s="34"/>
      <c r="BL60" s="32"/>
      <c r="BM60" s="32"/>
      <c r="BN60" s="32"/>
      <c r="BO60" s="32"/>
      <c r="BP60" s="32"/>
      <c r="BQ60" s="32"/>
      <c r="BR60" s="32"/>
      <c r="BS60" s="32"/>
      <c r="BT60" s="32"/>
      <c r="BU60" s="32"/>
      <c r="BV60" s="32"/>
      <c r="BW60" s="32"/>
      <c r="BX60" s="32"/>
      <c r="BY60" s="32"/>
      <c r="BZ60" s="32"/>
      <c r="CA60" s="32"/>
      <c r="CB60" s="32"/>
      <c r="CC60" s="32"/>
      <c r="CD60" s="32"/>
      <c r="CE60" s="32"/>
      <c r="CF60" s="32"/>
      <c r="CG60" s="32"/>
      <c r="CH60" s="32"/>
      <c r="CI60" s="32"/>
      <c r="CJ60" s="32"/>
      <c r="CK60" s="32"/>
      <c r="CL60" s="32"/>
      <c r="CM60" s="32"/>
      <c r="CN60" s="32"/>
      <c r="CO60" s="32"/>
      <c r="CP60" s="32"/>
      <c r="CQ60" s="32"/>
      <c r="CR60" s="32"/>
      <c r="CS60" s="32"/>
      <c r="CT60" s="32"/>
      <c r="CU60" s="32"/>
      <c r="CV60" s="32"/>
      <c r="CW60" s="32"/>
      <c r="CX60" s="33"/>
    </row>
    <row r="61" spans="2:102" s="28" customFormat="1">
      <c r="B61" s="182">
        <f t="shared" si="7"/>
        <v>52</v>
      </c>
      <c r="C61" s="183"/>
      <c r="D61" s="187"/>
      <c r="E61" s="188"/>
      <c r="F61" s="188"/>
      <c r="G61" s="188"/>
      <c r="H61" s="188"/>
      <c r="I61" s="188"/>
      <c r="J61" s="188"/>
      <c r="K61" s="188"/>
      <c r="L61" s="188"/>
      <c r="M61" s="188"/>
      <c r="N61" s="188"/>
      <c r="O61" s="188"/>
      <c r="P61" s="189"/>
      <c r="Q61" s="190"/>
      <c r="R61" s="191"/>
      <c r="S61" s="191"/>
      <c r="T61" s="191"/>
      <c r="U61" s="191"/>
      <c r="V61" s="191"/>
      <c r="W61" s="191"/>
      <c r="X61" s="191"/>
      <c r="Y61" s="191"/>
      <c r="Z61" s="191"/>
      <c r="AA61" s="191"/>
      <c r="AB61" s="191"/>
      <c r="AC61" s="192"/>
      <c r="AD61" s="190"/>
      <c r="AE61" s="191"/>
      <c r="AF61" s="191"/>
      <c r="AG61" s="191"/>
      <c r="AH61" s="191"/>
      <c r="AI61" s="191"/>
      <c r="AJ61" s="191"/>
      <c r="AK61" s="191"/>
      <c r="AL61" s="191"/>
      <c r="AM61" s="191"/>
      <c r="AN61" s="191"/>
      <c r="AO61" s="191"/>
      <c r="AP61" s="192"/>
      <c r="AQ61" s="182"/>
      <c r="AR61" s="193"/>
      <c r="AS61" s="193"/>
      <c r="AT61" s="193"/>
      <c r="AU61" s="183"/>
      <c r="AV61" s="182"/>
      <c r="AW61" s="193"/>
      <c r="AX61" s="193"/>
      <c r="AY61" s="193"/>
      <c r="AZ61" s="183"/>
      <c r="BA61" s="179"/>
      <c r="BB61" s="180"/>
      <c r="BC61" s="180"/>
      <c r="BD61" s="180"/>
      <c r="BE61" s="181"/>
      <c r="BF61" s="179"/>
      <c r="BG61" s="180"/>
      <c r="BH61" s="180"/>
      <c r="BI61" s="180"/>
      <c r="BJ61" s="181"/>
      <c r="BK61" s="34"/>
      <c r="BL61" s="32"/>
      <c r="BM61" s="32"/>
      <c r="BN61" s="32"/>
      <c r="BO61" s="32"/>
      <c r="BP61" s="32"/>
      <c r="BQ61" s="32"/>
      <c r="BR61" s="32"/>
      <c r="BS61" s="32"/>
      <c r="BT61" s="32"/>
      <c r="BU61" s="32"/>
      <c r="BV61" s="32"/>
      <c r="BW61" s="32"/>
      <c r="BX61" s="32"/>
      <c r="BY61" s="32"/>
      <c r="BZ61" s="32"/>
      <c r="CA61" s="32"/>
      <c r="CB61" s="32"/>
      <c r="CC61" s="32"/>
      <c r="CD61" s="32"/>
      <c r="CE61" s="32"/>
      <c r="CF61" s="32"/>
      <c r="CG61" s="32"/>
      <c r="CH61" s="32"/>
      <c r="CI61" s="32"/>
      <c r="CJ61" s="32"/>
      <c r="CK61" s="32"/>
      <c r="CL61" s="32"/>
      <c r="CM61" s="32"/>
      <c r="CN61" s="32"/>
      <c r="CO61" s="32"/>
      <c r="CP61" s="32"/>
      <c r="CQ61" s="32"/>
      <c r="CR61" s="32"/>
      <c r="CS61" s="32"/>
      <c r="CT61" s="32"/>
      <c r="CU61" s="32"/>
      <c r="CV61" s="32"/>
      <c r="CW61" s="32"/>
      <c r="CX61" s="33"/>
    </row>
    <row r="62" spans="2:102" s="28" customFormat="1">
      <c r="B62" s="182">
        <f t="shared" si="7"/>
        <v>53</v>
      </c>
      <c r="C62" s="183"/>
      <c r="D62" s="187"/>
      <c r="E62" s="188"/>
      <c r="F62" s="188"/>
      <c r="G62" s="188"/>
      <c r="H62" s="188"/>
      <c r="I62" s="188"/>
      <c r="J62" s="188"/>
      <c r="K62" s="188"/>
      <c r="L62" s="188"/>
      <c r="M62" s="188"/>
      <c r="N62" s="188"/>
      <c r="O62" s="188"/>
      <c r="P62" s="189"/>
      <c r="Q62" s="190"/>
      <c r="R62" s="191"/>
      <c r="S62" s="191"/>
      <c r="T62" s="191"/>
      <c r="U62" s="191"/>
      <c r="V62" s="191"/>
      <c r="W62" s="191"/>
      <c r="X62" s="191"/>
      <c r="Y62" s="191"/>
      <c r="Z62" s="191"/>
      <c r="AA62" s="191"/>
      <c r="AB62" s="191"/>
      <c r="AC62" s="192"/>
      <c r="AD62" s="190"/>
      <c r="AE62" s="191"/>
      <c r="AF62" s="191"/>
      <c r="AG62" s="191"/>
      <c r="AH62" s="191"/>
      <c r="AI62" s="191"/>
      <c r="AJ62" s="191"/>
      <c r="AK62" s="191"/>
      <c r="AL62" s="191"/>
      <c r="AM62" s="191"/>
      <c r="AN62" s="191"/>
      <c r="AO62" s="191"/>
      <c r="AP62" s="192"/>
      <c r="AQ62" s="182"/>
      <c r="AR62" s="193"/>
      <c r="AS62" s="193"/>
      <c r="AT62" s="193"/>
      <c r="AU62" s="183"/>
      <c r="AV62" s="182"/>
      <c r="AW62" s="193"/>
      <c r="AX62" s="193"/>
      <c r="AY62" s="193"/>
      <c r="AZ62" s="183"/>
      <c r="BA62" s="179"/>
      <c r="BB62" s="180"/>
      <c r="BC62" s="180"/>
      <c r="BD62" s="180"/>
      <c r="BE62" s="181"/>
      <c r="BF62" s="179"/>
      <c r="BG62" s="180"/>
      <c r="BH62" s="180"/>
      <c r="BI62" s="180"/>
      <c r="BJ62" s="181"/>
      <c r="BK62" s="35"/>
      <c r="BL62" s="36"/>
      <c r="BM62" s="36"/>
      <c r="BN62" s="36"/>
      <c r="BO62" s="36"/>
      <c r="BP62" s="36"/>
      <c r="BQ62" s="36"/>
      <c r="BR62" s="36"/>
      <c r="BS62" s="36"/>
      <c r="BT62" s="36"/>
      <c r="BU62" s="36"/>
      <c r="BV62" s="36"/>
      <c r="BW62" s="36"/>
      <c r="BX62" s="36"/>
      <c r="BY62" s="36"/>
      <c r="BZ62" s="36"/>
      <c r="CA62" s="36"/>
      <c r="CB62" s="36"/>
      <c r="CC62" s="36"/>
      <c r="CD62" s="36"/>
      <c r="CE62" s="36"/>
      <c r="CF62" s="36"/>
      <c r="CG62" s="36"/>
      <c r="CH62" s="36"/>
      <c r="CI62" s="36"/>
      <c r="CJ62" s="36"/>
      <c r="CK62" s="36"/>
      <c r="CL62" s="36"/>
      <c r="CM62" s="36"/>
      <c r="CN62" s="36"/>
      <c r="CO62" s="36"/>
      <c r="CP62" s="36"/>
      <c r="CQ62" s="36"/>
      <c r="CR62" s="36"/>
      <c r="CS62" s="36"/>
      <c r="CT62" s="36"/>
      <c r="CU62" s="36"/>
      <c r="CV62" s="36"/>
      <c r="CW62" s="36"/>
      <c r="CX62" s="37"/>
    </row>
    <row r="63" spans="2:102" s="28" customFormat="1">
      <c r="B63" s="182">
        <f>ROW()-9</f>
        <v>54</v>
      </c>
      <c r="C63" s="183"/>
      <c r="D63" s="187"/>
      <c r="E63" s="188"/>
      <c r="F63" s="188"/>
      <c r="G63" s="188"/>
      <c r="H63" s="188"/>
      <c r="I63" s="188"/>
      <c r="J63" s="188"/>
      <c r="K63" s="188"/>
      <c r="L63" s="188"/>
      <c r="M63" s="188"/>
      <c r="N63" s="188"/>
      <c r="O63" s="188"/>
      <c r="P63" s="189"/>
      <c r="Q63" s="190"/>
      <c r="R63" s="191"/>
      <c r="S63" s="191"/>
      <c r="T63" s="191"/>
      <c r="U63" s="191"/>
      <c r="V63" s="191"/>
      <c r="W63" s="191"/>
      <c r="X63" s="191"/>
      <c r="Y63" s="191"/>
      <c r="Z63" s="191"/>
      <c r="AA63" s="191"/>
      <c r="AB63" s="191"/>
      <c r="AC63" s="192"/>
      <c r="AD63" s="190"/>
      <c r="AE63" s="191"/>
      <c r="AF63" s="191"/>
      <c r="AG63" s="191"/>
      <c r="AH63" s="191"/>
      <c r="AI63" s="191"/>
      <c r="AJ63" s="191"/>
      <c r="AK63" s="191"/>
      <c r="AL63" s="191"/>
      <c r="AM63" s="191"/>
      <c r="AN63" s="191"/>
      <c r="AO63" s="191"/>
      <c r="AP63" s="192"/>
      <c r="AQ63" s="182"/>
      <c r="AR63" s="193"/>
      <c r="AS63" s="193"/>
      <c r="AT63" s="193"/>
      <c r="AU63" s="183"/>
      <c r="AV63" s="182"/>
      <c r="AW63" s="193"/>
      <c r="AX63" s="193"/>
      <c r="AY63" s="193"/>
      <c r="AZ63" s="183"/>
      <c r="BA63" s="179"/>
      <c r="BB63" s="180"/>
      <c r="BC63" s="180"/>
      <c r="BD63" s="180"/>
      <c r="BE63" s="181"/>
      <c r="BF63" s="179"/>
      <c r="BG63" s="180"/>
      <c r="BH63" s="180"/>
      <c r="BI63" s="180"/>
      <c r="BJ63" s="181"/>
      <c r="BK63" s="70"/>
      <c r="BL63" s="71"/>
      <c r="BM63" s="71"/>
      <c r="BN63" s="71"/>
      <c r="BO63" s="71"/>
      <c r="BP63" s="71"/>
      <c r="BQ63" s="71"/>
      <c r="BR63" s="71"/>
      <c r="BS63" s="71"/>
      <c r="BT63" s="71"/>
      <c r="BU63" s="71"/>
      <c r="BV63" s="71"/>
      <c r="BW63" s="71"/>
      <c r="BX63" s="71"/>
      <c r="BY63" s="71"/>
      <c r="BZ63" s="71"/>
      <c r="CA63" s="71"/>
      <c r="CB63" s="71"/>
      <c r="CC63" s="71"/>
      <c r="CD63" s="71"/>
      <c r="CE63" s="71"/>
      <c r="CF63" s="71"/>
      <c r="CG63" s="71"/>
      <c r="CH63" s="71"/>
      <c r="CI63" s="71"/>
      <c r="CJ63" s="71"/>
      <c r="CK63" s="71"/>
      <c r="CL63" s="71"/>
      <c r="CM63" s="71"/>
      <c r="CN63" s="71"/>
      <c r="CO63" s="71"/>
      <c r="CP63" s="71"/>
      <c r="CQ63" s="71"/>
      <c r="CR63" s="71"/>
      <c r="CS63" s="71"/>
      <c r="CT63" s="71"/>
      <c r="CU63" s="71"/>
      <c r="CV63" s="71"/>
      <c r="CW63" s="71"/>
      <c r="CX63" s="72"/>
    </row>
    <row r="64" spans="2:102" s="28" customFormat="1">
      <c r="B64" s="182">
        <f>ROW()-9</f>
        <v>55</v>
      </c>
      <c r="C64" s="183"/>
      <c r="D64" s="187"/>
      <c r="E64" s="188"/>
      <c r="F64" s="188"/>
      <c r="G64" s="188"/>
      <c r="H64" s="188"/>
      <c r="I64" s="188"/>
      <c r="J64" s="188"/>
      <c r="K64" s="188"/>
      <c r="L64" s="188"/>
      <c r="M64" s="188"/>
      <c r="N64" s="188"/>
      <c r="O64" s="188"/>
      <c r="P64" s="189"/>
      <c r="Q64" s="190"/>
      <c r="R64" s="191"/>
      <c r="S64" s="191"/>
      <c r="T64" s="191"/>
      <c r="U64" s="191"/>
      <c r="V64" s="191"/>
      <c r="W64" s="191"/>
      <c r="X64" s="191"/>
      <c r="Y64" s="191"/>
      <c r="Z64" s="191"/>
      <c r="AA64" s="191"/>
      <c r="AB64" s="191"/>
      <c r="AC64" s="192"/>
      <c r="AD64" s="190"/>
      <c r="AE64" s="191"/>
      <c r="AF64" s="191"/>
      <c r="AG64" s="191"/>
      <c r="AH64" s="191"/>
      <c r="AI64" s="191"/>
      <c r="AJ64" s="191"/>
      <c r="AK64" s="191"/>
      <c r="AL64" s="191"/>
      <c r="AM64" s="191"/>
      <c r="AN64" s="191"/>
      <c r="AO64" s="191"/>
      <c r="AP64" s="192"/>
      <c r="AQ64" s="182"/>
      <c r="AR64" s="193"/>
      <c r="AS64" s="193"/>
      <c r="AT64" s="193"/>
      <c r="AU64" s="183"/>
      <c r="AV64" s="182"/>
      <c r="AW64" s="193"/>
      <c r="AX64" s="193"/>
      <c r="AY64" s="193"/>
      <c r="AZ64" s="183"/>
      <c r="BA64" s="179"/>
      <c r="BB64" s="180"/>
      <c r="BC64" s="180"/>
      <c r="BD64" s="180"/>
      <c r="BE64" s="181"/>
      <c r="BF64" s="179"/>
      <c r="BG64" s="180"/>
      <c r="BH64" s="180"/>
      <c r="BI64" s="180"/>
      <c r="BJ64" s="181"/>
      <c r="BK64" s="76"/>
      <c r="BL64" s="77"/>
      <c r="BM64" s="77"/>
      <c r="BN64" s="77"/>
      <c r="BO64" s="77"/>
      <c r="BP64" s="77"/>
      <c r="BQ64" s="77"/>
      <c r="BR64" s="77"/>
      <c r="BS64" s="77"/>
      <c r="BT64" s="77"/>
      <c r="BU64" s="77"/>
      <c r="BV64" s="77"/>
      <c r="BW64" s="77"/>
      <c r="BX64" s="77"/>
      <c r="BY64" s="77"/>
      <c r="BZ64" s="77"/>
      <c r="CA64" s="77"/>
      <c r="CB64" s="77"/>
      <c r="CC64" s="77"/>
      <c r="CD64" s="77"/>
      <c r="CE64" s="77"/>
      <c r="CF64" s="77"/>
      <c r="CG64" s="77"/>
      <c r="CH64" s="77"/>
      <c r="CI64" s="77"/>
      <c r="CJ64" s="77"/>
      <c r="CK64" s="77"/>
      <c r="CL64" s="77"/>
      <c r="CM64" s="77"/>
      <c r="CN64" s="77"/>
      <c r="CO64" s="77"/>
      <c r="CP64" s="77"/>
      <c r="CQ64" s="77"/>
      <c r="CR64" s="77"/>
      <c r="CS64" s="77"/>
      <c r="CT64" s="77"/>
      <c r="CU64" s="77"/>
      <c r="CV64" s="77"/>
      <c r="CW64" s="77"/>
      <c r="CX64" s="78"/>
    </row>
    <row r="65" spans="2:102" s="28" customFormat="1">
      <c r="B65" s="182">
        <f t="shared" si="7"/>
        <v>56</v>
      </c>
      <c r="C65" s="183"/>
      <c r="D65" s="187"/>
      <c r="E65" s="188"/>
      <c r="F65" s="188"/>
      <c r="G65" s="188"/>
      <c r="H65" s="188"/>
      <c r="I65" s="188"/>
      <c r="J65" s="188"/>
      <c r="K65" s="188"/>
      <c r="L65" s="188"/>
      <c r="M65" s="188"/>
      <c r="N65" s="188"/>
      <c r="O65" s="188"/>
      <c r="P65" s="189"/>
      <c r="Q65" s="190"/>
      <c r="R65" s="191"/>
      <c r="S65" s="191"/>
      <c r="T65" s="191"/>
      <c r="U65" s="191"/>
      <c r="V65" s="191"/>
      <c r="W65" s="191"/>
      <c r="X65" s="191"/>
      <c r="Y65" s="191"/>
      <c r="Z65" s="191"/>
      <c r="AA65" s="191"/>
      <c r="AB65" s="191"/>
      <c r="AC65" s="192"/>
      <c r="AD65" s="190"/>
      <c r="AE65" s="191"/>
      <c r="AF65" s="191"/>
      <c r="AG65" s="191"/>
      <c r="AH65" s="191"/>
      <c r="AI65" s="191"/>
      <c r="AJ65" s="191"/>
      <c r="AK65" s="191"/>
      <c r="AL65" s="191"/>
      <c r="AM65" s="191"/>
      <c r="AN65" s="191"/>
      <c r="AO65" s="191"/>
      <c r="AP65" s="192"/>
      <c r="AQ65" s="182"/>
      <c r="AR65" s="193"/>
      <c r="AS65" s="193"/>
      <c r="AT65" s="193"/>
      <c r="AU65" s="183"/>
      <c r="AV65" s="182"/>
      <c r="AW65" s="193"/>
      <c r="AX65" s="193"/>
      <c r="AY65" s="193"/>
      <c r="AZ65" s="183"/>
      <c r="BA65" s="179"/>
      <c r="BB65" s="180"/>
      <c r="BC65" s="180"/>
      <c r="BD65" s="180"/>
      <c r="BE65" s="181"/>
      <c r="BF65" s="179"/>
      <c r="BG65" s="180"/>
      <c r="BH65" s="180"/>
      <c r="BI65" s="180"/>
      <c r="BJ65" s="181"/>
      <c r="BK65" s="34"/>
      <c r="BL65" s="32"/>
      <c r="BM65" s="32"/>
      <c r="BN65" s="32"/>
      <c r="BO65" s="32"/>
      <c r="BP65" s="32"/>
      <c r="BQ65" s="32"/>
      <c r="BR65" s="32"/>
      <c r="BS65" s="32"/>
      <c r="BT65" s="32"/>
      <c r="BU65" s="32"/>
      <c r="BV65" s="32"/>
      <c r="BW65" s="32"/>
      <c r="BX65" s="32"/>
      <c r="BY65" s="32"/>
      <c r="BZ65" s="32"/>
      <c r="CA65" s="32"/>
      <c r="CB65" s="32"/>
      <c r="CC65" s="32"/>
      <c r="CD65" s="32"/>
      <c r="CE65" s="32"/>
      <c r="CF65" s="32"/>
      <c r="CG65" s="32"/>
      <c r="CH65" s="32"/>
      <c r="CI65" s="32"/>
      <c r="CJ65" s="32"/>
      <c r="CK65" s="32"/>
      <c r="CL65" s="32"/>
      <c r="CM65" s="32"/>
      <c r="CN65" s="32"/>
      <c r="CO65" s="32"/>
      <c r="CP65" s="32"/>
      <c r="CQ65" s="32"/>
      <c r="CR65" s="32"/>
      <c r="CS65" s="32"/>
      <c r="CT65" s="32"/>
      <c r="CU65" s="32"/>
      <c r="CV65" s="32"/>
      <c r="CW65" s="32"/>
      <c r="CX65" s="33"/>
    </row>
    <row r="66" spans="2:102" s="28" customFormat="1">
      <c r="B66" s="182">
        <f t="shared" si="7"/>
        <v>57</v>
      </c>
      <c r="C66" s="183"/>
      <c r="D66" s="187"/>
      <c r="E66" s="188"/>
      <c r="F66" s="188"/>
      <c r="G66" s="188"/>
      <c r="H66" s="188"/>
      <c r="I66" s="188"/>
      <c r="J66" s="188"/>
      <c r="K66" s="188"/>
      <c r="L66" s="188"/>
      <c r="M66" s="188"/>
      <c r="N66" s="188"/>
      <c r="O66" s="188"/>
      <c r="P66" s="189"/>
      <c r="Q66" s="190"/>
      <c r="R66" s="191"/>
      <c r="S66" s="191"/>
      <c r="T66" s="191"/>
      <c r="U66" s="191"/>
      <c r="V66" s="191"/>
      <c r="W66" s="191"/>
      <c r="X66" s="191"/>
      <c r="Y66" s="191"/>
      <c r="Z66" s="191"/>
      <c r="AA66" s="191"/>
      <c r="AB66" s="191"/>
      <c r="AC66" s="192"/>
      <c r="AD66" s="190"/>
      <c r="AE66" s="191"/>
      <c r="AF66" s="191"/>
      <c r="AG66" s="191"/>
      <c r="AH66" s="191"/>
      <c r="AI66" s="191"/>
      <c r="AJ66" s="191"/>
      <c r="AK66" s="191"/>
      <c r="AL66" s="191"/>
      <c r="AM66" s="191"/>
      <c r="AN66" s="191"/>
      <c r="AO66" s="191"/>
      <c r="AP66" s="192"/>
      <c r="AQ66" s="182"/>
      <c r="AR66" s="193"/>
      <c r="AS66" s="193"/>
      <c r="AT66" s="193"/>
      <c r="AU66" s="183"/>
      <c r="AV66" s="182"/>
      <c r="AW66" s="193"/>
      <c r="AX66" s="193"/>
      <c r="AY66" s="193"/>
      <c r="AZ66" s="183"/>
      <c r="BA66" s="179"/>
      <c r="BB66" s="180"/>
      <c r="BC66" s="180"/>
      <c r="BD66" s="180"/>
      <c r="BE66" s="181"/>
      <c r="BF66" s="179"/>
      <c r="BG66" s="180"/>
      <c r="BH66" s="180"/>
      <c r="BI66" s="180"/>
      <c r="BJ66" s="181"/>
      <c r="BK66" s="34"/>
      <c r="BL66" s="32"/>
      <c r="BM66" s="32"/>
      <c r="BN66" s="32"/>
      <c r="BO66" s="32"/>
      <c r="BP66" s="32"/>
      <c r="BQ66" s="32"/>
      <c r="BR66" s="32"/>
      <c r="BS66" s="32"/>
      <c r="BT66" s="32"/>
      <c r="BU66" s="32"/>
      <c r="BV66" s="32"/>
      <c r="BW66" s="32"/>
      <c r="BX66" s="32"/>
      <c r="BY66" s="32"/>
      <c r="BZ66" s="32"/>
      <c r="CA66" s="32"/>
      <c r="CB66" s="32"/>
      <c r="CC66" s="32"/>
      <c r="CD66" s="32"/>
      <c r="CE66" s="32"/>
      <c r="CF66" s="32"/>
      <c r="CG66" s="32"/>
      <c r="CH66" s="32"/>
      <c r="CI66" s="32"/>
      <c r="CJ66" s="32"/>
      <c r="CK66" s="32"/>
      <c r="CL66" s="32"/>
      <c r="CM66" s="32"/>
      <c r="CN66" s="32"/>
      <c r="CO66" s="32"/>
      <c r="CP66" s="32"/>
      <c r="CQ66" s="32"/>
      <c r="CR66" s="32"/>
      <c r="CS66" s="32"/>
      <c r="CT66" s="32"/>
      <c r="CU66" s="32"/>
      <c r="CV66" s="32"/>
      <c r="CW66" s="32"/>
      <c r="CX66" s="33"/>
    </row>
    <row r="67" spans="2:102" s="28" customFormat="1">
      <c r="B67" s="182">
        <f t="shared" si="7"/>
        <v>58</v>
      </c>
      <c r="C67" s="183"/>
      <c r="D67" s="187"/>
      <c r="E67" s="188"/>
      <c r="F67" s="188"/>
      <c r="G67" s="188"/>
      <c r="H67" s="188"/>
      <c r="I67" s="188"/>
      <c r="J67" s="188"/>
      <c r="K67" s="188"/>
      <c r="L67" s="188"/>
      <c r="M67" s="188"/>
      <c r="N67" s="188"/>
      <c r="O67" s="188"/>
      <c r="P67" s="189"/>
      <c r="Q67" s="190"/>
      <c r="R67" s="191"/>
      <c r="S67" s="191"/>
      <c r="T67" s="191"/>
      <c r="U67" s="191"/>
      <c r="V67" s="191"/>
      <c r="W67" s="191"/>
      <c r="X67" s="191"/>
      <c r="Y67" s="191"/>
      <c r="Z67" s="191"/>
      <c r="AA67" s="191"/>
      <c r="AB67" s="191"/>
      <c r="AC67" s="192"/>
      <c r="AD67" s="190"/>
      <c r="AE67" s="191"/>
      <c r="AF67" s="191"/>
      <c r="AG67" s="191"/>
      <c r="AH67" s="191"/>
      <c r="AI67" s="191"/>
      <c r="AJ67" s="191"/>
      <c r="AK67" s="191"/>
      <c r="AL67" s="191"/>
      <c r="AM67" s="191"/>
      <c r="AN67" s="191"/>
      <c r="AO67" s="191"/>
      <c r="AP67" s="192"/>
      <c r="AQ67" s="182"/>
      <c r="AR67" s="193"/>
      <c r="AS67" s="193"/>
      <c r="AT67" s="193"/>
      <c r="AU67" s="183"/>
      <c r="AV67" s="182"/>
      <c r="AW67" s="193"/>
      <c r="AX67" s="193"/>
      <c r="AY67" s="193"/>
      <c r="AZ67" s="183"/>
      <c r="BA67" s="179"/>
      <c r="BB67" s="180"/>
      <c r="BC67" s="180"/>
      <c r="BD67" s="180"/>
      <c r="BE67" s="181"/>
      <c r="BF67" s="179"/>
      <c r="BG67" s="180"/>
      <c r="BH67" s="180"/>
      <c r="BI67" s="180"/>
      <c r="BJ67" s="181"/>
      <c r="BK67" s="34"/>
      <c r="BL67" s="32"/>
      <c r="BM67" s="32"/>
      <c r="BN67" s="32"/>
      <c r="BO67" s="32"/>
      <c r="BP67" s="32"/>
      <c r="BQ67" s="32"/>
      <c r="BR67" s="32"/>
      <c r="BS67" s="32"/>
      <c r="BT67" s="32"/>
      <c r="BU67" s="32"/>
      <c r="BV67" s="32"/>
      <c r="BW67" s="32"/>
      <c r="BX67" s="32"/>
      <c r="BY67" s="32"/>
      <c r="BZ67" s="32"/>
      <c r="CA67" s="32"/>
      <c r="CB67" s="32"/>
      <c r="CC67" s="32"/>
      <c r="CD67" s="32"/>
      <c r="CE67" s="32"/>
      <c r="CF67" s="32"/>
      <c r="CG67" s="32"/>
      <c r="CH67" s="32"/>
      <c r="CI67" s="32"/>
      <c r="CJ67" s="32"/>
      <c r="CK67" s="32"/>
      <c r="CL67" s="32"/>
      <c r="CM67" s="32"/>
      <c r="CN67" s="32"/>
      <c r="CO67" s="32"/>
      <c r="CP67" s="32"/>
      <c r="CQ67" s="32"/>
      <c r="CR67" s="32"/>
      <c r="CS67" s="32"/>
      <c r="CT67" s="32"/>
      <c r="CU67" s="32"/>
      <c r="CV67" s="32"/>
      <c r="CW67" s="32"/>
      <c r="CX67" s="33"/>
    </row>
    <row r="68" spans="2:102" s="28" customFormat="1">
      <c r="B68" s="182">
        <f t="shared" si="7"/>
        <v>59</v>
      </c>
      <c r="C68" s="183"/>
      <c r="D68" s="187"/>
      <c r="E68" s="188"/>
      <c r="F68" s="188"/>
      <c r="G68" s="188"/>
      <c r="H68" s="188"/>
      <c r="I68" s="188"/>
      <c r="J68" s="188"/>
      <c r="K68" s="188"/>
      <c r="L68" s="188"/>
      <c r="M68" s="188"/>
      <c r="N68" s="188"/>
      <c r="O68" s="188"/>
      <c r="P68" s="189"/>
      <c r="Q68" s="190"/>
      <c r="R68" s="191"/>
      <c r="S68" s="191"/>
      <c r="T68" s="191"/>
      <c r="U68" s="191"/>
      <c r="V68" s="191"/>
      <c r="W68" s="191"/>
      <c r="X68" s="191"/>
      <c r="Y68" s="191"/>
      <c r="Z68" s="191"/>
      <c r="AA68" s="191"/>
      <c r="AB68" s="191"/>
      <c r="AC68" s="192"/>
      <c r="AD68" s="190"/>
      <c r="AE68" s="191"/>
      <c r="AF68" s="191"/>
      <c r="AG68" s="191"/>
      <c r="AH68" s="191"/>
      <c r="AI68" s="191"/>
      <c r="AJ68" s="191"/>
      <c r="AK68" s="191"/>
      <c r="AL68" s="191"/>
      <c r="AM68" s="191"/>
      <c r="AN68" s="191"/>
      <c r="AO68" s="191"/>
      <c r="AP68" s="192"/>
      <c r="AQ68" s="182"/>
      <c r="AR68" s="193"/>
      <c r="AS68" s="193"/>
      <c r="AT68" s="193"/>
      <c r="AU68" s="183"/>
      <c r="AV68" s="182"/>
      <c r="AW68" s="193"/>
      <c r="AX68" s="193"/>
      <c r="AY68" s="193"/>
      <c r="AZ68" s="183"/>
      <c r="BA68" s="179"/>
      <c r="BB68" s="180"/>
      <c r="BC68" s="180"/>
      <c r="BD68" s="180"/>
      <c r="BE68" s="181"/>
      <c r="BF68" s="179"/>
      <c r="BG68" s="180"/>
      <c r="BH68" s="180"/>
      <c r="BI68" s="180"/>
      <c r="BJ68" s="181"/>
      <c r="BK68" s="34"/>
      <c r="BL68" s="32"/>
      <c r="BM68" s="32"/>
      <c r="BN68" s="32"/>
      <c r="BO68" s="32"/>
      <c r="BP68" s="32"/>
      <c r="BQ68" s="32"/>
      <c r="BR68" s="32"/>
      <c r="BS68" s="32"/>
      <c r="BT68" s="32"/>
      <c r="BU68" s="32"/>
      <c r="BV68" s="32"/>
      <c r="BW68" s="32"/>
      <c r="BX68" s="32"/>
      <c r="BY68" s="32"/>
      <c r="BZ68" s="32"/>
      <c r="CA68" s="32"/>
      <c r="CB68" s="32"/>
      <c r="CC68" s="32"/>
      <c r="CD68" s="32"/>
      <c r="CE68" s="32"/>
      <c r="CF68" s="32"/>
      <c r="CG68" s="32"/>
      <c r="CH68" s="32"/>
      <c r="CI68" s="32"/>
      <c r="CJ68" s="32"/>
      <c r="CK68" s="32"/>
      <c r="CL68" s="32"/>
      <c r="CM68" s="32"/>
      <c r="CN68" s="32"/>
      <c r="CO68" s="32"/>
      <c r="CP68" s="32"/>
      <c r="CQ68" s="32"/>
      <c r="CR68" s="32"/>
      <c r="CS68" s="32"/>
      <c r="CT68" s="32"/>
      <c r="CU68" s="32"/>
      <c r="CV68" s="32"/>
      <c r="CW68" s="32"/>
      <c r="CX68" s="33"/>
    </row>
    <row r="69" spans="2:102" s="28" customFormat="1">
      <c r="B69" s="182">
        <f t="shared" si="7"/>
        <v>60</v>
      </c>
      <c r="C69" s="183"/>
      <c r="D69" s="187"/>
      <c r="E69" s="188"/>
      <c r="F69" s="188"/>
      <c r="G69" s="188"/>
      <c r="H69" s="188"/>
      <c r="I69" s="188"/>
      <c r="J69" s="188"/>
      <c r="K69" s="188"/>
      <c r="L69" s="188"/>
      <c r="M69" s="188"/>
      <c r="N69" s="188"/>
      <c r="O69" s="188"/>
      <c r="P69" s="189"/>
      <c r="Q69" s="190"/>
      <c r="R69" s="191"/>
      <c r="S69" s="191"/>
      <c r="T69" s="191"/>
      <c r="U69" s="191"/>
      <c r="V69" s="191"/>
      <c r="W69" s="191"/>
      <c r="X69" s="191"/>
      <c r="Y69" s="191"/>
      <c r="Z69" s="191"/>
      <c r="AA69" s="191"/>
      <c r="AB69" s="191"/>
      <c r="AC69" s="192"/>
      <c r="AD69" s="190"/>
      <c r="AE69" s="191"/>
      <c r="AF69" s="191"/>
      <c r="AG69" s="191"/>
      <c r="AH69" s="191"/>
      <c r="AI69" s="191"/>
      <c r="AJ69" s="191"/>
      <c r="AK69" s="191"/>
      <c r="AL69" s="191"/>
      <c r="AM69" s="191"/>
      <c r="AN69" s="191"/>
      <c r="AO69" s="191"/>
      <c r="AP69" s="192"/>
      <c r="AQ69" s="182"/>
      <c r="AR69" s="193"/>
      <c r="AS69" s="193"/>
      <c r="AT69" s="193"/>
      <c r="AU69" s="183"/>
      <c r="AV69" s="182"/>
      <c r="AW69" s="193"/>
      <c r="AX69" s="193"/>
      <c r="AY69" s="193"/>
      <c r="AZ69" s="183"/>
      <c r="BA69" s="179"/>
      <c r="BB69" s="180"/>
      <c r="BC69" s="180"/>
      <c r="BD69" s="180"/>
      <c r="BE69" s="181"/>
      <c r="BF69" s="179"/>
      <c r="BG69" s="180"/>
      <c r="BH69" s="180"/>
      <c r="BI69" s="180"/>
      <c r="BJ69" s="181"/>
      <c r="BK69" s="34"/>
      <c r="BL69" s="32"/>
      <c r="BM69" s="32"/>
      <c r="BN69" s="32"/>
      <c r="BO69" s="32"/>
      <c r="BP69" s="32"/>
      <c r="BQ69" s="32"/>
      <c r="BR69" s="32"/>
      <c r="BS69" s="32"/>
      <c r="BT69" s="32"/>
      <c r="BU69" s="32"/>
      <c r="BV69" s="32"/>
      <c r="BW69" s="32"/>
      <c r="BX69" s="32"/>
      <c r="BY69" s="32"/>
      <c r="BZ69" s="32"/>
      <c r="CA69" s="32"/>
      <c r="CB69" s="32"/>
      <c r="CC69" s="32"/>
      <c r="CD69" s="32"/>
      <c r="CE69" s="32"/>
      <c r="CF69" s="32"/>
      <c r="CG69" s="32"/>
      <c r="CH69" s="32"/>
      <c r="CI69" s="32"/>
      <c r="CJ69" s="32"/>
      <c r="CK69" s="32"/>
      <c r="CL69" s="32"/>
      <c r="CM69" s="32"/>
      <c r="CN69" s="32"/>
      <c r="CO69" s="32"/>
      <c r="CP69" s="32"/>
      <c r="CQ69" s="32"/>
      <c r="CR69" s="32"/>
      <c r="CS69" s="32"/>
      <c r="CT69" s="32"/>
      <c r="CU69" s="32"/>
      <c r="CV69" s="32"/>
      <c r="CW69" s="32"/>
      <c r="CX69" s="33"/>
    </row>
    <row r="70" spans="2:102" s="28" customFormat="1">
      <c r="B70" s="182">
        <f t="shared" si="7"/>
        <v>61</v>
      </c>
      <c r="C70" s="183"/>
      <c r="D70" s="187"/>
      <c r="E70" s="188"/>
      <c r="F70" s="188"/>
      <c r="G70" s="188"/>
      <c r="H70" s="188"/>
      <c r="I70" s="188"/>
      <c r="J70" s="188"/>
      <c r="K70" s="188"/>
      <c r="L70" s="188"/>
      <c r="M70" s="188"/>
      <c r="N70" s="188"/>
      <c r="O70" s="188"/>
      <c r="P70" s="189"/>
      <c r="Q70" s="190"/>
      <c r="R70" s="191"/>
      <c r="S70" s="191"/>
      <c r="T70" s="191"/>
      <c r="U70" s="191"/>
      <c r="V70" s="191"/>
      <c r="W70" s="191"/>
      <c r="X70" s="191"/>
      <c r="Y70" s="191"/>
      <c r="Z70" s="191"/>
      <c r="AA70" s="191"/>
      <c r="AB70" s="191"/>
      <c r="AC70" s="192"/>
      <c r="AD70" s="190"/>
      <c r="AE70" s="191"/>
      <c r="AF70" s="191"/>
      <c r="AG70" s="191"/>
      <c r="AH70" s="191"/>
      <c r="AI70" s="191"/>
      <c r="AJ70" s="191"/>
      <c r="AK70" s="191"/>
      <c r="AL70" s="191"/>
      <c r="AM70" s="191"/>
      <c r="AN70" s="191"/>
      <c r="AO70" s="191"/>
      <c r="AP70" s="192"/>
      <c r="AQ70" s="182"/>
      <c r="AR70" s="193"/>
      <c r="AS70" s="193"/>
      <c r="AT70" s="193"/>
      <c r="AU70" s="183"/>
      <c r="AV70" s="182"/>
      <c r="AW70" s="193"/>
      <c r="AX70" s="193"/>
      <c r="AY70" s="193"/>
      <c r="AZ70" s="183"/>
      <c r="BA70" s="179"/>
      <c r="BB70" s="180"/>
      <c r="BC70" s="180"/>
      <c r="BD70" s="180"/>
      <c r="BE70" s="181"/>
      <c r="BF70" s="179"/>
      <c r="BG70" s="180"/>
      <c r="BH70" s="180"/>
      <c r="BI70" s="180"/>
      <c r="BJ70" s="181"/>
      <c r="BK70" s="34"/>
      <c r="BL70" s="32"/>
      <c r="BM70" s="32"/>
      <c r="BN70" s="32"/>
      <c r="BO70" s="32"/>
      <c r="BP70" s="32"/>
      <c r="BQ70" s="32"/>
      <c r="BR70" s="32"/>
      <c r="BS70" s="32"/>
      <c r="BT70" s="32"/>
      <c r="BU70" s="32"/>
      <c r="BV70" s="32"/>
      <c r="BW70" s="32"/>
      <c r="BX70" s="32"/>
      <c r="BY70" s="32"/>
      <c r="BZ70" s="32"/>
      <c r="CA70" s="32"/>
      <c r="CB70" s="32"/>
      <c r="CC70" s="32"/>
      <c r="CD70" s="32"/>
      <c r="CE70" s="32"/>
      <c r="CF70" s="32"/>
      <c r="CG70" s="32"/>
      <c r="CH70" s="32"/>
      <c r="CI70" s="32"/>
      <c r="CJ70" s="32"/>
      <c r="CK70" s="32"/>
      <c r="CL70" s="32"/>
      <c r="CM70" s="32"/>
      <c r="CN70" s="32"/>
      <c r="CO70" s="32"/>
      <c r="CP70" s="32"/>
      <c r="CQ70" s="32"/>
      <c r="CR70" s="32"/>
      <c r="CS70" s="32"/>
      <c r="CT70" s="32"/>
      <c r="CU70" s="32"/>
      <c r="CV70" s="32"/>
      <c r="CW70" s="32"/>
      <c r="CX70" s="33"/>
    </row>
    <row r="71" spans="2:102" s="28" customFormat="1">
      <c r="B71" s="182">
        <f t="shared" si="7"/>
        <v>62</v>
      </c>
      <c r="C71" s="183"/>
      <c r="D71" s="187"/>
      <c r="E71" s="188"/>
      <c r="F71" s="188"/>
      <c r="G71" s="188"/>
      <c r="H71" s="188"/>
      <c r="I71" s="188"/>
      <c r="J71" s="188"/>
      <c r="K71" s="188"/>
      <c r="L71" s="188"/>
      <c r="M71" s="188"/>
      <c r="N71" s="188"/>
      <c r="O71" s="188"/>
      <c r="P71" s="189"/>
      <c r="Q71" s="190"/>
      <c r="R71" s="191"/>
      <c r="S71" s="191"/>
      <c r="T71" s="191"/>
      <c r="U71" s="191"/>
      <c r="V71" s="191"/>
      <c r="W71" s="191"/>
      <c r="X71" s="191"/>
      <c r="Y71" s="191"/>
      <c r="Z71" s="191"/>
      <c r="AA71" s="191"/>
      <c r="AB71" s="191"/>
      <c r="AC71" s="192"/>
      <c r="AD71" s="190"/>
      <c r="AE71" s="191"/>
      <c r="AF71" s="191"/>
      <c r="AG71" s="191"/>
      <c r="AH71" s="191"/>
      <c r="AI71" s="191"/>
      <c r="AJ71" s="191"/>
      <c r="AK71" s="191"/>
      <c r="AL71" s="191"/>
      <c r="AM71" s="191"/>
      <c r="AN71" s="191"/>
      <c r="AO71" s="191"/>
      <c r="AP71" s="192"/>
      <c r="AQ71" s="182"/>
      <c r="AR71" s="193"/>
      <c r="AS71" s="193"/>
      <c r="AT71" s="193"/>
      <c r="AU71" s="183"/>
      <c r="AV71" s="182"/>
      <c r="AW71" s="193"/>
      <c r="AX71" s="193"/>
      <c r="AY71" s="193"/>
      <c r="AZ71" s="183"/>
      <c r="BA71" s="179"/>
      <c r="BB71" s="180"/>
      <c r="BC71" s="180"/>
      <c r="BD71" s="180"/>
      <c r="BE71" s="181"/>
      <c r="BF71" s="179"/>
      <c r="BG71" s="180"/>
      <c r="BH71" s="180"/>
      <c r="BI71" s="180"/>
      <c r="BJ71" s="181"/>
      <c r="BK71" s="34"/>
      <c r="BL71" s="32"/>
      <c r="BM71" s="32"/>
      <c r="BN71" s="32"/>
      <c r="BO71" s="32"/>
      <c r="BP71" s="32"/>
      <c r="BQ71" s="32"/>
      <c r="BR71" s="32"/>
      <c r="BS71" s="32"/>
      <c r="BT71" s="32"/>
      <c r="BU71" s="32"/>
      <c r="BV71" s="32"/>
      <c r="BW71" s="32"/>
      <c r="BX71" s="32"/>
      <c r="BY71" s="32"/>
      <c r="BZ71" s="32"/>
      <c r="CA71" s="32"/>
      <c r="CB71" s="32"/>
      <c r="CC71" s="32"/>
      <c r="CD71" s="32"/>
      <c r="CE71" s="32"/>
      <c r="CF71" s="32"/>
      <c r="CG71" s="32"/>
      <c r="CH71" s="32"/>
      <c r="CI71" s="32"/>
      <c r="CJ71" s="32"/>
      <c r="CK71" s="32"/>
      <c r="CL71" s="32"/>
      <c r="CM71" s="32"/>
      <c r="CN71" s="32"/>
      <c r="CO71" s="32"/>
      <c r="CP71" s="32"/>
      <c r="CQ71" s="32"/>
      <c r="CR71" s="32"/>
      <c r="CS71" s="32"/>
      <c r="CT71" s="32"/>
      <c r="CU71" s="32"/>
      <c r="CV71" s="32"/>
      <c r="CW71" s="32"/>
      <c r="CX71" s="33"/>
    </row>
    <row r="72" spans="2:102" s="28" customFormat="1">
      <c r="B72" s="182">
        <f t="shared" si="7"/>
        <v>63</v>
      </c>
      <c r="C72" s="183"/>
      <c r="D72" s="187"/>
      <c r="E72" s="188"/>
      <c r="F72" s="188"/>
      <c r="G72" s="188"/>
      <c r="H72" s="188"/>
      <c r="I72" s="188"/>
      <c r="J72" s="188"/>
      <c r="K72" s="188"/>
      <c r="L72" s="188"/>
      <c r="M72" s="188"/>
      <c r="N72" s="188"/>
      <c r="O72" s="188"/>
      <c r="P72" s="189"/>
      <c r="Q72" s="190"/>
      <c r="R72" s="191"/>
      <c r="S72" s="191"/>
      <c r="T72" s="191"/>
      <c r="U72" s="191"/>
      <c r="V72" s="191"/>
      <c r="W72" s="191"/>
      <c r="X72" s="191"/>
      <c r="Y72" s="191"/>
      <c r="Z72" s="191"/>
      <c r="AA72" s="191"/>
      <c r="AB72" s="191"/>
      <c r="AC72" s="192"/>
      <c r="AD72" s="190"/>
      <c r="AE72" s="191"/>
      <c r="AF72" s="191"/>
      <c r="AG72" s="191"/>
      <c r="AH72" s="191"/>
      <c r="AI72" s="191"/>
      <c r="AJ72" s="191"/>
      <c r="AK72" s="191"/>
      <c r="AL72" s="191"/>
      <c r="AM72" s="191"/>
      <c r="AN72" s="191"/>
      <c r="AO72" s="191"/>
      <c r="AP72" s="192"/>
      <c r="AQ72" s="182"/>
      <c r="AR72" s="193"/>
      <c r="AS72" s="193"/>
      <c r="AT72" s="193"/>
      <c r="AU72" s="183"/>
      <c r="AV72" s="182"/>
      <c r="AW72" s="193"/>
      <c r="AX72" s="193"/>
      <c r="AY72" s="193"/>
      <c r="AZ72" s="183"/>
      <c r="BA72" s="179"/>
      <c r="BB72" s="180"/>
      <c r="BC72" s="180"/>
      <c r="BD72" s="180"/>
      <c r="BE72" s="181"/>
      <c r="BF72" s="179"/>
      <c r="BG72" s="180"/>
      <c r="BH72" s="180"/>
      <c r="BI72" s="180"/>
      <c r="BJ72" s="181"/>
      <c r="BK72" s="34"/>
      <c r="BL72" s="32"/>
      <c r="BM72" s="32"/>
      <c r="BN72" s="32"/>
      <c r="BO72" s="32"/>
      <c r="BP72" s="32"/>
      <c r="BQ72" s="32"/>
      <c r="BR72" s="32"/>
      <c r="BS72" s="32"/>
      <c r="BT72" s="32"/>
      <c r="BU72" s="32"/>
      <c r="BV72" s="32"/>
      <c r="BW72" s="32"/>
      <c r="BX72" s="32"/>
      <c r="BY72" s="32"/>
      <c r="BZ72" s="32"/>
      <c r="CA72" s="32"/>
      <c r="CB72" s="32"/>
      <c r="CC72" s="32"/>
      <c r="CD72" s="32"/>
      <c r="CE72" s="32"/>
      <c r="CF72" s="32"/>
      <c r="CG72" s="32"/>
      <c r="CH72" s="32"/>
      <c r="CI72" s="32"/>
      <c r="CJ72" s="32"/>
      <c r="CK72" s="32"/>
      <c r="CL72" s="32"/>
      <c r="CM72" s="32"/>
      <c r="CN72" s="32"/>
      <c r="CO72" s="32"/>
      <c r="CP72" s="32"/>
      <c r="CQ72" s="32"/>
      <c r="CR72" s="32"/>
      <c r="CS72" s="32"/>
      <c r="CT72" s="32"/>
      <c r="CU72" s="32"/>
      <c r="CV72" s="32"/>
      <c r="CW72" s="32"/>
      <c r="CX72" s="33"/>
    </row>
    <row r="73" spans="2:102" s="28" customFormat="1">
      <c r="B73" s="182">
        <f t="shared" si="7"/>
        <v>64</v>
      </c>
      <c r="C73" s="183"/>
      <c r="D73" s="187"/>
      <c r="E73" s="188"/>
      <c r="F73" s="188"/>
      <c r="G73" s="188"/>
      <c r="H73" s="188"/>
      <c r="I73" s="188"/>
      <c r="J73" s="188"/>
      <c r="K73" s="188"/>
      <c r="L73" s="188"/>
      <c r="M73" s="188"/>
      <c r="N73" s="188"/>
      <c r="O73" s="188"/>
      <c r="P73" s="189"/>
      <c r="Q73" s="190"/>
      <c r="R73" s="191"/>
      <c r="S73" s="191"/>
      <c r="T73" s="191"/>
      <c r="U73" s="191"/>
      <c r="V73" s="191"/>
      <c r="W73" s="191"/>
      <c r="X73" s="191"/>
      <c r="Y73" s="191"/>
      <c r="Z73" s="191"/>
      <c r="AA73" s="191"/>
      <c r="AB73" s="191"/>
      <c r="AC73" s="192"/>
      <c r="AD73" s="190"/>
      <c r="AE73" s="191"/>
      <c r="AF73" s="191"/>
      <c r="AG73" s="191"/>
      <c r="AH73" s="191"/>
      <c r="AI73" s="191"/>
      <c r="AJ73" s="191"/>
      <c r="AK73" s="191"/>
      <c r="AL73" s="191"/>
      <c r="AM73" s="191"/>
      <c r="AN73" s="191"/>
      <c r="AO73" s="191"/>
      <c r="AP73" s="192"/>
      <c r="AQ73" s="182"/>
      <c r="AR73" s="193"/>
      <c r="AS73" s="193"/>
      <c r="AT73" s="193"/>
      <c r="AU73" s="183"/>
      <c r="AV73" s="182"/>
      <c r="AW73" s="193"/>
      <c r="AX73" s="193"/>
      <c r="AY73" s="193"/>
      <c r="AZ73" s="183"/>
      <c r="BA73" s="179"/>
      <c r="BB73" s="180"/>
      <c r="BC73" s="180"/>
      <c r="BD73" s="180"/>
      <c r="BE73" s="181"/>
      <c r="BF73" s="179"/>
      <c r="BG73" s="180"/>
      <c r="BH73" s="180"/>
      <c r="BI73" s="180"/>
      <c r="BJ73" s="181"/>
      <c r="BK73" s="34"/>
      <c r="BL73" s="32"/>
      <c r="BM73" s="32"/>
      <c r="BN73" s="32"/>
      <c r="BO73" s="32"/>
      <c r="BP73" s="32"/>
      <c r="BQ73" s="32"/>
      <c r="BR73" s="32"/>
      <c r="BS73" s="32"/>
      <c r="BT73" s="32"/>
      <c r="BU73" s="32"/>
      <c r="BV73" s="32"/>
      <c r="BW73" s="32"/>
      <c r="BX73" s="32"/>
      <c r="BY73" s="32"/>
      <c r="BZ73" s="32"/>
      <c r="CA73" s="32"/>
      <c r="CB73" s="32"/>
      <c r="CC73" s="32"/>
      <c r="CD73" s="32"/>
      <c r="CE73" s="32"/>
      <c r="CF73" s="32"/>
      <c r="CG73" s="32"/>
      <c r="CH73" s="32"/>
      <c r="CI73" s="32"/>
      <c r="CJ73" s="32"/>
      <c r="CK73" s="32"/>
      <c r="CL73" s="32"/>
      <c r="CM73" s="32"/>
      <c r="CN73" s="32"/>
      <c r="CO73" s="32"/>
      <c r="CP73" s="32"/>
      <c r="CQ73" s="32"/>
      <c r="CR73" s="32"/>
      <c r="CS73" s="32"/>
      <c r="CT73" s="32"/>
      <c r="CU73" s="32"/>
      <c r="CV73" s="32"/>
      <c r="CW73" s="32"/>
      <c r="CX73" s="33"/>
    </row>
    <row r="74" spans="2:102" s="28" customFormat="1">
      <c r="B74" s="182">
        <f t="shared" si="7"/>
        <v>65</v>
      </c>
      <c r="C74" s="183"/>
      <c r="D74" s="187"/>
      <c r="E74" s="188"/>
      <c r="F74" s="188"/>
      <c r="G74" s="188"/>
      <c r="H74" s="188"/>
      <c r="I74" s="188"/>
      <c r="J74" s="188"/>
      <c r="K74" s="188"/>
      <c r="L74" s="188"/>
      <c r="M74" s="188"/>
      <c r="N74" s="188"/>
      <c r="O74" s="188"/>
      <c r="P74" s="189"/>
      <c r="Q74" s="190"/>
      <c r="R74" s="191"/>
      <c r="S74" s="191"/>
      <c r="T74" s="191"/>
      <c r="U74" s="191"/>
      <c r="V74" s="191"/>
      <c r="W74" s="191"/>
      <c r="X74" s="191"/>
      <c r="Y74" s="191"/>
      <c r="Z74" s="191"/>
      <c r="AA74" s="191"/>
      <c r="AB74" s="191"/>
      <c r="AC74" s="192"/>
      <c r="AD74" s="190"/>
      <c r="AE74" s="191"/>
      <c r="AF74" s="191"/>
      <c r="AG74" s="191"/>
      <c r="AH74" s="191"/>
      <c r="AI74" s="191"/>
      <c r="AJ74" s="191"/>
      <c r="AK74" s="191"/>
      <c r="AL74" s="191"/>
      <c r="AM74" s="191"/>
      <c r="AN74" s="191"/>
      <c r="AO74" s="191"/>
      <c r="AP74" s="192"/>
      <c r="AQ74" s="182"/>
      <c r="AR74" s="193"/>
      <c r="AS74" s="193"/>
      <c r="AT74" s="193"/>
      <c r="AU74" s="183"/>
      <c r="AV74" s="182"/>
      <c r="AW74" s="193"/>
      <c r="AX74" s="193"/>
      <c r="AY74" s="193"/>
      <c r="AZ74" s="183"/>
      <c r="BA74" s="179"/>
      <c r="BB74" s="180"/>
      <c r="BC74" s="180"/>
      <c r="BD74" s="180"/>
      <c r="BE74" s="181"/>
      <c r="BF74" s="179"/>
      <c r="BG74" s="180"/>
      <c r="BH74" s="180"/>
      <c r="BI74" s="180"/>
      <c r="BJ74" s="181"/>
      <c r="BK74" s="34"/>
      <c r="BL74" s="32"/>
      <c r="BM74" s="32"/>
      <c r="BN74" s="32"/>
      <c r="BO74" s="32"/>
      <c r="BP74" s="32"/>
      <c r="BQ74" s="32"/>
      <c r="BR74" s="32"/>
      <c r="BS74" s="32"/>
      <c r="BT74" s="32"/>
      <c r="BU74" s="32"/>
      <c r="BV74" s="32"/>
      <c r="BW74" s="32"/>
      <c r="BX74" s="32"/>
      <c r="BY74" s="32"/>
      <c r="BZ74" s="32"/>
      <c r="CA74" s="32"/>
      <c r="CB74" s="32"/>
      <c r="CC74" s="32"/>
      <c r="CD74" s="32"/>
      <c r="CE74" s="32"/>
      <c r="CF74" s="32"/>
      <c r="CG74" s="32"/>
      <c r="CH74" s="32"/>
      <c r="CI74" s="32"/>
      <c r="CJ74" s="32"/>
      <c r="CK74" s="32"/>
      <c r="CL74" s="32"/>
      <c r="CM74" s="32"/>
      <c r="CN74" s="32"/>
      <c r="CO74" s="32"/>
      <c r="CP74" s="32"/>
      <c r="CQ74" s="32"/>
      <c r="CR74" s="32"/>
      <c r="CS74" s="32"/>
      <c r="CT74" s="32"/>
      <c r="CU74" s="32"/>
      <c r="CV74" s="32"/>
      <c r="CW74" s="32"/>
      <c r="CX74" s="33"/>
    </row>
    <row r="75" spans="2:102" s="28" customFormat="1">
      <c r="B75" s="182">
        <f t="shared" si="7"/>
        <v>66</v>
      </c>
      <c r="C75" s="183"/>
      <c r="D75" s="187"/>
      <c r="E75" s="188"/>
      <c r="F75" s="188"/>
      <c r="G75" s="188"/>
      <c r="H75" s="188"/>
      <c r="I75" s="188"/>
      <c r="J75" s="188"/>
      <c r="K75" s="188"/>
      <c r="L75" s="188"/>
      <c r="M75" s="188"/>
      <c r="N75" s="188"/>
      <c r="O75" s="188"/>
      <c r="P75" s="189"/>
      <c r="Q75" s="190"/>
      <c r="R75" s="191"/>
      <c r="S75" s="191"/>
      <c r="T75" s="191"/>
      <c r="U75" s="191"/>
      <c r="V75" s="191"/>
      <c r="W75" s="191"/>
      <c r="X75" s="191"/>
      <c r="Y75" s="191"/>
      <c r="Z75" s="191"/>
      <c r="AA75" s="191"/>
      <c r="AB75" s="191"/>
      <c r="AC75" s="192"/>
      <c r="AD75" s="190"/>
      <c r="AE75" s="191"/>
      <c r="AF75" s="191"/>
      <c r="AG75" s="191"/>
      <c r="AH75" s="191"/>
      <c r="AI75" s="191"/>
      <c r="AJ75" s="191"/>
      <c r="AK75" s="191"/>
      <c r="AL75" s="191"/>
      <c r="AM75" s="191"/>
      <c r="AN75" s="191"/>
      <c r="AO75" s="191"/>
      <c r="AP75" s="192"/>
      <c r="AQ75" s="182"/>
      <c r="AR75" s="193"/>
      <c r="AS75" s="193"/>
      <c r="AT75" s="193"/>
      <c r="AU75" s="183"/>
      <c r="AV75" s="182"/>
      <c r="AW75" s="193"/>
      <c r="AX75" s="193"/>
      <c r="AY75" s="193"/>
      <c r="AZ75" s="183"/>
      <c r="BA75" s="179"/>
      <c r="BB75" s="180"/>
      <c r="BC75" s="180"/>
      <c r="BD75" s="180"/>
      <c r="BE75" s="181"/>
      <c r="BF75" s="179"/>
      <c r="BG75" s="180"/>
      <c r="BH75" s="180"/>
      <c r="BI75" s="180"/>
      <c r="BJ75" s="181"/>
      <c r="BK75" s="34"/>
      <c r="BL75" s="32"/>
      <c r="BM75" s="32"/>
      <c r="BN75" s="32"/>
      <c r="BO75" s="32"/>
      <c r="BP75" s="32"/>
      <c r="BQ75" s="32"/>
      <c r="BR75" s="32"/>
      <c r="BS75" s="32"/>
      <c r="BT75" s="32"/>
      <c r="BU75" s="32"/>
      <c r="BV75" s="32"/>
      <c r="BW75" s="32"/>
      <c r="BX75" s="32"/>
      <c r="BY75" s="32"/>
      <c r="BZ75" s="32"/>
      <c r="CA75" s="32"/>
      <c r="CB75" s="32"/>
      <c r="CC75" s="32"/>
      <c r="CD75" s="32"/>
      <c r="CE75" s="32"/>
      <c r="CF75" s="32"/>
      <c r="CG75" s="32"/>
      <c r="CH75" s="32"/>
      <c r="CI75" s="32"/>
      <c r="CJ75" s="32"/>
      <c r="CK75" s="32"/>
      <c r="CL75" s="32"/>
      <c r="CM75" s="32"/>
      <c r="CN75" s="32"/>
      <c r="CO75" s="32"/>
      <c r="CP75" s="32"/>
      <c r="CQ75" s="32"/>
      <c r="CR75" s="32"/>
      <c r="CS75" s="32"/>
      <c r="CT75" s="32"/>
      <c r="CU75" s="32"/>
      <c r="CV75" s="32"/>
      <c r="CW75" s="32"/>
      <c r="CX75" s="33"/>
    </row>
    <row r="76" spans="2:102" s="28" customFormat="1">
      <c r="B76" s="182">
        <f t="shared" si="7"/>
        <v>67</v>
      </c>
      <c r="C76" s="183"/>
      <c r="D76" s="187"/>
      <c r="E76" s="188"/>
      <c r="F76" s="188"/>
      <c r="G76" s="188"/>
      <c r="H76" s="188"/>
      <c r="I76" s="188"/>
      <c r="J76" s="188"/>
      <c r="K76" s="188"/>
      <c r="L76" s="188"/>
      <c r="M76" s="188"/>
      <c r="N76" s="188"/>
      <c r="O76" s="188"/>
      <c r="P76" s="189"/>
      <c r="Q76" s="190"/>
      <c r="R76" s="191"/>
      <c r="S76" s="191"/>
      <c r="T76" s="191"/>
      <c r="U76" s="191"/>
      <c r="V76" s="191"/>
      <c r="W76" s="191"/>
      <c r="X76" s="191"/>
      <c r="Y76" s="191"/>
      <c r="Z76" s="191"/>
      <c r="AA76" s="191"/>
      <c r="AB76" s="191"/>
      <c r="AC76" s="192"/>
      <c r="AD76" s="190"/>
      <c r="AE76" s="191"/>
      <c r="AF76" s="191"/>
      <c r="AG76" s="191"/>
      <c r="AH76" s="191"/>
      <c r="AI76" s="191"/>
      <c r="AJ76" s="191"/>
      <c r="AK76" s="191"/>
      <c r="AL76" s="191"/>
      <c r="AM76" s="191"/>
      <c r="AN76" s="191"/>
      <c r="AO76" s="191"/>
      <c r="AP76" s="192"/>
      <c r="AQ76" s="182"/>
      <c r="AR76" s="193"/>
      <c r="AS76" s="193"/>
      <c r="AT76" s="193"/>
      <c r="AU76" s="183"/>
      <c r="AV76" s="182"/>
      <c r="AW76" s="193"/>
      <c r="AX76" s="193"/>
      <c r="AY76" s="193"/>
      <c r="AZ76" s="183"/>
      <c r="BA76" s="179"/>
      <c r="BB76" s="180"/>
      <c r="BC76" s="180"/>
      <c r="BD76" s="180"/>
      <c r="BE76" s="181"/>
      <c r="BF76" s="179"/>
      <c r="BG76" s="180"/>
      <c r="BH76" s="180"/>
      <c r="BI76" s="180"/>
      <c r="BJ76" s="181"/>
      <c r="BK76" s="34"/>
      <c r="BL76" s="32"/>
      <c r="BM76" s="32"/>
      <c r="BN76" s="32"/>
      <c r="BO76" s="32"/>
      <c r="BP76" s="32"/>
      <c r="BQ76" s="32"/>
      <c r="BR76" s="32"/>
      <c r="BS76" s="32"/>
      <c r="BT76" s="32"/>
      <c r="BU76" s="32"/>
      <c r="BV76" s="32"/>
      <c r="BW76" s="32"/>
      <c r="BX76" s="32"/>
      <c r="BY76" s="32"/>
      <c r="BZ76" s="32"/>
      <c r="CA76" s="32"/>
      <c r="CB76" s="32"/>
      <c r="CC76" s="32"/>
      <c r="CD76" s="32"/>
      <c r="CE76" s="32"/>
      <c r="CF76" s="32"/>
      <c r="CG76" s="32"/>
      <c r="CH76" s="32"/>
      <c r="CI76" s="32"/>
      <c r="CJ76" s="32"/>
      <c r="CK76" s="32"/>
      <c r="CL76" s="32"/>
      <c r="CM76" s="32"/>
      <c r="CN76" s="32"/>
      <c r="CO76" s="32"/>
      <c r="CP76" s="32"/>
      <c r="CQ76" s="32"/>
      <c r="CR76" s="32"/>
      <c r="CS76" s="32"/>
      <c r="CT76" s="32"/>
      <c r="CU76" s="32"/>
      <c r="CV76" s="32"/>
      <c r="CW76" s="32"/>
      <c r="CX76" s="33"/>
    </row>
    <row r="77" spans="2:102" s="28" customFormat="1">
      <c r="B77" s="182">
        <f t="shared" si="7"/>
        <v>68</v>
      </c>
      <c r="C77" s="183"/>
      <c r="D77" s="187"/>
      <c r="E77" s="188"/>
      <c r="F77" s="188"/>
      <c r="G77" s="188"/>
      <c r="H77" s="188"/>
      <c r="I77" s="188"/>
      <c r="J77" s="188"/>
      <c r="K77" s="188"/>
      <c r="L77" s="188"/>
      <c r="M77" s="188"/>
      <c r="N77" s="188"/>
      <c r="O77" s="188"/>
      <c r="P77" s="189"/>
      <c r="Q77" s="190"/>
      <c r="R77" s="191"/>
      <c r="S77" s="191"/>
      <c r="T77" s="191"/>
      <c r="U77" s="191"/>
      <c r="V77" s="191"/>
      <c r="W77" s="191"/>
      <c r="X77" s="191"/>
      <c r="Y77" s="191"/>
      <c r="Z77" s="191"/>
      <c r="AA77" s="191"/>
      <c r="AB77" s="191"/>
      <c r="AC77" s="192"/>
      <c r="AD77" s="190"/>
      <c r="AE77" s="191"/>
      <c r="AF77" s="191"/>
      <c r="AG77" s="191"/>
      <c r="AH77" s="191"/>
      <c r="AI77" s="191"/>
      <c r="AJ77" s="191"/>
      <c r="AK77" s="191"/>
      <c r="AL77" s="191"/>
      <c r="AM77" s="191"/>
      <c r="AN77" s="191"/>
      <c r="AO77" s="191"/>
      <c r="AP77" s="192"/>
      <c r="AQ77" s="182"/>
      <c r="AR77" s="193"/>
      <c r="AS77" s="193"/>
      <c r="AT77" s="193"/>
      <c r="AU77" s="183"/>
      <c r="AV77" s="182"/>
      <c r="AW77" s="193"/>
      <c r="AX77" s="193"/>
      <c r="AY77" s="193"/>
      <c r="AZ77" s="183"/>
      <c r="BA77" s="179"/>
      <c r="BB77" s="180"/>
      <c r="BC77" s="180"/>
      <c r="BD77" s="180"/>
      <c r="BE77" s="181"/>
      <c r="BF77" s="179"/>
      <c r="BG77" s="180"/>
      <c r="BH77" s="180"/>
      <c r="BI77" s="180"/>
      <c r="BJ77" s="181"/>
      <c r="BK77" s="34"/>
      <c r="BL77" s="32"/>
      <c r="BM77" s="32"/>
      <c r="BN77" s="32"/>
      <c r="BO77" s="32"/>
      <c r="BP77" s="32"/>
      <c r="BQ77" s="32"/>
      <c r="BR77" s="32"/>
      <c r="BS77" s="32"/>
      <c r="BT77" s="32"/>
      <c r="BU77" s="32"/>
      <c r="BV77" s="32"/>
      <c r="BW77" s="32"/>
      <c r="BX77" s="32"/>
      <c r="BY77" s="32"/>
      <c r="BZ77" s="32"/>
      <c r="CA77" s="32"/>
      <c r="CB77" s="32"/>
      <c r="CC77" s="32"/>
      <c r="CD77" s="32"/>
      <c r="CE77" s="32"/>
      <c r="CF77" s="32"/>
      <c r="CG77" s="32"/>
      <c r="CH77" s="32"/>
      <c r="CI77" s="32"/>
      <c r="CJ77" s="32"/>
      <c r="CK77" s="32"/>
      <c r="CL77" s="32"/>
      <c r="CM77" s="32"/>
      <c r="CN77" s="32"/>
      <c r="CO77" s="32"/>
      <c r="CP77" s="32"/>
      <c r="CQ77" s="32"/>
      <c r="CR77" s="32"/>
      <c r="CS77" s="32"/>
      <c r="CT77" s="32"/>
      <c r="CU77" s="32"/>
      <c r="CV77" s="32"/>
      <c r="CW77" s="32"/>
      <c r="CX77" s="33"/>
    </row>
    <row r="78" spans="2:102" s="28" customFormat="1">
      <c r="B78" s="182">
        <f t="shared" si="7"/>
        <v>69</v>
      </c>
      <c r="C78" s="183"/>
      <c r="D78" s="187"/>
      <c r="E78" s="188"/>
      <c r="F78" s="188"/>
      <c r="G78" s="188"/>
      <c r="H78" s="188"/>
      <c r="I78" s="188"/>
      <c r="J78" s="188"/>
      <c r="K78" s="188"/>
      <c r="L78" s="188"/>
      <c r="M78" s="188"/>
      <c r="N78" s="188"/>
      <c r="O78" s="188"/>
      <c r="P78" s="189"/>
      <c r="Q78" s="190"/>
      <c r="R78" s="191"/>
      <c r="S78" s="191"/>
      <c r="T78" s="191"/>
      <c r="U78" s="191"/>
      <c r="V78" s="191"/>
      <c r="W78" s="191"/>
      <c r="X78" s="191"/>
      <c r="Y78" s="191"/>
      <c r="Z78" s="191"/>
      <c r="AA78" s="191"/>
      <c r="AB78" s="191"/>
      <c r="AC78" s="192"/>
      <c r="AD78" s="190"/>
      <c r="AE78" s="191"/>
      <c r="AF78" s="191"/>
      <c r="AG78" s="191"/>
      <c r="AH78" s="191"/>
      <c r="AI78" s="191"/>
      <c r="AJ78" s="191"/>
      <c r="AK78" s="191"/>
      <c r="AL78" s="191"/>
      <c r="AM78" s="191"/>
      <c r="AN78" s="191"/>
      <c r="AO78" s="191"/>
      <c r="AP78" s="192"/>
      <c r="AQ78" s="182"/>
      <c r="AR78" s="193"/>
      <c r="AS78" s="193"/>
      <c r="AT78" s="193"/>
      <c r="AU78" s="183"/>
      <c r="AV78" s="182"/>
      <c r="AW78" s="193"/>
      <c r="AX78" s="193"/>
      <c r="AY78" s="193"/>
      <c r="AZ78" s="183"/>
      <c r="BA78" s="179"/>
      <c r="BB78" s="180"/>
      <c r="BC78" s="180"/>
      <c r="BD78" s="180"/>
      <c r="BE78" s="181"/>
      <c r="BF78" s="179"/>
      <c r="BG78" s="180"/>
      <c r="BH78" s="180"/>
      <c r="BI78" s="180"/>
      <c r="BJ78" s="181"/>
      <c r="BK78" s="34"/>
      <c r="BL78" s="32"/>
      <c r="BM78" s="32"/>
      <c r="BN78" s="32"/>
      <c r="BO78" s="32"/>
      <c r="BP78" s="32"/>
      <c r="BQ78" s="32"/>
      <c r="BR78" s="32"/>
      <c r="BS78" s="32"/>
      <c r="BT78" s="32"/>
      <c r="BU78" s="32"/>
      <c r="BV78" s="32"/>
      <c r="BW78" s="32"/>
      <c r="BX78" s="32"/>
      <c r="BY78" s="32"/>
      <c r="BZ78" s="32"/>
      <c r="CA78" s="32"/>
      <c r="CB78" s="32"/>
      <c r="CC78" s="32"/>
      <c r="CD78" s="32"/>
      <c r="CE78" s="32"/>
      <c r="CF78" s="32"/>
      <c r="CG78" s="32"/>
      <c r="CH78" s="32"/>
      <c r="CI78" s="32"/>
      <c r="CJ78" s="32"/>
      <c r="CK78" s="32"/>
      <c r="CL78" s="32"/>
      <c r="CM78" s="32"/>
      <c r="CN78" s="32"/>
      <c r="CO78" s="32"/>
      <c r="CP78" s="32"/>
      <c r="CQ78" s="32"/>
      <c r="CR78" s="32"/>
      <c r="CS78" s="32"/>
      <c r="CT78" s="32"/>
      <c r="CU78" s="32"/>
      <c r="CV78" s="32"/>
      <c r="CW78" s="32"/>
      <c r="CX78" s="33"/>
    </row>
    <row r="79" spans="2:102" s="28" customFormat="1">
      <c r="B79" s="182">
        <f t="shared" si="7"/>
        <v>70</v>
      </c>
      <c r="C79" s="183"/>
      <c r="D79" s="187"/>
      <c r="E79" s="188"/>
      <c r="F79" s="188"/>
      <c r="G79" s="188"/>
      <c r="H79" s="188"/>
      <c r="I79" s="188"/>
      <c r="J79" s="188"/>
      <c r="K79" s="188"/>
      <c r="L79" s="188"/>
      <c r="M79" s="188"/>
      <c r="N79" s="188"/>
      <c r="O79" s="188"/>
      <c r="P79" s="189"/>
      <c r="Q79" s="190"/>
      <c r="R79" s="191"/>
      <c r="S79" s="191"/>
      <c r="T79" s="191"/>
      <c r="U79" s="191"/>
      <c r="V79" s="191"/>
      <c r="W79" s="191"/>
      <c r="X79" s="191"/>
      <c r="Y79" s="191"/>
      <c r="Z79" s="191"/>
      <c r="AA79" s="191"/>
      <c r="AB79" s="191"/>
      <c r="AC79" s="192"/>
      <c r="AD79" s="190"/>
      <c r="AE79" s="191"/>
      <c r="AF79" s="191"/>
      <c r="AG79" s="191"/>
      <c r="AH79" s="191"/>
      <c r="AI79" s="191"/>
      <c r="AJ79" s="191"/>
      <c r="AK79" s="191"/>
      <c r="AL79" s="191"/>
      <c r="AM79" s="191"/>
      <c r="AN79" s="191"/>
      <c r="AO79" s="191"/>
      <c r="AP79" s="192"/>
      <c r="AQ79" s="182"/>
      <c r="AR79" s="193"/>
      <c r="AS79" s="193"/>
      <c r="AT79" s="193"/>
      <c r="AU79" s="183"/>
      <c r="AV79" s="182"/>
      <c r="AW79" s="193"/>
      <c r="AX79" s="193"/>
      <c r="AY79" s="193"/>
      <c r="AZ79" s="183"/>
      <c r="BA79" s="179"/>
      <c r="BB79" s="180"/>
      <c r="BC79" s="180"/>
      <c r="BD79" s="180"/>
      <c r="BE79" s="181"/>
      <c r="BF79" s="179"/>
      <c r="BG79" s="180"/>
      <c r="BH79" s="180"/>
      <c r="BI79" s="180"/>
      <c r="BJ79" s="181"/>
      <c r="BK79" s="34"/>
      <c r="BL79" s="32"/>
      <c r="BM79" s="32"/>
      <c r="BN79" s="32"/>
      <c r="BO79" s="32"/>
      <c r="BP79" s="32"/>
      <c r="BQ79" s="32"/>
      <c r="BR79" s="32"/>
      <c r="BS79" s="32"/>
      <c r="BT79" s="32"/>
      <c r="BU79" s="32"/>
      <c r="BV79" s="32"/>
      <c r="BW79" s="32"/>
      <c r="BX79" s="32"/>
      <c r="BY79" s="32"/>
      <c r="BZ79" s="32"/>
      <c r="CA79" s="32"/>
      <c r="CB79" s="32"/>
      <c r="CC79" s="32"/>
      <c r="CD79" s="32"/>
      <c r="CE79" s="32"/>
      <c r="CF79" s="32"/>
      <c r="CG79" s="32"/>
      <c r="CH79" s="32"/>
      <c r="CI79" s="32"/>
      <c r="CJ79" s="32"/>
      <c r="CK79" s="32"/>
      <c r="CL79" s="32"/>
      <c r="CM79" s="32"/>
      <c r="CN79" s="32"/>
      <c r="CO79" s="32"/>
      <c r="CP79" s="32"/>
      <c r="CQ79" s="32"/>
      <c r="CR79" s="32"/>
      <c r="CS79" s="32"/>
      <c r="CT79" s="32"/>
      <c r="CU79" s="32"/>
      <c r="CV79" s="32"/>
      <c r="CW79" s="32"/>
      <c r="CX79" s="33"/>
    </row>
    <row r="80" spans="2:102" s="28" customFormat="1">
      <c r="B80" s="182">
        <f t="shared" si="7"/>
        <v>71</v>
      </c>
      <c r="C80" s="183"/>
      <c r="D80" s="187"/>
      <c r="E80" s="188"/>
      <c r="F80" s="188"/>
      <c r="G80" s="188"/>
      <c r="H80" s="188"/>
      <c r="I80" s="188"/>
      <c r="J80" s="188"/>
      <c r="K80" s="188"/>
      <c r="L80" s="188"/>
      <c r="M80" s="188"/>
      <c r="N80" s="188"/>
      <c r="O80" s="188"/>
      <c r="P80" s="189"/>
      <c r="Q80" s="190"/>
      <c r="R80" s="191"/>
      <c r="S80" s="191"/>
      <c r="T80" s="191"/>
      <c r="U80" s="191"/>
      <c r="V80" s="191"/>
      <c r="W80" s="191"/>
      <c r="X80" s="191"/>
      <c r="Y80" s="191"/>
      <c r="Z80" s="191"/>
      <c r="AA80" s="191"/>
      <c r="AB80" s="191"/>
      <c r="AC80" s="192"/>
      <c r="AD80" s="190"/>
      <c r="AE80" s="191"/>
      <c r="AF80" s="191"/>
      <c r="AG80" s="191"/>
      <c r="AH80" s="191"/>
      <c r="AI80" s="191"/>
      <c r="AJ80" s="191"/>
      <c r="AK80" s="191"/>
      <c r="AL80" s="191"/>
      <c r="AM80" s="191"/>
      <c r="AN80" s="191"/>
      <c r="AO80" s="191"/>
      <c r="AP80" s="192"/>
      <c r="AQ80" s="182"/>
      <c r="AR80" s="193"/>
      <c r="AS80" s="193"/>
      <c r="AT80" s="193"/>
      <c r="AU80" s="183"/>
      <c r="AV80" s="182"/>
      <c r="AW80" s="193"/>
      <c r="AX80" s="193"/>
      <c r="AY80" s="193"/>
      <c r="AZ80" s="183"/>
      <c r="BA80" s="179"/>
      <c r="BB80" s="180"/>
      <c r="BC80" s="180"/>
      <c r="BD80" s="180"/>
      <c r="BE80" s="181"/>
      <c r="BF80" s="179"/>
      <c r="BG80" s="180"/>
      <c r="BH80" s="180"/>
      <c r="BI80" s="180"/>
      <c r="BJ80" s="181"/>
      <c r="BK80" s="34"/>
      <c r="BL80" s="32"/>
      <c r="BM80" s="32"/>
      <c r="BN80" s="32"/>
      <c r="BO80" s="32"/>
      <c r="BP80" s="32"/>
      <c r="BQ80" s="32"/>
      <c r="BR80" s="32"/>
      <c r="BS80" s="32"/>
      <c r="BT80" s="32"/>
      <c r="BU80" s="32"/>
      <c r="BV80" s="32"/>
      <c r="BW80" s="32"/>
      <c r="BX80" s="32"/>
      <c r="BY80" s="32"/>
      <c r="BZ80" s="32"/>
      <c r="CA80" s="32"/>
      <c r="CB80" s="32"/>
      <c r="CC80" s="32"/>
      <c r="CD80" s="32"/>
      <c r="CE80" s="32"/>
      <c r="CF80" s="32"/>
      <c r="CG80" s="32"/>
      <c r="CH80" s="32"/>
      <c r="CI80" s="32"/>
      <c r="CJ80" s="32"/>
      <c r="CK80" s="32"/>
      <c r="CL80" s="32"/>
      <c r="CM80" s="32"/>
      <c r="CN80" s="32"/>
      <c r="CO80" s="32"/>
      <c r="CP80" s="32"/>
      <c r="CQ80" s="32"/>
      <c r="CR80" s="32"/>
      <c r="CS80" s="32"/>
      <c r="CT80" s="32"/>
      <c r="CU80" s="32"/>
      <c r="CV80" s="32"/>
      <c r="CW80" s="32"/>
      <c r="CX80" s="33"/>
    </row>
    <row r="81" spans="2:102" s="28" customFormat="1">
      <c r="B81" s="182">
        <f t="shared" si="7"/>
        <v>72</v>
      </c>
      <c r="C81" s="183"/>
      <c r="D81" s="187"/>
      <c r="E81" s="188"/>
      <c r="F81" s="188"/>
      <c r="G81" s="188"/>
      <c r="H81" s="188"/>
      <c r="I81" s="188"/>
      <c r="J81" s="188"/>
      <c r="K81" s="188"/>
      <c r="L81" s="188"/>
      <c r="M81" s="188"/>
      <c r="N81" s="188"/>
      <c r="O81" s="188"/>
      <c r="P81" s="189"/>
      <c r="Q81" s="190"/>
      <c r="R81" s="191"/>
      <c r="S81" s="191"/>
      <c r="T81" s="191"/>
      <c r="U81" s="191"/>
      <c r="V81" s="191"/>
      <c r="W81" s="191"/>
      <c r="X81" s="191"/>
      <c r="Y81" s="191"/>
      <c r="Z81" s="191"/>
      <c r="AA81" s="191"/>
      <c r="AB81" s="191"/>
      <c r="AC81" s="192"/>
      <c r="AD81" s="190"/>
      <c r="AE81" s="191"/>
      <c r="AF81" s="191"/>
      <c r="AG81" s="191"/>
      <c r="AH81" s="191"/>
      <c r="AI81" s="191"/>
      <c r="AJ81" s="191"/>
      <c r="AK81" s="191"/>
      <c r="AL81" s="191"/>
      <c r="AM81" s="191"/>
      <c r="AN81" s="191"/>
      <c r="AO81" s="191"/>
      <c r="AP81" s="192"/>
      <c r="AQ81" s="182"/>
      <c r="AR81" s="193"/>
      <c r="AS81" s="193"/>
      <c r="AT81" s="193"/>
      <c r="AU81" s="183"/>
      <c r="AV81" s="182"/>
      <c r="AW81" s="193"/>
      <c r="AX81" s="193"/>
      <c r="AY81" s="193"/>
      <c r="AZ81" s="183"/>
      <c r="BA81" s="179"/>
      <c r="BB81" s="180"/>
      <c r="BC81" s="180"/>
      <c r="BD81" s="180"/>
      <c r="BE81" s="181"/>
      <c r="BF81" s="179"/>
      <c r="BG81" s="180"/>
      <c r="BH81" s="180"/>
      <c r="BI81" s="180"/>
      <c r="BJ81" s="181"/>
      <c r="BK81" s="34"/>
      <c r="BL81" s="32"/>
      <c r="BM81" s="32"/>
      <c r="BN81" s="32"/>
      <c r="BO81" s="32"/>
      <c r="BP81" s="32"/>
      <c r="BQ81" s="32"/>
      <c r="BR81" s="32"/>
      <c r="BS81" s="32"/>
      <c r="BT81" s="32"/>
      <c r="BU81" s="32"/>
      <c r="BV81" s="32"/>
      <c r="BW81" s="32"/>
      <c r="BX81" s="32"/>
      <c r="BY81" s="32"/>
      <c r="BZ81" s="32"/>
      <c r="CA81" s="32"/>
      <c r="CB81" s="32"/>
      <c r="CC81" s="32"/>
      <c r="CD81" s="32"/>
      <c r="CE81" s="32"/>
      <c r="CF81" s="32"/>
      <c r="CG81" s="32"/>
      <c r="CH81" s="32"/>
      <c r="CI81" s="32"/>
      <c r="CJ81" s="32"/>
      <c r="CK81" s="32"/>
      <c r="CL81" s="32"/>
      <c r="CM81" s="32"/>
      <c r="CN81" s="32"/>
      <c r="CO81" s="32"/>
      <c r="CP81" s="32"/>
      <c r="CQ81" s="32"/>
      <c r="CR81" s="32"/>
      <c r="CS81" s="32"/>
      <c r="CT81" s="32"/>
      <c r="CU81" s="32"/>
      <c r="CV81" s="32"/>
      <c r="CW81" s="32"/>
      <c r="CX81" s="33"/>
    </row>
    <row r="82" spans="2:102" s="28" customFormat="1">
      <c r="B82" s="182">
        <f t="shared" si="7"/>
        <v>73</v>
      </c>
      <c r="C82" s="183"/>
      <c r="D82" s="187"/>
      <c r="E82" s="188"/>
      <c r="F82" s="188"/>
      <c r="G82" s="188"/>
      <c r="H82" s="188"/>
      <c r="I82" s="188"/>
      <c r="J82" s="188"/>
      <c r="K82" s="188"/>
      <c r="L82" s="188"/>
      <c r="M82" s="188"/>
      <c r="N82" s="188"/>
      <c r="O82" s="188"/>
      <c r="P82" s="189"/>
      <c r="Q82" s="190"/>
      <c r="R82" s="191"/>
      <c r="S82" s="191"/>
      <c r="T82" s="191"/>
      <c r="U82" s="191"/>
      <c r="V82" s="191"/>
      <c r="W82" s="191"/>
      <c r="X82" s="191"/>
      <c r="Y82" s="191"/>
      <c r="Z82" s="191"/>
      <c r="AA82" s="191"/>
      <c r="AB82" s="191"/>
      <c r="AC82" s="192"/>
      <c r="AD82" s="190"/>
      <c r="AE82" s="191"/>
      <c r="AF82" s="191"/>
      <c r="AG82" s="191"/>
      <c r="AH82" s="191"/>
      <c r="AI82" s="191"/>
      <c r="AJ82" s="191"/>
      <c r="AK82" s="191"/>
      <c r="AL82" s="191"/>
      <c r="AM82" s="191"/>
      <c r="AN82" s="191"/>
      <c r="AO82" s="191"/>
      <c r="AP82" s="192"/>
      <c r="AQ82" s="182"/>
      <c r="AR82" s="193"/>
      <c r="AS82" s="193"/>
      <c r="AT82" s="193"/>
      <c r="AU82" s="183"/>
      <c r="AV82" s="182"/>
      <c r="AW82" s="193"/>
      <c r="AX82" s="193"/>
      <c r="AY82" s="193"/>
      <c r="AZ82" s="183"/>
      <c r="BA82" s="179"/>
      <c r="BB82" s="180"/>
      <c r="BC82" s="180"/>
      <c r="BD82" s="180"/>
      <c r="BE82" s="181"/>
      <c r="BF82" s="179"/>
      <c r="BG82" s="180"/>
      <c r="BH82" s="180"/>
      <c r="BI82" s="180"/>
      <c r="BJ82" s="181"/>
      <c r="BK82" s="34"/>
      <c r="BL82" s="32"/>
      <c r="BM82" s="32"/>
      <c r="BN82" s="32"/>
      <c r="BO82" s="32"/>
      <c r="BP82" s="32"/>
      <c r="BQ82" s="32"/>
      <c r="BR82" s="32"/>
      <c r="BS82" s="32"/>
      <c r="BT82" s="32"/>
      <c r="BU82" s="32"/>
      <c r="BV82" s="32"/>
      <c r="BW82" s="32"/>
      <c r="BX82" s="32"/>
      <c r="BY82" s="32"/>
      <c r="BZ82" s="32"/>
      <c r="CA82" s="32"/>
      <c r="CB82" s="32"/>
      <c r="CC82" s="32"/>
      <c r="CD82" s="32"/>
      <c r="CE82" s="32"/>
      <c r="CF82" s="32"/>
      <c r="CG82" s="32"/>
      <c r="CH82" s="32"/>
      <c r="CI82" s="32"/>
      <c r="CJ82" s="32"/>
      <c r="CK82" s="32"/>
      <c r="CL82" s="32"/>
      <c r="CM82" s="32"/>
      <c r="CN82" s="32"/>
      <c r="CO82" s="32"/>
      <c r="CP82" s="32"/>
      <c r="CQ82" s="32"/>
      <c r="CR82" s="32"/>
      <c r="CS82" s="32"/>
      <c r="CT82" s="32"/>
      <c r="CU82" s="32"/>
      <c r="CV82" s="32"/>
      <c r="CW82" s="32"/>
      <c r="CX82" s="33"/>
    </row>
    <row r="83" spans="2:102" s="28" customFormat="1">
      <c r="B83" s="182">
        <f t="shared" si="7"/>
        <v>74</v>
      </c>
      <c r="C83" s="183"/>
      <c r="D83" s="187"/>
      <c r="E83" s="188"/>
      <c r="F83" s="188"/>
      <c r="G83" s="188"/>
      <c r="H83" s="188"/>
      <c r="I83" s="188"/>
      <c r="J83" s="188"/>
      <c r="K83" s="188"/>
      <c r="L83" s="188"/>
      <c r="M83" s="188"/>
      <c r="N83" s="188"/>
      <c r="O83" s="188"/>
      <c r="P83" s="189"/>
      <c r="Q83" s="190"/>
      <c r="R83" s="191"/>
      <c r="S83" s="191"/>
      <c r="T83" s="191"/>
      <c r="U83" s="191"/>
      <c r="V83" s="191"/>
      <c r="W83" s="191"/>
      <c r="X83" s="191"/>
      <c r="Y83" s="191"/>
      <c r="Z83" s="191"/>
      <c r="AA83" s="191"/>
      <c r="AB83" s="191"/>
      <c r="AC83" s="192"/>
      <c r="AD83" s="190"/>
      <c r="AE83" s="191"/>
      <c r="AF83" s="191"/>
      <c r="AG83" s="191"/>
      <c r="AH83" s="191"/>
      <c r="AI83" s="191"/>
      <c r="AJ83" s="191"/>
      <c r="AK83" s="191"/>
      <c r="AL83" s="191"/>
      <c r="AM83" s="191"/>
      <c r="AN83" s="191"/>
      <c r="AO83" s="191"/>
      <c r="AP83" s="192"/>
      <c r="AQ83" s="182"/>
      <c r="AR83" s="193"/>
      <c r="AS83" s="193"/>
      <c r="AT83" s="193"/>
      <c r="AU83" s="183"/>
      <c r="AV83" s="182"/>
      <c r="AW83" s="193"/>
      <c r="AX83" s="193"/>
      <c r="AY83" s="193"/>
      <c r="AZ83" s="183"/>
      <c r="BA83" s="179"/>
      <c r="BB83" s="180"/>
      <c r="BC83" s="180"/>
      <c r="BD83" s="180"/>
      <c r="BE83" s="181"/>
      <c r="BF83" s="179"/>
      <c r="BG83" s="180"/>
      <c r="BH83" s="180"/>
      <c r="BI83" s="180"/>
      <c r="BJ83" s="181"/>
      <c r="BK83" s="34"/>
      <c r="BL83" s="32"/>
      <c r="BM83" s="32"/>
      <c r="BN83" s="32"/>
      <c r="BO83" s="32"/>
      <c r="BP83" s="32"/>
      <c r="BQ83" s="32"/>
      <c r="BR83" s="32"/>
      <c r="BS83" s="32"/>
      <c r="BT83" s="32"/>
      <c r="BU83" s="32"/>
      <c r="BV83" s="32"/>
      <c r="BW83" s="32"/>
      <c r="BX83" s="32"/>
      <c r="BY83" s="32"/>
      <c r="BZ83" s="32"/>
      <c r="CA83" s="32"/>
      <c r="CB83" s="32"/>
      <c r="CC83" s="32"/>
      <c r="CD83" s="32"/>
      <c r="CE83" s="32"/>
      <c r="CF83" s="32"/>
      <c r="CG83" s="32"/>
      <c r="CH83" s="32"/>
      <c r="CI83" s="32"/>
      <c r="CJ83" s="32"/>
      <c r="CK83" s="32"/>
      <c r="CL83" s="32"/>
      <c r="CM83" s="32"/>
      <c r="CN83" s="32"/>
      <c r="CO83" s="32"/>
      <c r="CP83" s="32"/>
      <c r="CQ83" s="32"/>
      <c r="CR83" s="32"/>
      <c r="CS83" s="32"/>
      <c r="CT83" s="32"/>
      <c r="CU83" s="32"/>
      <c r="CV83" s="32"/>
      <c r="CW83" s="32"/>
      <c r="CX83" s="33"/>
    </row>
    <row r="84" spans="2:102" s="28" customFormat="1">
      <c r="B84" s="182">
        <f t="shared" si="7"/>
        <v>75</v>
      </c>
      <c r="C84" s="183"/>
      <c r="D84" s="187"/>
      <c r="E84" s="188"/>
      <c r="F84" s="188"/>
      <c r="G84" s="188"/>
      <c r="H84" s="188"/>
      <c r="I84" s="188"/>
      <c r="J84" s="188"/>
      <c r="K84" s="188"/>
      <c r="L84" s="188"/>
      <c r="M84" s="188"/>
      <c r="N84" s="188"/>
      <c r="O84" s="188"/>
      <c r="P84" s="189"/>
      <c r="Q84" s="190"/>
      <c r="R84" s="191"/>
      <c r="S84" s="191"/>
      <c r="T84" s="191"/>
      <c r="U84" s="191"/>
      <c r="V84" s="191"/>
      <c r="W84" s="191"/>
      <c r="X84" s="191"/>
      <c r="Y84" s="191"/>
      <c r="Z84" s="191"/>
      <c r="AA84" s="191"/>
      <c r="AB84" s="191"/>
      <c r="AC84" s="192"/>
      <c r="AD84" s="190"/>
      <c r="AE84" s="191"/>
      <c r="AF84" s="191"/>
      <c r="AG84" s="191"/>
      <c r="AH84" s="191"/>
      <c r="AI84" s="191"/>
      <c r="AJ84" s="191"/>
      <c r="AK84" s="191"/>
      <c r="AL84" s="191"/>
      <c r="AM84" s="191"/>
      <c r="AN84" s="191"/>
      <c r="AO84" s="191"/>
      <c r="AP84" s="192"/>
      <c r="AQ84" s="182"/>
      <c r="AR84" s="193"/>
      <c r="AS84" s="193"/>
      <c r="AT84" s="193"/>
      <c r="AU84" s="183"/>
      <c r="AV84" s="182"/>
      <c r="AW84" s="193"/>
      <c r="AX84" s="193"/>
      <c r="AY84" s="193"/>
      <c r="AZ84" s="183"/>
      <c r="BA84" s="179"/>
      <c r="BB84" s="180"/>
      <c r="BC84" s="180"/>
      <c r="BD84" s="180"/>
      <c r="BE84" s="181"/>
      <c r="BF84" s="179"/>
      <c r="BG84" s="180"/>
      <c r="BH84" s="180"/>
      <c r="BI84" s="180"/>
      <c r="BJ84" s="181"/>
      <c r="BK84" s="34"/>
      <c r="BL84" s="32"/>
      <c r="BM84" s="32"/>
      <c r="BN84" s="32"/>
      <c r="BO84" s="32"/>
      <c r="BP84" s="32"/>
      <c r="BQ84" s="32"/>
      <c r="BR84" s="32"/>
      <c r="BS84" s="32"/>
      <c r="BT84" s="32"/>
      <c r="BU84" s="32"/>
      <c r="BV84" s="32"/>
      <c r="BW84" s="32"/>
      <c r="BX84" s="32"/>
      <c r="BY84" s="32"/>
      <c r="BZ84" s="32"/>
      <c r="CA84" s="32"/>
      <c r="CB84" s="32"/>
      <c r="CC84" s="32"/>
      <c r="CD84" s="32"/>
      <c r="CE84" s="32"/>
      <c r="CF84" s="32"/>
      <c r="CG84" s="32"/>
      <c r="CH84" s="32"/>
      <c r="CI84" s="32"/>
      <c r="CJ84" s="32"/>
      <c r="CK84" s="32"/>
      <c r="CL84" s="32"/>
      <c r="CM84" s="32"/>
      <c r="CN84" s="32"/>
      <c r="CO84" s="32"/>
      <c r="CP84" s="32"/>
      <c r="CQ84" s="32"/>
      <c r="CR84" s="32"/>
      <c r="CS84" s="32"/>
      <c r="CT84" s="32"/>
      <c r="CU84" s="32"/>
      <c r="CV84" s="32"/>
      <c r="CW84" s="32"/>
      <c r="CX84" s="33"/>
    </row>
    <row r="85" spans="2:102" s="28" customFormat="1">
      <c r="B85" s="182">
        <f t="shared" si="7"/>
        <v>76</v>
      </c>
      <c r="C85" s="183"/>
      <c r="D85" s="187"/>
      <c r="E85" s="188"/>
      <c r="F85" s="188"/>
      <c r="G85" s="188"/>
      <c r="H85" s="188"/>
      <c r="I85" s="188"/>
      <c r="J85" s="188"/>
      <c r="K85" s="188"/>
      <c r="L85" s="188"/>
      <c r="M85" s="188"/>
      <c r="N85" s="188"/>
      <c r="O85" s="188"/>
      <c r="P85" s="189"/>
      <c r="Q85" s="190"/>
      <c r="R85" s="191"/>
      <c r="S85" s="191"/>
      <c r="T85" s="191"/>
      <c r="U85" s="191"/>
      <c r="V85" s="191"/>
      <c r="W85" s="191"/>
      <c r="X85" s="191"/>
      <c r="Y85" s="191"/>
      <c r="Z85" s="191"/>
      <c r="AA85" s="191"/>
      <c r="AB85" s="191"/>
      <c r="AC85" s="192"/>
      <c r="AD85" s="190"/>
      <c r="AE85" s="191"/>
      <c r="AF85" s="191"/>
      <c r="AG85" s="191"/>
      <c r="AH85" s="191"/>
      <c r="AI85" s="191"/>
      <c r="AJ85" s="191"/>
      <c r="AK85" s="191"/>
      <c r="AL85" s="191"/>
      <c r="AM85" s="191"/>
      <c r="AN85" s="191"/>
      <c r="AO85" s="191"/>
      <c r="AP85" s="192"/>
      <c r="AQ85" s="182"/>
      <c r="AR85" s="193"/>
      <c r="AS85" s="193"/>
      <c r="AT85" s="193"/>
      <c r="AU85" s="183"/>
      <c r="AV85" s="182"/>
      <c r="AW85" s="193"/>
      <c r="AX85" s="193"/>
      <c r="AY85" s="193"/>
      <c r="AZ85" s="183"/>
      <c r="BA85" s="179"/>
      <c r="BB85" s="180"/>
      <c r="BC85" s="180"/>
      <c r="BD85" s="180"/>
      <c r="BE85" s="181"/>
      <c r="BF85" s="179"/>
      <c r="BG85" s="180"/>
      <c r="BH85" s="180"/>
      <c r="BI85" s="180"/>
      <c r="BJ85" s="181"/>
      <c r="BK85" s="34"/>
      <c r="BL85" s="32"/>
      <c r="BM85" s="32"/>
      <c r="BN85" s="32"/>
      <c r="BO85" s="32"/>
      <c r="BP85" s="32"/>
      <c r="BQ85" s="32"/>
      <c r="BR85" s="32"/>
      <c r="BS85" s="32"/>
      <c r="BT85" s="32"/>
      <c r="BU85" s="32"/>
      <c r="BV85" s="32"/>
      <c r="BW85" s="32"/>
      <c r="BX85" s="32"/>
      <c r="BY85" s="32"/>
      <c r="BZ85" s="32"/>
      <c r="CA85" s="32"/>
      <c r="CB85" s="32"/>
      <c r="CC85" s="32"/>
      <c r="CD85" s="32"/>
      <c r="CE85" s="32"/>
      <c r="CF85" s="32"/>
      <c r="CG85" s="32"/>
      <c r="CH85" s="32"/>
      <c r="CI85" s="32"/>
      <c r="CJ85" s="32"/>
      <c r="CK85" s="32"/>
      <c r="CL85" s="32"/>
      <c r="CM85" s="32"/>
      <c r="CN85" s="32"/>
      <c r="CO85" s="32"/>
      <c r="CP85" s="32"/>
      <c r="CQ85" s="32"/>
      <c r="CR85" s="32"/>
      <c r="CS85" s="32"/>
      <c r="CT85" s="32"/>
      <c r="CU85" s="32"/>
      <c r="CV85" s="32"/>
      <c r="CW85" s="32"/>
      <c r="CX85" s="33"/>
    </row>
    <row r="86" spans="2:102" s="28" customFormat="1">
      <c r="B86" s="182">
        <f t="shared" si="7"/>
        <v>77</v>
      </c>
      <c r="C86" s="183"/>
      <c r="D86" s="187"/>
      <c r="E86" s="188"/>
      <c r="F86" s="188"/>
      <c r="G86" s="188"/>
      <c r="H86" s="188"/>
      <c r="I86" s="188"/>
      <c r="J86" s="188"/>
      <c r="K86" s="188"/>
      <c r="L86" s="188"/>
      <c r="M86" s="188"/>
      <c r="N86" s="188"/>
      <c r="O86" s="188"/>
      <c r="P86" s="189"/>
      <c r="Q86" s="190"/>
      <c r="R86" s="191"/>
      <c r="S86" s="191"/>
      <c r="T86" s="191"/>
      <c r="U86" s="191"/>
      <c r="V86" s="191"/>
      <c r="W86" s="191"/>
      <c r="X86" s="191"/>
      <c r="Y86" s="191"/>
      <c r="Z86" s="191"/>
      <c r="AA86" s="191"/>
      <c r="AB86" s="191"/>
      <c r="AC86" s="192"/>
      <c r="AD86" s="190"/>
      <c r="AE86" s="191"/>
      <c r="AF86" s="191"/>
      <c r="AG86" s="191"/>
      <c r="AH86" s="191"/>
      <c r="AI86" s="191"/>
      <c r="AJ86" s="191"/>
      <c r="AK86" s="191"/>
      <c r="AL86" s="191"/>
      <c r="AM86" s="191"/>
      <c r="AN86" s="191"/>
      <c r="AO86" s="191"/>
      <c r="AP86" s="192"/>
      <c r="AQ86" s="182"/>
      <c r="AR86" s="193"/>
      <c r="AS86" s="193"/>
      <c r="AT86" s="193"/>
      <c r="AU86" s="183"/>
      <c r="AV86" s="182"/>
      <c r="AW86" s="193"/>
      <c r="AX86" s="193"/>
      <c r="AY86" s="193"/>
      <c r="AZ86" s="183"/>
      <c r="BA86" s="179"/>
      <c r="BB86" s="180"/>
      <c r="BC86" s="180"/>
      <c r="BD86" s="180"/>
      <c r="BE86" s="181"/>
      <c r="BF86" s="179"/>
      <c r="BG86" s="180"/>
      <c r="BH86" s="180"/>
      <c r="BI86" s="180"/>
      <c r="BJ86" s="181"/>
      <c r="BK86" s="34"/>
      <c r="BL86" s="32"/>
      <c r="BM86" s="32"/>
      <c r="BN86" s="32"/>
      <c r="BO86" s="32"/>
      <c r="BP86" s="32"/>
      <c r="BQ86" s="32"/>
      <c r="BR86" s="32"/>
      <c r="BS86" s="32"/>
      <c r="BT86" s="32"/>
      <c r="BU86" s="32"/>
      <c r="BV86" s="32"/>
      <c r="BW86" s="32"/>
      <c r="BX86" s="32"/>
      <c r="BY86" s="32"/>
      <c r="BZ86" s="32"/>
      <c r="CA86" s="32"/>
      <c r="CB86" s="32"/>
      <c r="CC86" s="32"/>
      <c r="CD86" s="32"/>
      <c r="CE86" s="32"/>
      <c r="CF86" s="32"/>
      <c r="CG86" s="32"/>
      <c r="CH86" s="32"/>
      <c r="CI86" s="32"/>
      <c r="CJ86" s="32"/>
      <c r="CK86" s="32"/>
      <c r="CL86" s="32"/>
      <c r="CM86" s="32"/>
      <c r="CN86" s="32"/>
      <c r="CO86" s="32"/>
      <c r="CP86" s="32"/>
      <c r="CQ86" s="32"/>
      <c r="CR86" s="32"/>
      <c r="CS86" s="32"/>
      <c r="CT86" s="32"/>
      <c r="CU86" s="32"/>
      <c r="CV86" s="32"/>
      <c r="CW86" s="32"/>
      <c r="CX86" s="33"/>
    </row>
    <row r="87" spans="2:102" s="28" customFormat="1">
      <c r="B87" s="182">
        <f t="shared" si="7"/>
        <v>78</v>
      </c>
      <c r="C87" s="183"/>
      <c r="D87" s="187"/>
      <c r="E87" s="188"/>
      <c r="F87" s="188"/>
      <c r="G87" s="188"/>
      <c r="H87" s="188"/>
      <c r="I87" s="188"/>
      <c r="J87" s="188"/>
      <c r="K87" s="188"/>
      <c r="L87" s="188"/>
      <c r="M87" s="188"/>
      <c r="N87" s="188"/>
      <c r="O87" s="188"/>
      <c r="P87" s="189"/>
      <c r="Q87" s="190"/>
      <c r="R87" s="191"/>
      <c r="S87" s="191"/>
      <c r="T87" s="191"/>
      <c r="U87" s="191"/>
      <c r="V87" s="191"/>
      <c r="W87" s="191"/>
      <c r="X87" s="191"/>
      <c r="Y87" s="191"/>
      <c r="Z87" s="191"/>
      <c r="AA87" s="191"/>
      <c r="AB87" s="191"/>
      <c r="AC87" s="192"/>
      <c r="AD87" s="190"/>
      <c r="AE87" s="191"/>
      <c r="AF87" s="191"/>
      <c r="AG87" s="191"/>
      <c r="AH87" s="191"/>
      <c r="AI87" s="191"/>
      <c r="AJ87" s="191"/>
      <c r="AK87" s="191"/>
      <c r="AL87" s="191"/>
      <c r="AM87" s="191"/>
      <c r="AN87" s="191"/>
      <c r="AO87" s="191"/>
      <c r="AP87" s="192"/>
      <c r="AQ87" s="182"/>
      <c r="AR87" s="193"/>
      <c r="AS87" s="193"/>
      <c r="AT87" s="193"/>
      <c r="AU87" s="183"/>
      <c r="AV87" s="182"/>
      <c r="AW87" s="193"/>
      <c r="AX87" s="193"/>
      <c r="AY87" s="193"/>
      <c r="AZ87" s="183"/>
      <c r="BA87" s="179"/>
      <c r="BB87" s="180"/>
      <c r="BC87" s="180"/>
      <c r="BD87" s="180"/>
      <c r="BE87" s="181"/>
      <c r="BF87" s="179"/>
      <c r="BG87" s="180"/>
      <c r="BH87" s="180"/>
      <c r="BI87" s="180"/>
      <c r="BJ87" s="181"/>
      <c r="BK87" s="34"/>
      <c r="BL87" s="32"/>
      <c r="BM87" s="32"/>
      <c r="BN87" s="32"/>
      <c r="BO87" s="32"/>
      <c r="BP87" s="32"/>
      <c r="BQ87" s="32"/>
      <c r="BR87" s="32"/>
      <c r="BS87" s="32"/>
      <c r="BT87" s="32"/>
      <c r="BU87" s="32"/>
      <c r="BV87" s="32"/>
      <c r="BW87" s="32"/>
      <c r="BX87" s="32"/>
      <c r="BY87" s="32"/>
      <c r="BZ87" s="32"/>
      <c r="CA87" s="32"/>
      <c r="CB87" s="32"/>
      <c r="CC87" s="32"/>
      <c r="CD87" s="32"/>
      <c r="CE87" s="32"/>
      <c r="CF87" s="32"/>
      <c r="CG87" s="32"/>
      <c r="CH87" s="32"/>
      <c r="CI87" s="32"/>
      <c r="CJ87" s="32"/>
      <c r="CK87" s="32"/>
      <c r="CL87" s="32"/>
      <c r="CM87" s="32"/>
      <c r="CN87" s="32"/>
      <c r="CO87" s="32"/>
      <c r="CP87" s="32"/>
      <c r="CQ87" s="32"/>
      <c r="CR87" s="32"/>
      <c r="CS87" s="32"/>
      <c r="CT87" s="32"/>
      <c r="CU87" s="32"/>
      <c r="CV87" s="32"/>
      <c r="CW87" s="32"/>
      <c r="CX87" s="33"/>
    </row>
    <row r="88" spans="2:102" s="28" customFormat="1">
      <c r="B88" s="182">
        <f t="shared" si="7"/>
        <v>79</v>
      </c>
      <c r="C88" s="183"/>
      <c r="D88" s="187"/>
      <c r="E88" s="188"/>
      <c r="F88" s="188"/>
      <c r="G88" s="188"/>
      <c r="H88" s="188"/>
      <c r="I88" s="188"/>
      <c r="J88" s="188"/>
      <c r="K88" s="188"/>
      <c r="L88" s="188"/>
      <c r="M88" s="188"/>
      <c r="N88" s="188"/>
      <c r="O88" s="188"/>
      <c r="P88" s="189"/>
      <c r="Q88" s="190"/>
      <c r="R88" s="191"/>
      <c r="S88" s="191"/>
      <c r="T88" s="191"/>
      <c r="U88" s="191"/>
      <c r="V88" s="191"/>
      <c r="W88" s="191"/>
      <c r="X88" s="191"/>
      <c r="Y88" s="191"/>
      <c r="Z88" s="191"/>
      <c r="AA88" s="191"/>
      <c r="AB88" s="191"/>
      <c r="AC88" s="192"/>
      <c r="AD88" s="190"/>
      <c r="AE88" s="191"/>
      <c r="AF88" s="191"/>
      <c r="AG88" s="191"/>
      <c r="AH88" s="191"/>
      <c r="AI88" s="191"/>
      <c r="AJ88" s="191"/>
      <c r="AK88" s="191"/>
      <c r="AL88" s="191"/>
      <c r="AM88" s="191"/>
      <c r="AN88" s="191"/>
      <c r="AO88" s="191"/>
      <c r="AP88" s="192"/>
      <c r="AQ88" s="182"/>
      <c r="AR88" s="193"/>
      <c r="AS88" s="193"/>
      <c r="AT88" s="193"/>
      <c r="AU88" s="183"/>
      <c r="AV88" s="182"/>
      <c r="AW88" s="193"/>
      <c r="AX88" s="193"/>
      <c r="AY88" s="193"/>
      <c r="AZ88" s="183"/>
      <c r="BA88" s="179"/>
      <c r="BB88" s="180"/>
      <c r="BC88" s="180"/>
      <c r="BD88" s="180"/>
      <c r="BE88" s="181"/>
      <c r="BF88" s="179"/>
      <c r="BG88" s="180"/>
      <c r="BH88" s="180"/>
      <c r="BI88" s="180"/>
      <c r="BJ88" s="181"/>
      <c r="BK88" s="34"/>
      <c r="BL88" s="32"/>
      <c r="BM88" s="32"/>
      <c r="BN88" s="32"/>
      <c r="BO88" s="32"/>
      <c r="BP88" s="32"/>
      <c r="BQ88" s="32"/>
      <c r="BR88" s="32"/>
      <c r="BS88" s="32"/>
      <c r="BT88" s="32"/>
      <c r="BU88" s="32"/>
      <c r="BV88" s="32"/>
      <c r="BW88" s="32"/>
      <c r="BX88" s="32"/>
      <c r="BY88" s="32"/>
      <c r="BZ88" s="32"/>
      <c r="CA88" s="32"/>
      <c r="CB88" s="32"/>
      <c r="CC88" s="32"/>
      <c r="CD88" s="32"/>
      <c r="CE88" s="32"/>
      <c r="CF88" s="32"/>
      <c r="CG88" s="32"/>
      <c r="CH88" s="32"/>
      <c r="CI88" s="32"/>
      <c r="CJ88" s="32"/>
      <c r="CK88" s="32"/>
      <c r="CL88" s="32"/>
      <c r="CM88" s="32"/>
      <c r="CN88" s="32"/>
      <c r="CO88" s="32"/>
      <c r="CP88" s="32"/>
      <c r="CQ88" s="32"/>
      <c r="CR88" s="32"/>
      <c r="CS88" s="32"/>
      <c r="CT88" s="32"/>
      <c r="CU88" s="32"/>
      <c r="CV88" s="32"/>
      <c r="CW88" s="32"/>
      <c r="CX88" s="33"/>
    </row>
    <row r="89" spans="2:102" s="28" customFormat="1">
      <c r="B89" s="182">
        <f t="shared" si="7"/>
        <v>80</v>
      </c>
      <c r="C89" s="183"/>
      <c r="D89" s="187"/>
      <c r="E89" s="188"/>
      <c r="F89" s="188"/>
      <c r="G89" s="188"/>
      <c r="H89" s="188"/>
      <c r="I89" s="188"/>
      <c r="J89" s="188"/>
      <c r="K89" s="188"/>
      <c r="L89" s="188"/>
      <c r="M89" s="188"/>
      <c r="N89" s="188"/>
      <c r="O89" s="188"/>
      <c r="P89" s="189"/>
      <c r="Q89" s="190"/>
      <c r="R89" s="191"/>
      <c r="S89" s="191"/>
      <c r="T89" s="191"/>
      <c r="U89" s="191"/>
      <c r="V89" s="191"/>
      <c r="W89" s="191"/>
      <c r="X89" s="191"/>
      <c r="Y89" s="191"/>
      <c r="Z89" s="191"/>
      <c r="AA89" s="191"/>
      <c r="AB89" s="191"/>
      <c r="AC89" s="192"/>
      <c r="AD89" s="190"/>
      <c r="AE89" s="191"/>
      <c r="AF89" s="191"/>
      <c r="AG89" s="191"/>
      <c r="AH89" s="191"/>
      <c r="AI89" s="191"/>
      <c r="AJ89" s="191"/>
      <c r="AK89" s="191"/>
      <c r="AL89" s="191"/>
      <c r="AM89" s="191"/>
      <c r="AN89" s="191"/>
      <c r="AO89" s="191"/>
      <c r="AP89" s="192"/>
      <c r="AQ89" s="182"/>
      <c r="AR89" s="193"/>
      <c r="AS89" s="193"/>
      <c r="AT89" s="193"/>
      <c r="AU89" s="183"/>
      <c r="AV89" s="182"/>
      <c r="AW89" s="193"/>
      <c r="AX89" s="193"/>
      <c r="AY89" s="193"/>
      <c r="AZ89" s="183"/>
      <c r="BA89" s="179"/>
      <c r="BB89" s="180"/>
      <c r="BC89" s="180"/>
      <c r="BD89" s="180"/>
      <c r="BE89" s="181"/>
      <c r="BF89" s="179"/>
      <c r="BG89" s="180"/>
      <c r="BH89" s="180"/>
      <c r="BI89" s="180"/>
      <c r="BJ89" s="181"/>
      <c r="BK89" s="34"/>
      <c r="BL89" s="32"/>
      <c r="BM89" s="32"/>
      <c r="BN89" s="32"/>
      <c r="BO89" s="32"/>
      <c r="BP89" s="32"/>
      <c r="BQ89" s="32"/>
      <c r="BR89" s="32"/>
      <c r="BS89" s="32"/>
      <c r="BT89" s="32"/>
      <c r="BU89" s="32"/>
      <c r="BV89" s="32"/>
      <c r="BW89" s="32"/>
      <c r="BX89" s="32"/>
      <c r="BY89" s="32"/>
      <c r="BZ89" s="32"/>
      <c r="CA89" s="32"/>
      <c r="CB89" s="32"/>
      <c r="CC89" s="32"/>
      <c r="CD89" s="32"/>
      <c r="CE89" s="32"/>
      <c r="CF89" s="32"/>
      <c r="CG89" s="32"/>
      <c r="CH89" s="32"/>
      <c r="CI89" s="32"/>
      <c r="CJ89" s="32"/>
      <c r="CK89" s="32"/>
      <c r="CL89" s="32"/>
      <c r="CM89" s="32"/>
      <c r="CN89" s="32"/>
      <c r="CO89" s="32"/>
      <c r="CP89" s="32"/>
      <c r="CQ89" s="32"/>
      <c r="CR89" s="32"/>
      <c r="CS89" s="32"/>
      <c r="CT89" s="32"/>
      <c r="CU89" s="32"/>
      <c r="CV89" s="32"/>
      <c r="CW89" s="32"/>
      <c r="CX89" s="33"/>
    </row>
    <row r="90" spans="2:102" s="28" customFormat="1">
      <c r="B90" s="182">
        <f t="shared" si="7"/>
        <v>81</v>
      </c>
      <c r="C90" s="183"/>
      <c r="D90" s="187"/>
      <c r="E90" s="188"/>
      <c r="F90" s="188"/>
      <c r="G90" s="188"/>
      <c r="H90" s="188"/>
      <c r="I90" s="188"/>
      <c r="J90" s="188"/>
      <c r="K90" s="188"/>
      <c r="L90" s="188"/>
      <c r="M90" s="188"/>
      <c r="N90" s="188"/>
      <c r="O90" s="188"/>
      <c r="P90" s="189"/>
      <c r="Q90" s="190"/>
      <c r="R90" s="191"/>
      <c r="S90" s="191"/>
      <c r="T90" s="191"/>
      <c r="U90" s="191"/>
      <c r="V90" s="191"/>
      <c r="W90" s="191"/>
      <c r="X90" s="191"/>
      <c r="Y90" s="191"/>
      <c r="Z90" s="191"/>
      <c r="AA90" s="191"/>
      <c r="AB90" s="191"/>
      <c r="AC90" s="192"/>
      <c r="AD90" s="190"/>
      <c r="AE90" s="191"/>
      <c r="AF90" s="191"/>
      <c r="AG90" s="191"/>
      <c r="AH90" s="191"/>
      <c r="AI90" s="191"/>
      <c r="AJ90" s="191"/>
      <c r="AK90" s="191"/>
      <c r="AL90" s="191"/>
      <c r="AM90" s="191"/>
      <c r="AN90" s="191"/>
      <c r="AO90" s="191"/>
      <c r="AP90" s="192"/>
      <c r="AQ90" s="182"/>
      <c r="AR90" s="193"/>
      <c r="AS90" s="193"/>
      <c r="AT90" s="193"/>
      <c r="AU90" s="183"/>
      <c r="AV90" s="182"/>
      <c r="AW90" s="193"/>
      <c r="AX90" s="193"/>
      <c r="AY90" s="193"/>
      <c r="AZ90" s="183"/>
      <c r="BA90" s="179"/>
      <c r="BB90" s="180"/>
      <c r="BC90" s="180"/>
      <c r="BD90" s="180"/>
      <c r="BE90" s="181"/>
      <c r="BF90" s="179"/>
      <c r="BG90" s="180"/>
      <c r="BH90" s="180"/>
      <c r="BI90" s="180"/>
      <c r="BJ90" s="181"/>
      <c r="BK90" s="57"/>
      <c r="BL90" s="58"/>
      <c r="BM90" s="58"/>
      <c r="BN90" s="58"/>
      <c r="BO90" s="58"/>
      <c r="BP90" s="58"/>
      <c r="BQ90" s="58"/>
      <c r="BR90" s="58"/>
      <c r="BS90" s="58"/>
      <c r="BT90" s="58"/>
      <c r="BU90" s="58"/>
      <c r="BV90" s="58"/>
      <c r="BW90" s="58"/>
      <c r="BX90" s="58"/>
      <c r="BY90" s="58"/>
      <c r="BZ90" s="58"/>
      <c r="CA90" s="58"/>
      <c r="CB90" s="58"/>
      <c r="CC90" s="58"/>
      <c r="CD90" s="58"/>
      <c r="CE90" s="58"/>
      <c r="CF90" s="58"/>
      <c r="CG90" s="58"/>
      <c r="CH90" s="58"/>
      <c r="CI90" s="58"/>
      <c r="CJ90" s="58"/>
      <c r="CK90" s="58"/>
      <c r="CL90" s="58"/>
      <c r="CM90" s="58"/>
      <c r="CN90" s="58"/>
      <c r="CO90" s="58"/>
      <c r="CP90" s="58"/>
      <c r="CQ90" s="58"/>
      <c r="CR90" s="58"/>
      <c r="CS90" s="58"/>
      <c r="CT90" s="58"/>
      <c r="CU90" s="58"/>
      <c r="CV90" s="58"/>
      <c r="CW90" s="58"/>
      <c r="CX90" s="59"/>
    </row>
    <row r="91" spans="2:102" s="28" customFormat="1">
      <c r="B91" s="182">
        <f t="shared" si="7"/>
        <v>82</v>
      </c>
      <c r="C91" s="183"/>
      <c r="D91" s="221"/>
      <c r="E91" s="222"/>
      <c r="F91" s="222"/>
      <c r="G91" s="222"/>
      <c r="H91" s="222"/>
      <c r="I91" s="222"/>
      <c r="J91" s="222"/>
      <c r="K91" s="222"/>
      <c r="L91" s="222"/>
      <c r="M91" s="222"/>
      <c r="N91" s="222"/>
      <c r="O91" s="222"/>
      <c r="P91" s="223"/>
      <c r="Q91" s="190"/>
      <c r="R91" s="191"/>
      <c r="S91" s="191"/>
      <c r="T91" s="191"/>
      <c r="U91" s="191"/>
      <c r="V91" s="191"/>
      <c r="W91" s="191"/>
      <c r="X91" s="191"/>
      <c r="Y91" s="191"/>
      <c r="Z91" s="191"/>
      <c r="AA91" s="191"/>
      <c r="AB91" s="191"/>
      <c r="AC91" s="192"/>
      <c r="AD91" s="190"/>
      <c r="AE91" s="191"/>
      <c r="AF91" s="191"/>
      <c r="AG91" s="191"/>
      <c r="AH91" s="191"/>
      <c r="AI91" s="191"/>
      <c r="AJ91" s="191"/>
      <c r="AK91" s="191"/>
      <c r="AL91" s="191"/>
      <c r="AM91" s="191"/>
      <c r="AN91" s="191"/>
      <c r="AO91" s="191"/>
      <c r="AP91" s="192"/>
      <c r="AQ91" s="182"/>
      <c r="AR91" s="193"/>
      <c r="AS91" s="193"/>
      <c r="AT91" s="193"/>
      <c r="AU91" s="183"/>
      <c r="AV91" s="182"/>
      <c r="AW91" s="193"/>
      <c r="AX91" s="193"/>
      <c r="AY91" s="193"/>
      <c r="AZ91" s="183"/>
      <c r="BA91" s="179"/>
      <c r="BB91" s="180"/>
      <c r="BC91" s="180"/>
      <c r="BD91" s="180"/>
      <c r="BE91" s="181"/>
      <c r="BF91" s="179"/>
      <c r="BG91" s="180"/>
      <c r="BH91" s="180"/>
      <c r="BI91" s="180"/>
      <c r="BJ91" s="181"/>
      <c r="BK91" s="34"/>
      <c r="BL91" s="32"/>
      <c r="BM91" s="32"/>
      <c r="BN91" s="32"/>
      <c r="BO91" s="32"/>
      <c r="BP91" s="32"/>
      <c r="BQ91" s="32"/>
      <c r="BR91" s="32"/>
      <c r="BS91" s="32"/>
      <c r="BT91" s="32"/>
      <c r="BU91" s="32"/>
      <c r="BV91" s="32"/>
      <c r="BW91" s="32"/>
      <c r="BX91" s="32"/>
      <c r="BY91" s="32"/>
      <c r="BZ91" s="32"/>
      <c r="CA91" s="32"/>
      <c r="CB91" s="32"/>
      <c r="CC91" s="32"/>
      <c r="CD91" s="32"/>
      <c r="CE91" s="32"/>
      <c r="CF91" s="32"/>
      <c r="CG91" s="32"/>
      <c r="CH91" s="32"/>
      <c r="CI91" s="32"/>
      <c r="CJ91" s="32"/>
      <c r="CK91" s="32"/>
      <c r="CL91" s="32"/>
      <c r="CM91" s="32"/>
      <c r="CN91" s="32"/>
      <c r="CO91" s="32"/>
      <c r="CP91" s="32"/>
      <c r="CQ91" s="32"/>
      <c r="CR91" s="32"/>
      <c r="CS91" s="32"/>
      <c r="CT91" s="32"/>
      <c r="CU91" s="32"/>
      <c r="CV91" s="32"/>
      <c r="CW91" s="32"/>
      <c r="CX91" s="33"/>
    </row>
    <row r="92" spans="2:102" s="28" customFormat="1">
      <c r="B92" s="182">
        <f t="shared" si="7"/>
        <v>83</v>
      </c>
      <c r="C92" s="183"/>
      <c r="D92" s="221"/>
      <c r="E92" s="222"/>
      <c r="F92" s="222"/>
      <c r="G92" s="222"/>
      <c r="H92" s="222"/>
      <c r="I92" s="222"/>
      <c r="J92" s="222"/>
      <c r="K92" s="222"/>
      <c r="L92" s="222"/>
      <c r="M92" s="222"/>
      <c r="N92" s="222"/>
      <c r="O92" s="222"/>
      <c r="P92" s="223"/>
      <c r="Q92" s="190"/>
      <c r="R92" s="191"/>
      <c r="S92" s="191"/>
      <c r="T92" s="191"/>
      <c r="U92" s="191"/>
      <c r="V92" s="191"/>
      <c r="W92" s="191"/>
      <c r="X92" s="191"/>
      <c r="Y92" s="191"/>
      <c r="Z92" s="191"/>
      <c r="AA92" s="191"/>
      <c r="AB92" s="191"/>
      <c r="AC92" s="192"/>
      <c r="AD92" s="190"/>
      <c r="AE92" s="191"/>
      <c r="AF92" s="191"/>
      <c r="AG92" s="191"/>
      <c r="AH92" s="191"/>
      <c r="AI92" s="191"/>
      <c r="AJ92" s="191"/>
      <c r="AK92" s="191"/>
      <c r="AL92" s="191"/>
      <c r="AM92" s="191"/>
      <c r="AN92" s="191"/>
      <c r="AO92" s="191"/>
      <c r="AP92" s="192"/>
      <c r="AQ92" s="182"/>
      <c r="AR92" s="193"/>
      <c r="AS92" s="193"/>
      <c r="AT92" s="193"/>
      <c r="AU92" s="183"/>
      <c r="AV92" s="182"/>
      <c r="AW92" s="193"/>
      <c r="AX92" s="193"/>
      <c r="AY92" s="193"/>
      <c r="AZ92" s="183"/>
      <c r="BA92" s="179"/>
      <c r="BB92" s="180"/>
      <c r="BC92" s="180"/>
      <c r="BD92" s="180"/>
      <c r="BE92" s="181"/>
      <c r="BF92" s="179"/>
      <c r="BG92" s="180"/>
      <c r="BH92" s="180"/>
      <c r="BI92" s="180"/>
      <c r="BJ92" s="181"/>
      <c r="BK92" s="60"/>
      <c r="BL92" s="61"/>
      <c r="BM92" s="61"/>
      <c r="BN92" s="61"/>
      <c r="BO92" s="61"/>
      <c r="BP92" s="61"/>
      <c r="BQ92" s="61"/>
      <c r="BR92" s="61"/>
      <c r="BS92" s="61"/>
      <c r="BT92" s="61"/>
      <c r="BU92" s="61"/>
      <c r="BV92" s="61"/>
      <c r="BW92" s="61"/>
      <c r="BX92" s="61"/>
      <c r="BY92" s="61"/>
      <c r="BZ92" s="61"/>
      <c r="CA92" s="61"/>
      <c r="CB92" s="61"/>
      <c r="CC92" s="61"/>
      <c r="CD92" s="61"/>
      <c r="CE92" s="61"/>
      <c r="CF92" s="61"/>
      <c r="CG92" s="61"/>
      <c r="CH92" s="61"/>
      <c r="CI92" s="61"/>
      <c r="CJ92" s="61"/>
      <c r="CK92" s="61"/>
      <c r="CL92" s="61"/>
      <c r="CM92" s="61"/>
      <c r="CN92" s="61"/>
      <c r="CO92" s="61"/>
      <c r="CP92" s="61"/>
      <c r="CQ92" s="61"/>
      <c r="CR92" s="61"/>
      <c r="CS92" s="61"/>
      <c r="CT92" s="61"/>
      <c r="CU92" s="61"/>
      <c r="CV92" s="61"/>
      <c r="CW92" s="61"/>
      <c r="CX92" s="62"/>
    </row>
    <row r="93" spans="2:102" s="28" customFormat="1">
      <c r="B93" s="182">
        <f t="shared" si="7"/>
        <v>84</v>
      </c>
      <c r="C93" s="183"/>
      <c r="D93" s="221"/>
      <c r="E93" s="222"/>
      <c r="F93" s="222"/>
      <c r="G93" s="222"/>
      <c r="H93" s="222"/>
      <c r="I93" s="222"/>
      <c r="J93" s="222"/>
      <c r="K93" s="222"/>
      <c r="L93" s="222"/>
      <c r="M93" s="222"/>
      <c r="N93" s="222"/>
      <c r="O93" s="222"/>
      <c r="P93" s="223"/>
      <c r="Q93" s="190"/>
      <c r="R93" s="191"/>
      <c r="S93" s="191"/>
      <c r="T93" s="191"/>
      <c r="U93" s="191"/>
      <c r="V93" s="191"/>
      <c r="W93" s="191"/>
      <c r="X93" s="191"/>
      <c r="Y93" s="191"/>
      <c r="Z93" s="191"/>
      <c r="AA93" s="191"/>
      <c r="AB93" s="191"/>
      <c r="AC93" s="192"/>
      <c r="AD93" s="190"/>
      <c r="AE93" s="191"/>
      <c r="AF93" s="191"/>
      <c r="AG93" s="191"/>
      <c r="AH93" s="191"/>
      <c r="AI93" s="191"/>
      <c r="AJ93" s="191"/>
      <c r="AK93" s="191"/>
      <c r="AL93" s="191"/>
      <c r="AM93" s="191"/>
      <c r="AN93" s="191"/>
      <c r="AO93" s="191"/>
      <c r="AP93" s="192"/>
      <c r="AQ93" s="182"/>
      <c r="AR93" s="193"/>
      <c r="AS93" s="193"/>
      <c r="AT93" s="193"/>
      <c r="AU93" s="183"/>
      <c r="AV93" s="182"/>
      <c r="AW93" s="193"/>
      <c r="AX93" s="193"/>
      <c r="AY93" s="193"/>
      <c r="AZ93" s="183"/>
      <c r="BA93" s="179"/>
      <c r="BB93" s="180"/>
      <c r="BC93" s="180"/>
      <c r="BD93" s="180"/>
      <c r="BE93" s="181"/>
      <c r="BF93" s="179"/>
      <c r="BG93" s="180"/>
      <c r="BH93" s="180"/>
      <c r="BI93" s="180"/>
      <c r="BJ93" s="181"/>
      <c r="BK93" s="64"/>
      <c r="BL93" s="65"/>
      <c r="BM93" s="65"/>
      <c r="BN93" s="65"/>
      <c r="BO93" s="65"/>
      <c r="BP93" s="65"/>
      <c r="BQ93" s="65"/>
      <c r="BR93" s="65"/>
      <c r="BS93" s="65"/>
      <c r="BT93" s="65"/>
      <c r="BU93" s="65"/>
      <c r="BV93" s="65"/>
      <c r="BW93" s="65"/>
      <c r="BX93" s="65"/>
      <c r="BY93" s="65"/>
      <c r="BZ93" s="65"/>
      <c r="CA93" s="65"/>
      <c r="CB93" s="65"/>
      <c r="CC93" s="65"/>
      <c r="CD93" s="65"/>
      <c r="CE93" s="65"/>
      <c r="CF93" s="65"/>
      <c r="CG93" s="65"/>
      <c r="CH93" s="65"/>
      <c r="CI93" s="65"/>
      <c r="CJ93" s="65"/>
      <c r="CK93" s="65"/>
      <c r="CL93" s="65"/>
      <c r="CM93" s="65"/>
      <c r="CN93" s="65"/>
      <c r="CO93" s="65"/>
      <c r="CP93" s="65"/>
      <c r="CQ93" s="65"/>
      <c r="CR93" s="65"/>
      <c r="CS93" s="65"/>
      <c r="CT93" s="65"/>
      <c r="CU93" s="65"/>
      <c r="CV93" s="65"/>
      <c r="CW93" s="65"/>
      <c r="CX93" s="66"/>
    </row>
    <row r="94" spans="2:102" s="28" customFormat="1">
      <c r="B94" s="182">
        <f t="shared" si="7"/>
        <v>85</v>
      </c>
      <c r="C94" s="183"/>
      <c r="D94" s="194"/>
      <c r="E94" s="195"/>
      <c r="F94" s="195"/>
      <c r="G94" s="195"/>
      <c r="H94" s="195"/>
      <c r="I94" s="195"/>
      <c r="J94" s="195"/>
      <c r="K94" s="195"/>
      <c r="L94" s="195"/>
      <c r="M94" s="195"/>
      <c r="N94" s="195"/>
      <c r="O94" s="195"/>
      <c r="P94" s="196"/>
      <c r="Q94" s="190"/>
      <c r="R94" s="191"/>
      <c r="S94" s="191"/>
      <c r="T94" s="191"/>
      <c r="U94" s="191"/>
      <c r="V94" s="191"/>
      <c r="W94" s="191"/>
      <c r="X94" s="191"/>
      <c r="Y94" s="191"/>
      <c r="Z94" s="191"/>
      <c r="AA94" s="191"/>
      <c r="AB94" s="191"/>
      <c r="AC94" s="192"/>
      <c r="AD94" s="190"/>
      <c r="AE94" s="191"/>
      <c r="AF94" s="191"/>
      <c r="AG94" s="191"/>
      <c r="AH94" s="191"/>
      <c r="AI94" s="191"/>
      <c r="AJ94" s="191"/>
      <c r="AK94" s="191"/>
      <c r="AL94" s="191"/>
      <c r="AM94" s="191"/>
      <c r="AN94" s="191"/>
      <c r="AO94" s="191"/>
      <c r="AP94" s="192"/>
      <c r="AQ94" s="182"/>
      <c r="AR94" s="193"/>
      <c r="AS94" s="193"/>
      <c r="AT94" s="193"/>
      <c r="AU94" s="183"/>
      <c r="AV94" s="182"/>
      <c r="AW94" s="193"/>
      <c r="AX94" s="193"/>
      <c r="AY94" s="193"/>
      <c r="AZ94" s="183"/>
      <c r="BA94" s="179"/>
      <c r="BB94" s="180"/>
      <c r="BC94" s="180"/>
      <c r="BD94" s="180"/>
      <c r="BE94" s="181"/>
      <c r="BF94" s="179"/>
      <c r="BG94" s="180"/>
      <c r="BH94" s="180"/>
      <c r="BI94" s="180"/>
      <c r="BJ94" s="181"/>
      <c r="BK94" s="79"/>
      <c r="BL94" s="80"/>
      <c r="BM94" s="80"/>
      <c r="BN94" s="80"/>
      <c r="BO94" s="80"/>
      <c r="BP94" s="80"/>
      <c r="BQ94" s="80"/>
      <c r="BR94" s="80"/>
      <c r="BS94" s="80"/>
      <c r="BT94" s="80"/>
      <c r="BU94" s="80"/>
      <c r="BV94" s="80"/>
      <c r="BW94" s="80"/>
      <c r="BX94" s="80"/>
      <c r="BY94" s="80"/>
      <c r="BZ94" s="80"/>
      <c r="CA94" s="80"/>
      <c r="CB94" s="80"/>
      <c r="CC94" s="80"/>
      <c r="CD94" s="80"/>
      <c r="CE94" s="80"/>
      <c r="CF94" s="80"/>
      <c r="CG94" s="80"/>
      <c r="CH94" s="80"/>
      <c r="CI94" s="80"/>
      <c r="CJ94" s="80"/>
      <c r="CK94" s="80"/>
      <c r="CL94" s="80"/>
      <c r="CM94" s="80"/>
      <c r="CN94" s="80"/>
      <c r="CO94" s="80"/>
      <c r="CP94" s="80"/>
      <c r="CQ94" s="80"/>
      <c r="CR94" s="80"/>
      <c r="CS94" s="80"/>
      <c r="CT94" s="80"/>
      <c r="CU94" s="80"/>
      <c r="CV94" s="80"/>
      <c r="CW94" s="80"/>
      <c r="CX94" s="81"/>
    </row>
    <row r="95" spans="2:102" s="28" customFormat="1">
      <c r="B95" s="182">
        <f t="shared" si="7"/>
        <v>86</v>
      </c>
      <c r="C95" s="183"/>
      <c r="D95" s="194"/>
      <c r="E95" s="195"/>
      <c r="F95" s="195"/>
      <c r="G95" s="195"/>
      <c r="H95" s="195"/>
      <c r="I95" s="195"/>
      <c r="J95" s="195"/>
      <c r="K95" s="195"/>
      <c r="L95" s="195"/>
      <c r="M95" s="195"/>
      <c r="N95" s="195"/>
      <c r="O95" s="195"/>
      <c r="P95" s="196"/>
      <c r="Q95" s="190"/>
      <c r="R95" s="191"/>
      <c r="S95" s="191"/>
      <c r="T95" s="191"/>
      <c r="U95" s="191"/>
      <c r="V95" s="191"/>
      <c r="W95" s="191"/>
      <c r="X95" s="191"/>
      <c r="Y95" s="191"/>
      <c r="Z95" s="191"/>
      <c r="AA95" s="191"/>
      <c r="AB95" s="191"/>
      <c r="AC95" s="192"/>
      <c r="AD95" s="190"/>
      <c r="AE95" s="191"/>
      <c r="AF95" s="191"/>
      <c r="AG95" s="191"/>
      <c r="AH95" s="191"/>
      <c r="AI95" s="191"/>
      <c r="AJ95" s="191"/>
      <c r="AK95" s="191"/>
      <c r="AL95" s="191"/>
      <c r="AM95" s="191"/>
      <c r="AN95" s="191"/>
      <c r="AO95" s="191"/>
      <c r="AP95" s="192"/>
      <c r="AQ95" s="182"/>
      <c r="AR95" s="193"/>
      <c r="AS95" s="193"/>
      <c r="AT95" s="193"/>
      <c r="AU95" s="183"/>
      <c r="AV95" s="182"/>
      <c r="AW95" s="193"/>
      <c r="AX95" s="193"/>
      <c r="AY95" s="193"/>
      <c r="AZ95" s="183"/>
      <c r="BA95" s="179"/>
      <c r="BB95" s="180"/>
      <c r="BC95" s="180"/>
      <c r="BD95" s="180"/>
      <c r="BE95" s="181"/>
      <c r="BF95" s="179"/>
      <c r="BG95" s="180"/>
      <c r="BH95" s="180"/>
      <c r="BI95" s="180"/>
      <c r="BJ95" s="181"/>
      <c r="BK95" s="97"/>
      <c r="BL95" s="98"/>
      <c r="BM95" s="98"/>
      <c r="BN95" s="98"/>
      <c r="BO95" s="98"/>
      <c r="BP95" s="98"/>
      <c r="BQ95" s="98"/>
      <c r="BR95" s="98"/>
      <c r="BS95" s="98"/>
      <c r="BT95" s="98"/>
      <c r="BU95" s="98"/>
      <c r="BV95" s="98"/>
      <c r="BW95" s="98"/>
      <c r="BX95" s="98"/>
      <c r="BY95" s="98"/>
      <c r="BZ95" s="98"/>
      <c r="CA95" s="98"/>
      <c r="CB95" s="98"/>
      <c r="CC95" s="98"/>
      <c r="CD95" s="98"/>
      <c r="CE95" s="98"/>
      <c r="CF95" s="98"/>
      <c r="CG95" s="98"/>
      <c r="CH95" s="98"/>
      <c r="CI95" s="98"/>
      <c r="CJ95" s="98"/>
      <c r="CK95" s="98"/>
      <c r="CL95" s="98"/>
      <c r="CM95" s="98"/>
      <c r="CN95" s="98"/>
      <c r="CO95" s="98"/>
      <c r="CP95" s="98"/>
      <c r="CQ95" s="98"/>
      <c r="CR95" s="98"/>
      <c r="CS95" s="98"/>
      <c r="CT95" s="98"/>
      <c r="CU95" s="98"/>
      <c r="CV95" s="98"/>
      <c r="CW95" s="98"/>
      <c r="CX95" s="99"/>
    </row>
    <row r="96" spans="2:102" s="28" customFormat="1">
      <c r="B96" s="182">
        <f t="shared" si="7"/>
        <v>87</v>
      </c>
      <c r="C96" s="183"/>
      <c r="D96" s="194"/>
      <c r="E96" s="195"/>
      <c r="F96" s="195"/>
      <c r="G96" s="195"/>
      <c r="H96" s="195"/>
      <c r="I96" s="195"/>
      <c r="J96" s="195"/>
      <c r="K96" s="195"/>
      <c r="L96" s="195"/>
      <c r="M96" s="195"/>
      <c r="N96" s="195"/>
      <c r="O96" s="195"/>
      <c r="P96" s="196"/>
      <c r="Q96" s="190"/>
      <c r="R96" s="191"/>
      <c r="S96" s="191"/>
      <c r="T96" s="191"/>
      <c r="U96" s="191"/>
      <c r="V96" s="191"/>
      <c r="W96" s="191"/>
      <c r="X96" s="191"/>
      <c r="Y96" s="191"/>
      <c r="Z96" s="191"/>
      <c r="AA96" s="191"/>
      <c r="AB96" s="191"/>
      <c r="AC96" s="192"/>
      <c r="AD96" s="190"/>
      <c r="AE96" s="191"/>
      <c r="AF96" s="191"/>
      <c r="AG96" s="191"/>
      <c r="AH96" s="191"/>
      <c r="AI96" s="191"/>
      <c r="AJ96" s="191"/>
      <c r="AK96" s="191"/>
      <c r="AL96" s="191"/>
      <c r="AM96" s="191"/>
      <c r="AN96" s="191"/>
      <c r="AO96" s="191"/>
      <c r="AP96" s="192"/>
      <c r="AQ96" s="182"/>
      <c r="AR96" s="193"/>
      <c r="AS96" s="193"/>
      <c r="AT96" s="193"/>
      <c r="AU96" s="183"/>
      <c r="AV96" s="182"/>
      <c r="AW96" s="193"/>
      <c r="AX96" s="193"/>
      <c r="AY96" s="193"/>
      <c r="AZ96" s="183"/>
      <c r="BA96" s="179"/>
      <c r="BB96" s="180"/>
      <c r="BC96" s="180"/>
      <c r="BD96" s="180"/>
      <c r="BE96" s="181"/>
      <c r="BF96" s="179"/>
      <c r="BG96" s="180"/>
      <c r="BH96" s="180"/>
      <c r="BI96" s="180"/>
      <c r="BJ96" s="181"/>
      <c r="BK96" s="91"/>
      <c r="BL96" s="92"/>
      <c r="BM96" s="92"/>
      <c r="BN96" s="92"/>
      <c r="BO96" s="92"/>
      <c r="BP96" s="92"/>
      <c r="BQ96" s="92"/>
      <c r="BR96" s="92"/>
      <c r="BS96" s="92"/>
      <c r="BT96" s="92"/>
      <c r="BU96" s="92"/>
      <c r="BV96" s="92"/>
      <c r="BW96" s="92"/>
      <c r="BX96" s="92"/>
      <c r="BY96" s="92"/>
      <c r="BZ96" s="92"/>
      <c r="CA96" s="92"/>
      <c r="CB96" s="92"/>
      <c r="CC96" s="92"/>
      <c r="CD96" s="92"/>
      <c r="CE96" s="92"/>
      <c r="CF96" s="92"/>
      <c r="CG96" s="92"/>
      <c r="CH96" s="92"/>
      <c r="CI96" s="92"/>
      <c r="CJ96" s="92"/>
      <c r="CK96" s="92"/>
      <c r="CL96" s="92"/>
      <c r="CM96" s="92"/>
      <c r="CN96" s="92"/>
      <c r="CO96" s="92"/>
      <c r="CP96" s="92"/>
      <c r="CQ96" s="92"/>
      <c r="CR96" s="92"/>
      <c r="CS96" s="92"/>
      <c r="CT96" s="92"/>
      <c r="CU96" s="92"/>
      <c r="CV96" s="92"/>
      <c r="CW96" s="92"/>
      <c r="CX96" s="93"/>
    </row>
    <row r="97" spans="2:102" s="28" customFormat="1">
      <c r="B97" s="182">
        <f t="shared" si="7"/>
        <v>88</v>
      </c>
      <c r="C97" s="183"/>
      <c r="D97" s="187"/>
      <c r="E97" s="188"/>
      <c r="F97" s="188"/>
      <c r="G97" s="188"/>
      <c r="H97" s="188"/>
      <c r="I97" s="188"/>
      <c r="J97" s="188"/>
      <c r="K97" s="188"/>
      <c r="L97" s="188"/>
      <c r="M97" s="188"/>
      <c r="N97" s="188"/>
      <c r="O97" s="188"/>
      <c r="P97" s="189"/>
      <c r="Q97" s="190"/>
      <c r="R97" s="191"/>
      <c r="S97" s="191"/>
      <c r="T97" s="191"/>
      <c r="U97" s="191"/>
      <c r="V97" s="191"/>
      <c r="W97" s="191"/>
      <c r="X97" s="191"/>
      <c r="Y97" s="191"/>
      <c r="Z97" s="191"/>
      <c r="AA97" s="191"/>
      <c r="AB97" s="191"/>
      <c r="AC97" s="192"/>
      <c r="AD97" s="190"/>
      <c r="AE97" s="191"/>
      <c r="AF97" s="191"/>
      <c r="AG97" s="191"/>
      <c r="AH97" s="191"/>
      <c r="AI97" s="191"/>
      <c r="AJ97" s="191"/>
      <c r="AK97" s="191"/>
      <c r="AL97" s="191"/>
      <c r="AM97" s="191"/>
      <c r="AN97" s="191"/>
      <c r="AO97" s="191"/>
      <c r="AP97" s="192"/>
      <c r="AQ97" s="182"/>
      <c r="AR97" s="193"/>
      <c r="AS97" s="193"/>
      <c r="AT97" s="193"/>
      <c r="AU97" s="183"/>
      <c r="AV97" s="182"/>
      <c r="AW97" s="193"/>
      <c r="AX97" s="193"/>
      <c r="AY97" s="193"/>
      <c r="AZ97" s="183"/>
      <c r="BA97" s="179"/>
      <c r="BB97" s="180"/>
      <c r="BC97" s="180"/>
      <c r="BD97" s="180"/>
      <c r="BE97" s="181"/>
      <c r="BF97" s="179"/>
      <c r="BG97" s="180"/>
      <c r="BH97" s="180"/>
      <c r="BI97" s="180"/>
      <c r="BJ97" s="181"/>
      <c r="BK97" s="34"/>
      <c r="BL97" s="32"/>
      <c r="BM97" s="32"/>
      <c r="BN97" s="32"/>
      <c r="BO97" s="32"/>
      <c r="BP97" s="32"/>
      <c r="BQ97" s="32"/>
      <c r="BR97" s="32"/>
      <c r="BS97" s="32"/>
      <c r="BT97" s="32"/>
      <c r="BU97" s="32"/>
      <c r="BV97" s="32"/>
      <c r="BW97" s="32"/>
      <c r="BX97" s="32"/>
      <c r="BY97" s="32"/>
      <c r="BZ97" s="32"/>
      <c r="CA97" s="32"/>
      <c r="CB97" s="32"/>
      <c r="CC97" s="32"/>
      <c r="CD97" s="32"/>
      <c r="CE97" s="32"/>
      <c r="CF97" s="32"/>
      <c r="CG97" s="32"/>
      <c r="CH97" s="32"/>
      <c r="CI97" s="32"/>
      <c r="CJ97" s="32"/>
      <c r="CK97" s="32"/>
      <c r="CL97" s="32"/>
      <c r="CM97" s="32"/>
      <c r="CN97" s="32"/>
      <c r="CO97" s="32"/>
      <c r="CP97" s="32"/>
      <c r="CQ97" s="32"/>
      <c r="CR97" s="32"/>
      <c r="CS97" s="32"/>
      <c r="CT97" s="32"/>
      <c r="CU97" s="32"/>
      <c r="CV97" s="32"/>
      <c r="CW97" s="32"/>
      <c r="CX97" s="33"/>
    </row>
    <row r="98" spans="2:102" s="12" customFormat="1">
      <c r="B98" s="197">
        <f t="shared" si="7"/>
        <v>89</v>
      </c>
      <c r="C98" s="198"/>
      <c r="D98" s="199"/>
      <c r="E98" s="200"/>
      <c r="F98" s="200"/>
      <c r="G98" s="200"/>
      <c r="H98" s="200"/>
      <c r="I98" s="200"/>
      <c r="J98" s="200"/>
      <c r="K98" s="200"/>
      <c r="L98" s="200"/>
      <c r="M98" s="200"/>
      <c r="N98" s="200"/>
      <c r="O98" s="200"/>
      <c r="P98" s="201"/>
      <c r="Q98" s="202"/>
      <c r="R98" s="203"/>
      <c r="S98" s="203"/>
      <c r="T98" s="203"/>
      <c r="U98" s="203"/>
      <c r="V98" s="203"/>
      <c r="W98" s="203"/>
      <c r="X98" s="203"/>
      <c r="Y98" s="203"/>
      <c r="Z98" s="203"/>
      <c r="AA98" s="203"/>
      <c r="AB98" s="203"/>
      <c r="AC98" s="204"/>
      <c r="AD98" s="202"/>
      <c r="AE98" s="203"/>
      <c r="AF98" s="203"/>
      <c r="AG98" s="203"/>
      <c r="AH98" s="203"/>
      <c r="AI98" s="203"/>
      <c r="AJ98" s="203"/>
      <c r="AK98" s="203"/>
      <c r="AL98" s="203"/>
      <c r="AM98" s="203"/>
      <c r="AN98" s="203"/>
      <c r="AO98" s="203"/>
      <c r="AP98" s="204"/>
      <c r="AQ98" s="197"/>
      <c r="AR98" s="207"/>
      <c r="AS98" s="207"/>
      <c r="AT98" s="207"/>
      <c r="AU98" s="198"/>
      <c r="AV98" s="197"/>
      <c r="AW98" s="207"/>
      <c r="AX98" s="207"/>
      <c r="AY98" s="207"/>
      <c r="AZ98" s="198"/>
      <c r="BA98" s="184"/>
      <c r="BB98" s="185"/>
      <c r="BC98" s="185"/>
      <c r="BD98" s="185"/>
      <c r="BE98" s="186"/>
      <c r="BF98" s="184"/>
      <c r="BG98" s="185"/>
      <c r="BH98" s="185"/>
      <c r="BI98" s="185"/>
      <c r="BJ98" s="186"/>
      <c r="BK98" s="16"/>
      <c r="BL98" s="17"/>
      <c r="BM98" s="17"/>
      <c r="BN98" s="17"/>
      <c r="BO98" s="17"/>
      <c r="BP98" s="17"/>
      <c r="BQ98" s="17"/>
      <c r="BR98" s="17"/>
      <c r="BS98" s="17"/>
      <c r="BT98" s="17"/>
      <c r="BU98" s="17"/>
      <c r="BV98" s="17"/>
      <c r="BW98" s="17"/>
      <c r="BX98" s="17"/>
      <c r="BY98" s="17"/>
      <c r="BZ98" s="17"/>
      <c r="CA98" s="17"/>
      <c r="CB98" s="17"/>
      <c r="CC98" s="17"/>
      <c r="CD98" s="17"/>
      <c r="CE98" s="17"/>
      <c r="CF98" s="17"/>
      <c r="CG98" s="17"/>
      <c r="CH98" s="17"/>
      <c r="CI98" s="17"/>
      <c r="CJ98" s="17"/>
      <c r="CK98" s="17"/>
      <c r="CL98" s="17"/>
      <c r="CM98" s="17"/>
      <c r="CN98" s="17"/>
      <c r="CO98" s="17"/>
      <c r="CP98" s="17"/>
      <c r="CQ98" s="17"/>
      <c r="CR98" s="17"/>
      <c r="CS98" s="17"/>
      <c r="CT98" s="17"/>
      <c r="CU98" s="17"/>
      <c r="CV98" s="17"/>
      <c r="CW98" s="17"/>
      <c r="CX98" s="18"/>
    </row>
    <row r="99" spans="2:102" s="12" customFormat="1">
      <c r="B99" s="197">
        <f t="shared" si="7"/>
        <v>90</v>
      </c>
      <c r="C99" s="198"/>
      <c r="D99" s="199"/>
      <c r="E99" s="200"/>
      <c r="F99" s="200"/>
      <c r="G99" s="200"/>
      <c r="H99" s="200"/>
      <c r="I99" s="200"/>
      <c r="J99" s="200"/>
      <c r="K99" s="200"/>
      <c r="L99" s="200"/>
      <c r="M99" s="200"/>
      <c r="N99" s="200"/>
      <c r="O99" s="200"/>
      <c r="P99" s="201"/>
      <c r="Q99" s="202"/>
      <c r="R99" s="203"/>
      <c r="S99" s="203"/>
      <c r="T99" s="203"/>
      <c r="U99" s="203"/>
      <c r="V99" s="203"/>
      <c r="W99" s="203"/>
      <c r="X99" s="203"/>
      <c r="Y99" s="203"/>
      <c r="Z99" s="203"/>
      <c r="AA99" s="203"/>
      <c r="AB99" s="203"/>
      <c r="AC99" s="204"/>
      <c r="AD99" s="202"/>
      <c r="AE99" s="203"/>
      <c r="AF99" s="203"/>
      <c r="AG99" s="203"/>
      <c r="AH99" s="203"/>
      <c r="AI99" s="203"/>
      <c r="AJ99" s="203"/>
      <c r="AK99" s="203"/>
      <c r="AL99" s="203"/>
      <c r="AM99" s="203"/>
      <c r="AN99" s="203"/>
      <c r="AO99" s="203"/>
      <c r="AP99" s="204"/>
      <c r="AQ99" s="197"/>
      <c r="AR99" s="207"/>
      <c r="AS99" s="207"/>
      <c r="AT99" s="207"/>
      <c r="AU99" s="198"/>
      <c r="AV99" s="197"/>
      <c r="AW99" s="207"/>
      <c r="AX99" s="207"/>
      <c r="AY99" s="207"/>
      <c r="AZ99" s="198"/>
      <c r="BA99" s="184"/>
      <c r="BB99" s="185"/>
      <c r="BC99" s="185"/>
      <c r="BD99" s="185"/>
      <c r="BE99" s="186"/>
      <c r="BF99" s="184"/>
      <c r="BG99" s="185"/>
      <c r="BH99" s="185"/>
      <c r="BI99" s="185"/>
      <c r="BJ99" s="186"/>
      <c r="BK99" s="16"/>
      <c r="BL99" s="17"/>
      <c r="BM99" s="17"/>
      <c r="BN99" s="17"/>
      <c r="BO99" s="17"/>
      <c r="BP99" s="17"/>
      <c r="BQ99" s="17"/>
      <c r="BR99" s="17"/>
      <c r="BS99" s="17"/>
      <c r="BT99" s="17"/>
      <c r="BU99" s="17"/>
      <c r="BV99" s="17"/>
      <c r="BW99" s="17"/>
      <c r="BX99" s="17"/>
      <c r="BY99" s="17"/>
      <c r="BZ99" s="17"/>
      <c r="CA99" s="17"/>
      <c r="CB99" s="17"/>
      <c r="CC99" s="17"/>
      <c r="CD99" s="17"/>
      <c r="CE99" s="17"/>
      <c r="CF99" s="17"/>
      <c r="CG99" s="17"/>
      <c r="CH99" s="17"/>
      <c r="CI99" s="17"/>
      <c r="CJ99" s="17"/>
      <c r="CK99" s="17"/>
      <c r="CL99" s="17"/>
      <c r="CM99" s="17"/>
      <c r="CN99" s="17"/>
      <c r="CO99" s="17"/>
      <c r="CP99" s="17"/>
      <c r="CQ99" s="17"/>
      <c r="CR99" s="17"/>
      <c r="CS99" s="17"/>
      <c r="CT99" s="17"/>
      <c r="CU99" s="17"/>
      <c r="CV99" s="17"/>
      <c r="CW99" s="17"/>
      <c r="CX99" s="18"/>
    </row>
    <row r="100" spans="2:102" s="12" customFormat="1">
      <c r="B100" s="197">
        <f t="shared" si="7"/>
        <v>91</v>
      </c>
      <c r="C100" s="198"/>
      <c r="D100" s="199"/>
      <c r="E100" s="200"/>
      <c r="F100" s="200"/>
      <c r="G100" s="200"/>
      <c r="H100" s="200"/>
      <c r="I100" s="200"/>
      <c r="J100" s="200"/>
      <c r="K100" s="200"/>
      <c r="L100" s="200"/>
      <c r="M100" s="200"/>
      <c r="N100" s="200"/>
      <c r="O100" s="200"/>
      <c r="P100" s="201"/>
      <c r="Q100" s="202"/>
      <c r="R100" s="203"/>
      <c r="S100" s="203"/>
      <c r="T100" s="203"/>
      <c r="U100" s="203"/>
      <c r="V100" s="203"/>
      <c r="W100" s="203"/>
      <c r="X100" s="203"/>
      <c r="Y100" s="203"/>
      <c r="Z100" s="203"/>
      <c r="AA100" s="203"/>
      <c r="AB100" s="203"/>
      <c r="AC100" s="204"/>
      <c r="AD100" s="202"/>
      <c r="AE100" s="203"/>
      <c r="AF100" s="203"/>
      <c r="AG100" s="203"/>
      <c r="AH100" s="203"/>
      <c r="AI100" s="203"/>
      <c r="AJ100" s="203"/>
      <c r="AK100" s="203"/>
      <c r="AL100" s="203"/>
      <c r="AM100" s="203"/>
      <c r="AN100" s="203"/>
      <c r="AO100" s="203"/>
      <c r="AP100" s="204"/>
      <c r="AQ100" s="197"/>
      <c r="AR100" s="207"/>
      <c r="AS100" s="207"/>
      <c r="AT100" s="207"/>
      <c r="AU100" s="198"/>
      <c r="AV100" s="197"/>
      <c r="AW100" s="207"/>
      <c r="AX100" s="207"/>
      <c r="AY100" s="207"/>
      <c r="AZ100" s="198"/>
      <c r="BA100" s="184"/>
      <c r="BB100" s="185"/>
      <c r="BC100" s="185"/>
      <c r="BD100" s="185"/>
      <c r="BE100" s="186"/>
      <c r="BF100" s="184"/>
      <c r="BG100" s="185"/>
      <c r="BH100" s="185"/>
      <c r="BI100" s="185"/>
      <c r="BJ100" s="186"/>
      <c r="BK100" s="16"/>
      <c r="BL100" s="17"/>
      <c r="BM100" s="17"/>
      <c r="BN100" s="17"/>
      <c r="BO100" s="17"/>
      <c r="BP100" s="17"/>
      <c r="BQ100" s="17"/>
      <c r="BR100" s="17"/>
      <c r="BS100" s="17"/>
      <c r="BT100" s="17"/>
      <c r="BU100" s="17"/>
      <c r="BV100" s="17"/>
      <c r="BW100" s="17"/>
      <c r="BX100" s="17"/>
      <c r="BY100" s="17"/>
      <c r="BZ100" s="17"/>
      <c r="CA100" s="17"/>
      <c r="CB100" s="17"/>
      <c r="CC100" s="17"/>
      <c r="CD100" s="17"/>
      <c r="CE100" s="17"/>
      <c r="CF100" s="17"/>
      <c r="CG100" s="17"/>
      <c r="CH100" s="17"/>
      <c r="CI100" s="17"/>
      <c r="CJ100" s="17"/>
      <c r="CK100" s="17"/>
      <c r="CL100" s="17"/>
      <c r="CM100" s="17"/>
      <c r="CN100" s="17"/>
      <c r="CO100" s="17"/>
      <c r="CP100" s="17"/>
      <c r="CQ100" s="17"/>
      <c r="CR100" s="17"/>
      <c r="CS100" s="17"/>
      <c r="CT100" s="17"/>
      <c r="CU100" s="17"/>
      <c r="CV100" s="17"/>
      <c r="CW100" s="17"/>
      <c r="CX100" s="18"/>
    </row>
    <row r="101" spans="2:102" s="12" customFormat="1">
      <c r="B101" s="197">
        <f t="shared" si="7"/>
        <v>92</v>
      </c>
      <c r="C101" s="198"/>
      <c r="D101" s="199"/>
      <c r="E101" s="200"/>
      <c r="F101" s="200"/>
      <c r="G101" s="200"/>
      <c r="H101" s="200"/>
      <c r="I101" s="200"/>
      <c r="J101" s="200"/>
      <c r="K101" s="200"/>
      <c r="L101" s="200"/>
      <c r="M101" s="200"/>
      <c r="N101" s="200"/>
      <c r="O101" s="200"/>
      <c r="P101" s="201"/>
      <c r="Q101" s="202"/>
      <c r="R101" s="203"/>
      <c r="S101" s="203"/>
      <c r="T101" s="203"/>
      <c r="U101" s="203"/>
      <c r="V101" s="203"/>
      <c r="W101" s="203"/>
      <c r="X101" s="203"/>
      <c r="Y101" s="203"/>
      <c r="Z101" s="203"/>
      <c r="AA101" s="203"/>
      <c r="AB101" s="203"/>
      <c r="AC101" s="204"/>
      <c r="AD101" s="202"/>
      <c r="AE101" s="203"/>
      <c r="AF101" s="203"/>
      <c r="AG101" s="203"/>
      <c r="AH101" s="203"/>
      <c r="AI101" s="203"/>
      <c r="AJ101" s="203"/>
      <c r="AK101" s="203"/>
      <c r="AL101" s="203"/>
      <c r="AM101" s="203"/>
      <c r="AN101" s="203"/>
      <c r="AO101" s="203"/>
      <c r="AP101" s="204"/>
      <c r="AQ101" s="197"/>
      <c r="AR101" s="207"/>
      <c r="AS101" s="207"/>
      <c r="AT101" s="207"/>
      <c r="AU101" s="198"/>
      <c r="AV101" s="197"/>
      <c r="AW101" s="207"/>
      <c r="AX101" s="207"/>
      <c r="AY101" s="207"/>
      <c r="AZ101" s="198"/>
      <c r="BA101" s="184"/>
      <c r="BB101" s="185"/>
      <c r="BC101" s="185"/>
      <c r="BD101" s="185"/>
      <c r="BE101" s="186"/>
      <c r="BF101" s="184"/>
      <c r="BG101" s="185"/>
      <c r="BH101" s="185"/>
      <c r="BI101" s="185"/>
      <c r="BJ101" s="186"/>
      <c r="BK101" s="16"/>
      <c r="BL101" s="17"/>
      <c r="BM101" s="17"/>
      <c r="BN101" s="17"/>
      <c r="BO101" s="17"/>
      <c r="BP101" s="17"/>
      <c r="BQ101" s="17"/>
      <c r="BR101" s="17"/>
      <c r="BS101" s="17"/>
      <c r="BT101" s="17"/>
      <c r="BU101" s="17"/>
      <c r="BV101" s="17"/>
      <c r="BW101" s="17"/>
      <c r="BX101" s="17"/>
      <c r="BY101" s="17"/>
      <c r="BZ101" s="17"/>
      <c r="CA101" s="17"/>
      <c r="CB101" s="17"/>
      <c r="CC101" s="17"/>
      <c r="CD101" s="17"/>
      <c r="CE101" s="17"/>
      <c r="CF101" s="17"/>
      <c r="CG101" s="17"/>
      <c r="CH101" s="17"/>
      <c r="CI101" s="17"/>
      <c r="CJ101" s="17"/>
      <c r="CK101" s="17"/>
      <c r="CL101" s="17"/>
      <c r="CM101" s="17"/>
      <c r="CN101" s="17"/>
      <c r="CO101" s="17"/>
      <c r="CP101" s="17"/>
      <c r="CQ101" s="17"/>
      <c r="CR101" s="17"/>
      <c r="CS101" s="17"/>
      <c r="CT101" s="17"/>
      <c r="CU101" s="17"/>
      <c r="CV101" s="17"/>
      <c r="CW101" s="17"/>
      <c r="CX101" s="18"/>
    </row>
    <row r="102" spans="2:102" s="12" customFormat="1">
      <c r="B102" s="197">
        <f t="shared" si="7"/>
        <v>93</v>
      </c>
      <c r="C102" s="198"/>
      <c r="D102" s="199"/>
      <c r="E102" s="200"/>
      <c r="F102" s="200"/>
      <c r="G102" s="200"/>
      <c r="H102" s="200"/>
      <c r="I102" s="200"/>
      <c r="J102" s="200"/>
      <c r="K102" s="200"/>
      <c r="L102" s="200"/>
      <c r="M102" s="200"/>
      <c r="N102" s="200"/>
      <c r="O102" s="200"/>
      <c r="P102" s="201"/>
      <c r="Q102" s="202"/>
      <c r="R102" s="203"/>
      <c r="S102" s="203"/>
      <c r="T102" s="203"/>
      <c r="U102" s="203"/>
      <c r="V102" s="203"/>
      <c r="W102" s="203"/>
      <c r="X102" s="203"/>
      <c r="Y102" s="203"/>
      <c r="Z102" s="203"/>
      <c r="AA102" s="203"/>
      <c r="AB102" s="203"/>
      <c r="AC102" s="204"/>
      <c r="AD102" s="202"/>
      <c r="AE102" s="203"/>
      <c r="AF102" s="203"/>
      <c r="AG102" s="203"/>
      <c r="AH102" s="203"/>
      <c r="AI102" s="203"/>
      <c r="AJ102" s="203"/>
      <c r="AK102" s="203"/>
      <c r="AL102" s="203"/>
      <c r="AM102" s="203"/>
      <c r="AN102" s="203"/>
      <c r="AO102" s="203"/>
      <c r="AP102" s="204"/>
      <c r="AQ102" s="197"/>
      <c r="AR102" s="207"/>
      <c r="AS102" s="207"/>
      <c r="AT102" s="207"/>
      <c r="AU102" s="198"/>
      <c r="AV102" s="197"/>
      <c r="AW102" s="207"/>
      <c r="AX102" s="207"/>
      <c r="AY102" s="207"/>
      <c r="AZ102" s="198"/>
      <c r="BA102" s="184"/>
      <c r="BB102" s="185"/>
      <c r="BC102" s="185"/>
      <c r="BD102" s="185"/>
      <c r="BE102" s="186"/>
      <c r="BF102" s="184"/>
      <c r="BG102" s="185"/>
      <c r="BH102" s="185"/>
      <c r="BI102" s="185"/>
      <c r="BJ102" s="186"/>
      <c r="BK102" s="16"/>
      <c r="BL102" s="17"/>
      <c r="BM102" s="17"/>
      <c r="BN102" s="17"/>
      <c r="BO102" s="17"/>
      <c r="BP102" s="17"/>
      <c r="BQ102" s="17"/>
      <c r="BR102" s="17"/>
      <c r="BS102" s="17"/>
      <c r="BT102" s="17"/>
      <c r="BU102" s="17"/>
      <c r="BV102" s="17"/>
      <c r="BW102" s="17"/>
      <c r="BX102" s="17"/>
      <c r="BY102" s="17"/>
      <c r="BZ102" s="17"/>
      <c r="CA102" s="17"/>
      <c r="CB102" s="17"/>
      <c r="CC102" s="17"/>
      <c r="CD102" s="17"/>
      <c r="CE102" s="17"/>
      <c r="CF102" s="17"/>
      <c r="CG102" s="17"/>
      <c r="CH102" s="17"/>
      <c r="CI102" s="17"/>
      <c r="CJ102" s="17"/>
      <c r="CK102" s="17"/>
      <c r="CL102" s="17"/>
      <c r="CM102" s="17"/>
      <c r="CN102" s="17"/>
      <c r="CO102" s="17"/>
      <c r="CP102" s="17"/>
      <c r="CQ102" s="17"/>
      <c r="CR102" s="17"/>
      <c r="CS102" s="17"/>
      <c r="CT102" s="17"/>
      <c r="CU102" s="17"/>
      <c r="CV102" s="17"/>
      <c r="CW102" s="17"/>
      <c r="CX102" s="18"/>
    </row>
    <row r="103" spans="2:102" s="12" customFormat="1">
      <c r="B103" s="197">
        <f t="shared" si="7"/>
        <v>94</v>
      </c>
      <c r="C103" s="198"/>
      <c r="D103" s="199"/>
      <c r="E103" s="200"/>
      <c r="F103" s="200"/>
      <c r="G103" s="200"/>
      <c r="H103" s="200"/>
      <c r="I103" s="200"/>
      <c r="J103" s="200"/>
      <c r="K103" s="200"/>
      <c r="L103" s="200"/>
      <c r="M103" s="200"/>
      <c r="N103" s="200"/>
      <c r="O103" s="200"/>
      <c r="P103" s="201"/>
      <c r="Q103" s="202"/>
      <c r="R103" s="203"/>
      <c r="S103" s="203"/>
      <c r="T103" s="203"/>
      <c r="U103" s="203"/>
      <c r="V103" s="203"/>
      <c r="W103" s="203"/>
      <c r="X103" s="203"/>
      <c r="Y103" s="203"/>
      <c r="Z103" s="203"/>
      <c r="AA103" s="203"/>
      <c r="AB103" s="203"/>
      <c r="AC103" s="204"/>
      <c r="AD103" s="202"/>
      <c r="AE103" s="203"/>
      <c r="AF103" s="203"/>
      <c r="AG103" s="203"/>
      <c r="AH103" s="203"/>
      <c r="AI103" s="203"/>
      <c r="AJ103" s="203"/>
      <c r="AK103" s="203"/>
      <c r="AL103" s="203"/>
      <c r="AM103" s="203"/>
      <c r="AN103" s="203"/>
      <c r="AO103" s="203"/>
      <c r="AP103" s="204"/>
      <c r="AQ103" s="197"/>
      <c r="AR103" s="207"/>
      <c r="AS103" s="207"/>
      <c r="AT103" s="207"/>
      <c r="AU103" s="198"/>
      <c r="AV103" s="197"/>
      <c r="AW103" s="207"/>
      <c r="AX103" s="207"/>
      <c r="AY103" s="207"/>
      <c r="AZ103" s="198"/>
      <c r="BA103" s="184"/>
      <c r="BB103" s="185"/>
      <c r="BC103" s="185"/>
      <c r="BD103" s="185"/>
      <c r="BE103" s="186"/>
      <c r="BF103" s="184"/>
      <c r="BG103" s="185"/>
      <c r="BH103" s="185"/>
      <c r="BI103" s="185"/>
      <c r="BJ103" s="186"/>
      <c r="BK103" s="45"/>
      <c r="BL103" s="46"/>
      <c r="BM103" s="46"/>
      <c r="BN103" s="46"/>
      <c r="BO103" s="46"/>
      <c r="BP103" s="46"/>
      <c r="BQ103" s="46"/>
      <c r="BR103" s="46"/>
      <c r="BS103" s="46"/>
      <c r="BT103" s="46"/>
      <c r="BU103" s="46"/>
      <c r="BV103" s="46"/>
      <c r="BW103" s="46"/>
      <c r="BX103" s="46"/>
      <c r="BY103" s="46"/>
      <c r="BZ103" s="46"/>
      <c r="CA103" s="46"/>
      <c r="CB103" s="46"/>
      <c r="CC103" s="46"/>
      <c r="CD103" s="46"/>
      <c r="CE103" s="46"/>
      <c r="CF103" s="46"/>
      <c r="CG103" s="46"/>
      <c r="CH103" s="46"/>
      <c r="CI103" s="46"/>
      <c r="CJ103" s="46"/>
      <c r="CK103" s="46"/>
      <c r="CL103" s="46"/>
      <c r="CM103" s="46"/>
      <c r="CN103" s="46"/>
      <c r="CO103" s="46"/>
      <c r="CP103" s="46"/>
      <c r="CQ103" s="46"/>
      <c r="CR103" s="46"/>
      <c r="CS103" s="46"/>
      <c r="CT103" s="46"/>
      <c r="CU103" s="46"/>
      <c r="CV103" s="46"/>
      <c r="CW103" s="46"/>
      <c r="CX103" s="47"/>
    </row>
    <row r="104" spans="2:102" s="12" customFormat="1">
      <c r="B104" s="197">
        <f t="shared" si="7"/>
        <v>95</v>
      </c>
      <c r="C104" s="198"/>
      <c r="D104" s="199"/>
      <c r="E104" s="200"/>
      <c r="F104" s="200"/>
      <c r="G104" s="200"/>
      <c r="H104" s="200"/>
      <c r="I104" s="200"/>
      <c r="J104" s="200"/>
      <c r="K104" s="200"/>
      <c r="L104" s="200"/>
      <c r="M104" s="200"/>
      <c r="N104" s="200"/>
      <c r="O104" s="200"/>
      <c r="P104" s="201"/>
      <c r="Q104" s="202"/>
      <c r="R104" s="203"/>
      <c r="S104" s="203"/>
      <c r="T104" s="203"/>
      <c r="U104" s="203"/>
      <c r="V104" s="203"/>
      <c r="W104" s="203"/>
      <c r="X104" s="203"/>
      <c r="Y104" s="203"/>
      <c r="Z104" s="203"/>
      <c r="AA104" s="203"/>
      <c r="AB104" s="203"/>
      <c r="AC104" s="204"/>
      <c r="AD104" s="202"/>
      <c r="AE104" s="203"/>
      <c r="AF104" s="203"/>
      <c r="AG104" s="203"/>
      <c r="AH104" s="203"/>
      <c r="AI104" s="203"/>
      <c r="AJ104" s="203"/>
      <c r="AK104" s="203"/>
      <c r="AL104" s="203"/>
      <c r="AM104" s="203"/>
      <c r="AN104" s="203"/>
      <c r="AO104" s="203"/>
      <c r="AP104" s="204"/>
      <c r="AQ104" s="197"/>
      <c r="AR104" s="207"/>
      <c r="AS104" s="207"/>
      <c r="AT104" s="207"/>
      <c r="AU104" s="198"/>
      <c r="AV104" s="197"/>
      <c r="AW104" s="207"/>
      <c r="AX104" s="207"/>
      <c r="AY104" s="207"/>
      <c r="AZ104" s="198"/>
      <c r="BA104" s="184"/>
      <c r="BB104" s="185"/>
      <c r="BC104" s="185"/>
      <c r="BD104" s="185"/>
      <c r="BE104" s="186"/>
      <c r="BF104" s="184"/>
      <c r="BG104" s="185"/>
      <c r="BH104" s="185"/>
      <c r="BI104" s="185"/>
      <c r="BJ104" s="186"/>
      <c r="BK104" s="234" t="s">
        <v>468</v>
      </c>
      <c r="BL104" s="235"/>
      <c r="BM104" s="235"/>
      <c r="BN104" s="235"/>
      <c r="BO104" s="235"/>
      <c r="BP104" s="235"/>
      <c r="BQ104" s="235"/>
      <c r="BR104" s="235"/>
      <c r="BS104" s="235"/>
      <c r="BT104" s="235"/>
      <c r="BU104" s="235"/>
      <c r="BV104" s="235"/>
      <c r="BW104" s="235"/>
      <c r="BX104" s="235"/>
      <c r="BY104" s="235"/>
      <c r="BZ104" s="235"/>
      <c r="CA104" s="235"/>
      <c r="CB104" s="235"/>
      <c r="CC104" s="235"/>
      <c r="CD104" s="235"/>
      <c r="CE104" s="235"/>
      <c r="CF104" s="235"/>
      <c r="CG104" s="235"/>
      <c r="CH104" s="235"/>
      <c r="CI104" s="235"/>
      <c r="CJ104" s="235"/>
      <c r="CK104" s="235"/>
      <c r="CL104" s="235"/>
      <c r="CM104" s="235"/>
      <c r="CN104" s="235"/>
      <c r="CO104" s="235"/>
      <c r="CP104" s="235"/>
      <c r="CQ104" s="235"/>
      <c r="CR104" s="235"/>
      <c r="CS104" s="235"/>
      <c r="CT104" s="235"/>
      <c r="CU104" s="235"/>
      <c r="CV104" s="235"/>
      <c r="CW104" s="235"/>
      <c r="CX104" s="236"/>
    </row>
    <row r="105" spans="2:102" s="12" customFormat="1">
      <c r="B105" s="197">
        <f t="shared" si="7"/>
        <v>96</v>
      </c>
      <c r="C105" s="198"/>
      <c r="D105" s="199"/>
      <c r="E105" s="200"/>
      <c r="F105" s="200"/>
      <c r="G105" s="200"/>
      <c r="H105" s="200"/>
      <c r="I105" s="200"/>
      <c r="J105" s="200"/>
      <c r="K105" s="200"/>
      <c r="L105" s="200"/>
      <c r="M105" s="200"/>
      <c r="N105" s="200"/>
      <c r="O105" s="200"/>
      <c r="P105" s="201"/>
      <c r="Q105" s="202"/>
      <c r="R105" s="203"/>
      <c r="S105" s="203"/>
      <c r="T105" s="203"/>
      <c r="U105" s="203"/>
      <c r="V105" s="203"/>
      <c r="W105" s="203"/>
      <c r="X105" s="203"/>
      <c r="Y105" s="203"/>
      <c r="Z105" s="203"/>
      <c r="AA105" s="203"/>
      <c r="AB105" s="203"/>
      <c r="AC105" s="204"/>
      <c r="AD105" s="202"/>
      <c r="AE105" s="203"/>
      <c r="AF105" s="203"/>
      <c r="AG105" s="203"/>
      <c r="AH105" s="203"/>
      <c r="AI105" s="203"/>
      <c r="AJ105" s="203"/>
      <c r="AK105" s="203"/>
      <c r="AL105" s="203"/>
      <c r="AM105" s="203"/>
      <c r="AN105" s="203"/>
      <c r="AO105" s="203"/>
      <c r="AP105" s="204"/>
      <c r="AQ105" s="197"/>
      <c r="AR105" s="207"/>
      <c r="AS105" s="207"/>
      <c r="AT105" s="207"/>
      <c r="AU105" s="198"/>
      <c r="AV105" s="197"/>
      <c r="AW105" s="207"/>
      <c r="AX105" s="207"/>
      <c r="AY105" s="207"/>
      <c r="AZ105" s="198"/>
      <c r="BA105" s="184"/>
      <c r="BB105" s="185"/>
      <c r="BC105" s="185"/>
      <c r="BD105" s="185"/>
      <c r="BE105" s="186"/>
      <c r="BF105" s="184"/>
      <c r="BG105" s="185"/>
      <c r="BH105" s="185"/>
      <c r="BI105" s="185"/>
      <c r="BJ105" s="186"/>
      <c r="BK105" s="42"/>
      <c r="BL105" s="43"/>
      <c r="BM105" s="43"/>
      <c r="BN105" s="43"/>
      <c r="BO105" s="43"/>
      <c r="BP105" s="43"/>
      <c r="BQ105" s="43"/>
      <c r="BR105" s="43"/>
      <c r="BS105" s="43"/>
      <c r="BT105" s="43"/>
      <c r="BU105" s="43"/>
      <c r="BV105" s="43"/>
      <c r="BW105" s="43"/>
      <c r="BX105" s="43"/>
      <c r="BY105" s="43"/>
      <c r="BZ105" s="43"/>
      <c r="CA105" s="43"/>
      <c r="CB105" s="43"/>
      <c r="CC105" s="43"/>
      <c r="CD105" s="43"/>
      <c r="CE105" s="43"/>
      <c r="CF105" s="43"/>
      <c r="CG105" s="43"/>
      <c r="CH105" s="43"/>
      <c r="CI105" s="43"/>
      <c r="CJ105" s="43"/>
      <c r="CK105" s="43"/>
      <c r="CL105" s="43"/>
      <c r="CM105" s="43"/>
      <c r="CN105" s="43"/>
      <c r="CO105" s="43"/>
      <c r="CP105" s="43"/>
      <c r="CQ105" s="43"/>
      <c r="CR105" s="43"/>
      <c r="CS105" s="43"/>
      <c r="CT105" s="43"/>
      <c r="CU105" s="43"/>
      <c r="CV105" s="43"/>
      <c r="CW105" s="43"/>
      <c r="CX105" s="44"/>
    </row>
    <row r="106" spans="2:102" s="12" customFormat="1">
      <c r="B106" s="197">
        <f t="shared" si="7"/>
        <v>97</v>
      </c>
      <c r="C106" s="198"/>
      <c r="D106" s="199"/>
      <c r="E106" s="200"/>
      <c r="F106" s="200"/>
      <c r="G106" s="200"/>
      <c r="H106" s="200"/>
      <c r="I106" s="200"/>
      <c r="J106" s="200"/>
      <c r="K106" s="200"/>
      <c r="L106" s="200"/>
      <c r="M106" s="200"/>
      <c r="N106" s="200"/>
      <c r="O106" s="200"/>
      <c r="P106" s="201"/>
      <c r="Q106" s="202"/>
      <c r="R106" s="203"/>
      <c r="S106" s="203"/>
      <c r="T106" s="203"/>
      <c r="U106" s="203"/>
      <c r="V106" s="203"/>
      <c r="W106" s="203"/>
      <c r="X106" s="203"/>
      <c r="Y106" s="203"/>
      <c r="Z106" s="203"/>
      <c r="AA106" s="203"/>
      <c r="AB106" s="203"/>
      <c r="AC106" s="204"/>
      <c r="AD106" s="202"/>
      <c r="AE106" s="203"/>
      <c r="AF106" s="203"/>
      <c r="AG106" s="203"/>
      <c r="AH106" s="203"/>
      <c r="AI106" s="203"/>
      <c r="AJ106" s="203"/>
      <c r="AK106" s="203"/>
      <c r="AL106" s="203"/>
      <c r="AM106" s="203"/>
      <c r="AN106" s="203"/>
      <c r="AO106" s="203"/>
      <c r="AP106" s="204"/>
      <c r="AQ106" s="197"/>
      <c r="AR106" s="207"/>
      <c r="AS106" s="207"/>
      <c r="AT106" s="207"/>
      <c r="AU106" s="198"/>
      <c r="AV106" s="197"/>
      <c r="AW106" s="207"/>
      <c r="AX106" s="207"/>
      <c r="AY106" s="207"/>
      <c r="AZ106" s="198"/>
      <c r="BA106" s="184"/>
      <c r="BB106" s="185"/>
      <c r="BC106" s="185"/>
      <c r="BD106" s="185"/>
      <c r="BE106" s="186"/>
      <c r="BF106" s="184"/>
      <c r="BG106" s="185"/>
      <c r="BH106" s="185"/>
      <c r="BI106" s="185"/>
      <c r="BJ106" s="186"/>
      <c r="BK106" s="42"/>
      <c r="BL106" s="43"/>
      <c r="BM106" s="43"/>
      <c r="BN106" s="43"/>
      <c r="BO106" s="43"/>
      <c r="BP106" s="43"/>
      <c r="BQ106" s="43"/>
      <c r="BR106" s="43"/>
      <c r="BS106" s="43"/>
      <c r="BT106" s="43"/>
      <c r="BU106" s="43"/>
      <c r="BV106" s="43"/>
      <c r="BW106" s="43"/>
      <c r="BX106" s="43"/>
      <c r="BY106" s="43"/>
      <c r="BZ106" s="43"/>
      <c r="CA106" s="43"/>
      <c r="CB106" s="43"/>
      <c r="CC106" s="43"/>
      <c r="CD106" s="43"/>
      <c r="CE106" s="43"/>
      <c r="CF106" s="43"/>
      <c r="CG106" s="43"/>
      <c r="CH106" s="43"/>
      <c r="CI106" s="43"/>
      <c r="CJ106" s="43"/>
      <c r="CK106" s="43"/>
      <c r="CL106" s="43"/>
      <c r="CM106" s="43"/>
      <c r="CN106" s="43"/>
      <c r="CO106" s="43"/>
      <c r="CP106" s="43"/>
      <c r="CQ106" s="43"/>
      <c r="CR106" s="43"/>
      <c r="CS106" s="43"/>
      <c r="CT106" s="43"/>
      <c r="CU106" s="43"/>
      <c r="CV106" s="43"/>
      <c r="CW106" s="43"/>
      <c r="CX106" s="44"/>
    </row>
    <row r="107" spans="2:102" s="12" customFormat="1">
      <c r="B107" s="197">
        <f t="shared" si="7"/>
        <v>98</v>
      </c>
      <c r="C107" s="198"/>
      <c r="D107" s="199"/>
      <c r="E107" s="200"/>
      <c r="F107" s="200"/>
      <c r="G107" s="200"/>
      <c r="H107" s="200"/>
      <c r="I107" s="200"/>
      <c r="J107" s="200"/>
      <c r="K107" s="200"/>
      <c r="L107" s="200"/>
      <c r="M107" s="200"/>
      <c r="N107" s="200"/>
      <c r="O107" s="200"/>
      <c r="P107" s="201"/>
      <c r="Q107" s="202"/>
      <c r="R107" s="203"/>
      <c r="S107" s="203"/>
      <c r="T107" s="203"/>
      <c r="U107" s="203"/>
      <c r="V107" s="203"/>
      <c r="W107" s="203"/>
      <c r="X107" s="203"/>
      <c r="Y107" s="203"/>
      <c r="Z107" s="203"/>
      <c r="AA107" s="203"/>
      <c r="AB107" s="203"/>
      <c r="AC107" s="204"/>
      <c r="AD107" s="202"/>
      <c r="AE107" s="203"/>
      <c r="AF107" s="203"/>
      <c r="AG107" s="203"/>
      <c r="AH107" s="203"/>
      <c r="AI107" s="203"/>
      <c r="AJ107" s="203"/>
      <c r="AK107" s="203"/>
      <c r="AL107" s="203"/>
      <c r="AM107" s="203"/>
      <c r="AN107" s="203"/>
      <c r="AO107" s="203"/>
      <c r="AP107" s="204"/>
      <c r="AQ107" s="197"/>
      <c r="AR107" s="207"/>
      <c r="AS107" s="207"/>
      <c r="AT107" s="207"/>
      <c r="AU107" s="198"/>
      <c r="AV107" s="197"/>
      <c r="AW107" s="207"/>
      <c r="AX107" s="207"/>
      <c r="AY107" s="207"/>
      <c r="AZ107" s="198"/>
      <c r="BA107" s="184"/>
      <c r="BB107" s="185"/>
      <c r="BC107" s="185"/>
      <c r="BD107" s="185"/>
      <c r="BE107" s="186"/>
      <c r="BF107" s="184"/>
      <c r="BG107" s="185"/>
      <c r="BH107" s="185"/>
      <c r="BI107" s="185"/>
      <c r="BJ107" s="186"/>
      <c r="BK107" s="42"/>
      <c r="BL107" s="43"/>
      <c r="BM107" s="43"/>
      <c r="BN107" s="43"/>
      <c r="BO107" s="43"/>
      <c r="BP107" s="43"/>
      <c r="BQ107" s="43"/>
      <c r="BR107" s="43"/>
      <c r="BS107" s="43"/>
      <c r="BT107" s="43"/>
      <c r="BU107" s="43"/>
      <c r="BV107" s="43"/>
      <c r="BW107" s="43"/>
      <c r="BX107" s="43"/>
      <c r="BY107" s="43"/>
      <c r="BZ107" s="43"/>
      <c r="CA107" s="43"/>
      <c r="CB107" s="43"/>
      <c r="CC107" s="43"/>
      <c r="CD107" s="43"/>
      <c r="CE107" s="43"/>
      <c r="CF107" s="43"/>
      <c r="CG107" s="43"/>
      <c r="CH107" s="43"/>
      <c r="CI107" s="43"/>
      <c r="CJ107" s="43"/>
      <c r="CK107" s="43"/>
      <c r="CL107" s="43"/>
      <c r="CM107" s="43"/>
      <c r="CN107" s="43"/>
      <c r="CO107" s="43"/>
      <c r="CP107" s="43"/>
      <c r="CQ107" s="43"/>
      <c r="CR107" s="43"/>
      <c r="CS107" s="43"/>
      <c r="CT107" s="43"/>
      <c r="CU107" s="43"/>
      <c r="CV107" s="43"/>
      <c r="CW107" s="43"/>
      <c r="CX107" s="44"/>
    </row>
    <row r="108" spans="2:102" s="12" customFormat="1">
      <c r="B108" s="197">
        <f t="shared" si="7"/>
        <v>99</v>
      </c>
      <c r="C108" s="198"/>
      <c r="D108" s="199"/>
      <c r="E108" s="200"/>
      <c r="F108" s="200"/>
      <c r="G108" s="200"/>
      <c r="H108" s="200"/>
      <c r="I108" s="200"/>
      <c r="J108" s="200"/>
      <c r="K108" s="200"/>
      <c r="L108" s="200"/>
      <c r="M108" s="200"/>
      <c r="N108" s="200"/>
      <c r="O108" s="200"/>
      <c r="P108" s="201"/>
      <c r="Q108" s="202"/>
      <c r="R108" s="203"/>
      <c r="S108" s="203"/>
      <c r="T108" s="203"/>
      <c r="U108" s="203"/>
      <c r="V108" s="203"/>
      <c r="W108" s="203"/>
      <c r="X108" s="203"/>
      <c r="Y108" s="203"/>
      <c r="Z108" s="203"/>
      <c r="AA108" s="203"/>
      <c r="AB108" s="203"/>
      <c r="AC108" s="204"/>
      <c r="AD108" s="202"/>
      <c r="AE108" s="203"/>
      <c r="AF108" s="203"/>
      <c r="AG108" s="203"/>
      <c r="AH108" s="203"/>
      <c r="AI108" s="203"/>
      <c r="AJ108" s="203"/>
      <c r="AK108" s="203"/>
      <c r="AL108" s="203"/>
      <c r="AM108" s="203"/>
      <c r="AN108" s="203"/>
      <c r="AO108" s="203"/>
      <c r="AP108" s="204"/>
      <c r="AQ108" s="197"/>
      <c r="AR108" s="207"/>
      <c r="AS108" s="207"/>
      <c r="AT108" s="207"/>
      <c r="AU108" s="198"/>
      <c r="AV108" s="197"/>
      <c r="AW108" s="207"/>
      <c r="AX108" s="207"/>
      <c r="AY108" s="207"/>
      <c r="AZ108" s="198"/>
      <c r="BA108" s="184"/>
      <c r="BB108" s="185"/>
      <c r="BC108" s="185"/>
      <c r="BD108" s="185"/>
      <c r="BE108" s="186"/>
      <c r="BF108" s="184"/>
      <c r="BG108" s="185"/>
      <c r="BH108" s="185"/>
      <c r="BI108" s="185"/>
      <c r="BJ108" s="186"/>
      <c r="BK108" s="42"/>
      <c r="BL108" s="43"/>
      <c r="BM108" s="43"/>
      <c r="BN108" s="43"/>
      <c r="BO108" s="43"/>
      <c r="BP108" s="43"/>
      <c r="BQ108" s="43"/>
      <c r="BR108" s="43"/>
      <c r="BS108" s="43"/>
      <c r="BT108" s="43"/>
      <c r="BU108" s="43"/>
      <c r="BV108" s="43"/>
      <c r="BW108" s="43"/>
      <c r="BX108" s="43"/>
      <c r="BY108" s="43"/>
      <c r="BZ108" s="43"/>
      <c r="CA108" s="43"/>
      <c r="CB108" s="43"/>
      <c r="CC108" s="43"/>
      <c r="CD108" s="43"/>
      <c r="CE108" s="43"/>
      <c r="CF108" s="43"/>
      <c r="CG108" s="43"/>
      <c r="CH108" s="43"/>
      <c r="CI108" s="43"/>
      <c r="CJ108" s="43"/>
      <c r="CK108" s="43"/>
      <c r="CL108" s="43"/>
      <c r="CM108" s="43"/>
      <c r="CN108" s="43"/>
      <c r="CO108" s="43"/>
      <c r="CP108" s="43"/>
      <c r="CQ108" s="43"/>
      <c r="CR108" s="43"/>
      <c r="CS108" s="43"/>
      <c r="CT108" s="43"/>
      <c r="CU108" s="43"/>
      <c r="CV108" s="43"/>
      <c r="CW108" s="43"/>
      <c r="CX108" s="44"/>
    </row>
    <row r="109" spans="2:102" s="12" customFormat="1">
      <c r="B109" s="197">
        <f t="shared" si="7"/>
        <v>100</v>
      </c>
      <c r="C109" s="198"/>
      <c r="D109" s="199"/>
      <c r="E109" s="200"/>
      <c r="F109" s="200"/>
      <c r="G109" s="200"/>
      <c r="H109" s="200"/>
      <c r="I109" s="200"/>
      <c r="J109" s="200"/>
      <c r="K109" s="200"/>
      <c r="L109" s="200"/>
      <c r="M109" s="200"/>
      <c r="N109" s="200"/>
      <c r="O109" s="200"/>
      <c r="P109" s="201"/>
      <c r="Q109" s="202"/>
      <c r="R109" s="203"/>
      <c r="S109" s="203"/>
      <c r="T109" s="203"/>
      <c r="U109" s="203"/>
      <c r="V109" s="203"/>
      <c r="W109" s="203"/>
      <c r="X109" s="203"/>
      <c r="Y109" s="203"/>
      <c r="Z109" s="203"/>
      <c r="AA109" s="203"/>
      <c r="AB109" s="203"/>
      <c r="AC109" s="204"/>
      <c r="AD109" s="202"/>
      <c r="AE109" s="203"/>
      <c r="AF109" s="203"/>
      <c r="AG109" s="203"/>
      <c r="AH109" s="203"/>
      <c r="AI109" s="203"/>
      <c r="AJ109" s="203"/>
      <c r="AK109" s="203"/>
      <c r="AL109" s="203"/>
      <c r="AM109" s="203"/>
      <c r="AN109" s="203"/>
      <c r="AO109" s="203"/>
      <c r="AP109" s="204"/>
      <c r="AQ109" s="197"/>
      <c r="AR109" s="207"/>
      <c r="AS109" s="207"/>
      <c r="AT109" s="207"/>
      <c r="AU109" s="198"/>
      <c r="AV109" s="197"/>
      <c r="AW109" s="207"/>
      <c r="AX109" s="207"/>
      <c r="AY109" s="207"/>
      <c r="AZ109" s="198"/>
      <c r="BA109" s="184"/>
      <c r="BB109" s="185"/>
      <c r="BC109" s="185"/>
      <c r="BD109" s="185"/>
      <c r="BE109" s="186"/>
      <c r="BF109" s="184"/>
      <c r="BG109" s="185"/>
      <c r="BH109" s="185"/>
      <c r="BI109" s="185"/>
      <c r="BJ109" s="186"/>
      <c r="BK109" s="42"/>
      <c r="BL109" s="43"/>
      <c r="BM109" s="43"/>
      <c r="BN109" s="43"/>
      <c r="BO109" s="43"/>
      <c r="BP109" s="43"/>
      <c r="BQ109" s="43"/>
      <c r="BR109" s="43"/>
      <c r="BS109" s="43"/>
      <c r="BT109" s="43"/>
      <c r="BU109" s="43"/>
      <c r="BV109" s="43"/>
      <c r="BW109" s="43"/>
      <c r="BX109" s="43"/>
      <c r="BY109" s="43"/>
      <c r="BZ109" s="43"/>
      <c r="CA109" s="43"/>
      <c r="CB109" s="43"/>
      <c r="CC109" s="43"/>
      <c r="CD109" s="43"/>
      <c r="CE109" s="43"/>
      <c r="CF109" s="43"/>
      <c r="CG109" s="43"/>
      <c r="CH109" s="43"/>
      <c r="CI109" s="43"/>
      <c r="CJ109" s="43"/>
      <c r="CK109" s="43"/>
      <c r="CL109" s="43"/>
      <c r="CM109" s="43"/>
      <c r="CN109" s="43"/>
      <c r="CO109" s="43"/>
      <c r="CP109" s="43"/>
      <c r="CQ109" s="43"/>
      <c r="CR109" s="43"/>
      <c r="CS109" s="43"/>
      <c r="CT109" s="43"/>
      <c r="CU109" s="43"/>
      <c r="CV109" s="43"/>
      <c r="CW109" s="43"/>
      <c r="CX109" s="44"/>
    </row>
    <row r="110" spans="2:102" s="12" customFormat="1">
      <c r="B110" s="197">
        <f t="shared" si="7"/>
        <v>101</v>
      </c>
      <c r="C110" s="198"/>
      <c r="D110" s="199"/>
      <c r="E110" s="200"/>
      <c r="F110" s="200"/>
      <c r="G110" s="200"/>
      <c r="H110" s="200"/>
      <c r="I110" s="200"/>
      <c r="J110" s="200"/>
      <c r="K110" s="200"/>
      <c r="L110" s="200"/>
      <c r="M110" s="200"/>
      <c r="N110" s="200"/>
      <c r="O110" s="200"/>
      <c r="P110" s="201"/>
      <c r="Q110" s="202"/>
      <c r="R110" s="203"/>
      <c r="S110" s="203"/>
      <c r="T110" s="203"/>
      <c r="U110" s="203"/>
      <c r="V110" s="203"/>
      <c r="W110" s="203"/>
      <c r="X110" s="203"/>
      <c r="Y110" s="203"/>
      <c r="Z110" s="203"/>
      <c r="AA110" s="203"/>
      <c r="AB110" s="203"/>
      <c r="AC110" s="204"/>
      <c r="AD110" s="202"/>
      <c r="AE110" s="203"/>
      <c r="AF110" s="203"/>
      <c r="AG110" s="203"/>
      <c r="AH110" s="203"/>
      <c r="AI110" s="203"/>
      <c r="AJ110" s="203"/>
      <c r="AK110" s="203"/>
      <c r="AL110" s="203"/>
      <c r="AM110" s="203"/>
      <c r="AN110" s="203"/>
      <c r="AO110" s="203"/>
      <c r="AP110" s="204"/>
      <c r="AQ110" s="197"/>
      <c r="AR110" s="207"/>
      <c r="AS110" s="207"/>
      <c r="AT110" s="207"/>
      <c r="AU110" s="198"/>
      <c r="AV110" s="197"/>
      <c r="AW110" s="207"/>
      <c r="AX110" s="207"/>
      <c r="AY110" s="207"/>
      <c r="AZ110" s="198"/>
      <c r="BA110" s="184"/>
      <c r="BB110" s="185"/>
      <c r="BC110" s="185"/>
      <c r="BD110" s="185"/>
      <c r="BE110" s="186"/>
      <c r="BF110" s="184"/>
      <c r="BG110" s="185"/>
      <c r="BH110" s="185"/>
      <c r="BI110" s="185"/>
      <c r="BJ110" s="186"/>
      <c r="BK110" s="42"/>
      <c r="BL110" s="43"/>
      <c r="BM110" s="43"/>
      <c r="BN110" s="43"/>
      <c r="BO110" s="43"/>
      <c r="BP110" s="43"/>
      <c r="BQ110" s="43"/>
      <c r="BR110" s="43"/>
      <c r="BS110" s="43"/>
      <c r="BT110" s="43"/>
      <c r="BU110" s="43"/>
      <c r="BV110" s="43"/>
      <c r="BW110" s="43"/>
      <c r="BX110" s="43"/>
      <c r="BY110" s="43"/>
      <c r="BZ110" s="43"/>
      <c r="CA110" s="43"/>
      <c r="CB110" s="43"/>
      <c r="CC110" s="43"/>
      <c r="CD110" s="43"/>
      <c r="CE110" s="43"/>
      <c r="CF110" s="43"/>
      <c r="CG110" s="43"/>
      <c r="CH110" s="43"/>
      <c r="CI110" s="43"/>
      <c r="CJ110" s="43"/>
      <c r="CK110" s="43"/>
      <c r="CL110" s="43"/>
      <c r="CM110" s="43"/>
      <c r="CN110" s="43"/>
      <c r="CO110" s="43"/>
      <c r="CP110" s="43"/>
      <c r="CQ110" s="43"/>
      <c r="CR110" s="43"/>
      <c r="CS110" s="43"/>
      <c r="CT110" s="43"/>
      <c r="CU110" s="43"/>
      <c r="CV110" s="43"/>
      <c r="CW110" s="43"/>
      <c r="CX110" s="44"/>
    </row>
    <row r="111" spans="2:102" s="12" customFormat="1">
      <c r="B111" s="197">
        <f t="shared" si="7"/>
        <v>102</v>
      </c>
      <c r="C111" s="198"/>
      <c r="D111" s="199"/>
      <c r="E111" s="200"/>
      <c r="F111" s="200"/>
      <c r="G111" s="200"/>
      <c r="H111" s="200"/>
      <c r="I111" s="200"/>
      <c r="J111" s="200"/>
      <c r="K111" s="200"/>
      <c r="L111" s="200"/>
      <c r="M111" s="200"/>
      <c r="N111" s="200"/>
      <c r="O111" s="200"/>
      <c r="P111" s="201"/>
      <c r="Q111" s="202"/>
      <c r="R111" s="203"/>
      <c r="S111" s="203"/>
      <c r="T111" s="203"/>
      <c r="U111" s="203"/>
      <c r="V111" s="203"/>
      <c r="W111" s="203"/>
      <c r="X111" s="203"/>
      <c r="Y111" s="203"/>
      <c r="Z111" s="203"/>
      <c r="AA111" s="203"/>
      <c r="AB111" s="203"/>
      <c r="AC111" s="204"/>
      <c r="AD111" s="202"/>
      <c r="AE111" s="203"/>
      <c r="AF111" s="203"/>
      <c r="AG111" s="203"/>
      <c r="AH111" s="203"/>
      <c r="AI111" s="203"/>
      <c r="AJ111" s="203"/>
      <c r="AK111" s="203"/>
      <c r="AL111" s="203"/>
      <c r="AM111" s="203"/>
      <c r="AN111" s="203"/>
      <c r="AO111" s="203"/>
      <c r="AP111" s="204"/>
      <c r="AQ111" s="197"/>
      <c r="AR111" s="207"/>
      <c r="AS111" s="207"/>
      <c r="AT111" s="207"/>
      <c r="AU111" s="198"/>
      <c r="AV111" s="197"/>
      <c r="AW111" s="207"/>
      <c r="AX111" s="207"/>
      <c r="AY111" s="207"/>
      <c r="AZ111" s="198"/>
      <c r="BA111" s="184"/>
      <c r="BB111" s="185"/>
      <c r="BC111" s="185"/>
      <c r="BD111" s="185"/>
      <c r="BE111" s="186"/>
      <c r="BF111" s="184"/>
      <c r="BG111" s="185"/>
      <c r="BH111" s="185"/>
      <c r="BI111" s="185"/>
      <c r="BJ111" s="186"/>
      <c r="BK111" s="42"/>
      <c r="BL111" s="43"/>
      <c r="BM111" s="43"/>
      <c r="BN111" s="43"/>
      <c r="BO111" s="43"/>
      <c r="BP111" s="43"/>
      <c r="BQ111" s="43"/>
      <c r="BR111" s="43"/>
      <c r="BS111" s="43"/>
      <c r="BT111" s="43"/>
      <c r="BU111" s="43"/>
      <c r="BV111" s="43"/>
      <c r="BW111" s="43"/>
      <c r="BX111" s="43"/>
      <c r="BY111" s="43"/>
      <c r="BZ111" s="43"/>
      <c r="CA111" s="43"/>
      <c r="CB111" s="43"/>
      <c r="CC111" s="43"/>
      <c r="CD111" s="43"/>
      <c r="CE111" s="43"/>
      <c r="CF111" s="43"/>
      <c r="CG111" s="43"/>
      <c r="CH111" s="43"/>
      <c r="CI111" s="43"/>
      <c r="CJ111" s="43"/>
      <c r="CK111" s="43"/>
      <c r="CL111" s="43"/>
      <c r="CM111" s="43"/>
      <c r="CN111" s="43"/>
      <c r="CO111" s="43"/>
      <c r="CP111" s="43"/>
      <c r="CQ111" s="43"/>
      <c r="CR111" s="43"/>
      <c r="CS111" s="43"/>
      <c r="CT111" s="43"/>
      <c r="CU111" s="43"/>
      <c r="CV111" s="43"/>
      <c r="CW111" s="43"/>
      <c r="CX111" s="44"/>
    </row>
    <row r="112" spans="2:102" s="12" customFormat="1">
      <c r="B112" s="197">
        <f t="shared" si="7"/>
        <v>103</v>
      </c>
      <c r="C112" s="198"/>
      <c r="D112" s="199"/>
      <c r="E112" s="200"/>
      <c r="F112" s="200"/>
      <c r="G112" s="200"/>
      <c r="H112" s="200"/>
      <c r="I112" s="200"/>
      <c r="J112" s="200"/>
      <c r="K112" s="200"/>
      <c r="L112" s="200"/>
      <c r="M112" s="200"/>
      <c r="N112" s="200"/>
      <c r="O112" s="200"/>
      <c r="P112" s="201"/>
      <c r="Q112" s="202"/>
      <c r="R112" s="203"/>
      <c r="S112" s="203"/>
      <c r="T112" s="203"/>
      <c r="U112" s="203"/>
      <c r="V112" s="203"/>
      <c r="W112" s="203"/>
      <c r="X112" s="203"/>
      <c r="Y112" s="203"/>
      <c r="Z112" s="203"/>
      <c r="AA112" s="203"/>
      <c r="AB112" s="203"/>
      <c r="AC112" s="204"/>
      <c r="AD112" s="202"/>
      <c r="AE112" s="203"/>
      <c r="AF112" s="203"/>
      <c r="AG112" s="203"/>
      <c r="AH112" s="203"/>
      <c r="AI112" s="203"/>
      <c r="AJ112" s="203"/>
      <c r="AK112" s="203"/>
      <c r="AL112" s="203"/>
      <c r="AM112" s="203"/>
      <c r="AN112" s="203"/>
      <c r="AO112" s="203"/>
      <c r="AP112" s="204"/>
      <c r="AQ112" s="197"/>
      <c r="AR112" s="207"/>
      <c r="AS112" s="207"/>
      <c r="AT112" s="207"/>
      <c r="AU112" s="198"/>
      <c r="AV112" s="197"/>
      <c r="AW112" s="207"/>
      <c r="AX112" s="207"/>
      <c r="AY112" s="207"/>
      <c r="AZ112" s="198"/>
      <c r="BA112" s="184"/>
      <c r="BB112" s="185"/>
      <c r="BC112" s="185"/>
      <c r="BD112" s="185"/>
      <c r="BE112" s="186"/>
      <c r="BF112" s="184"/>
      <c r="BG112" s="185"/>
      <c r="BH112" s="185"/>
      <c r="BI112" s="185"/>
      <c r="BJ112" s="186"/>
      <c r="BK112" s="42"/>
      <c r="BL112" s="43"/>
      <c r="BM112" s="43"/>
      <c r="BN112" s="43"/>
      <c r="BO112" s="43"/>
      <c r="BP112" s="43"/>
      <c r="BQ112" s="43"/>
      <c r="BR112" s="43"/>
      <c r="BS112" s="43"/>
      <c r="BT112" s="43"/>
      <c r="BU112" s="43"/>
      <c r="BV112" s="43"/>
      <c r="BW112" s="43"/>
      <c r="BX112" s="43"/>
      <c r="BY112" s="43"/>
      <c r="BZ112" s="43"/>
      <c r="CA112" s="43"/>
      <c r="CB112" s="43"/>
      <c r="CC112" s="43"/>
      <c r="CD112" s="43"/>
      <c r="CE112" s="43"/>
      <c r="CF112" s="43"/>
      <c r="CG112" s="43"/>
      <c r="CH112" s="43"/>
      <c r="CI112" s="43"/>
      <c r="CJ112" s="43"/>
      <c r="CK112" s="43"/>
      <c r="CL112" s="43"/>
      <c r="CM112" s="43"/>
      <c r="CN112" s="43"/>
      <c r="CO112" s="43"/>
      <c r="CP112" s="43"/>
      <c r="CQ112" s="43"/>
      <c r="CR112" s="43"/>
      <c r="CS112" s="43"/>
      <c r="CT112" s="43"/>
      <c r="CU112" s="43"/>
      <c r="CV112" s="43"/>
      <c r="CW112" s="43"/>
      <c r="CX112" s="44"/>
    </row>
    <row r="113" spans="2:102" s="12" customFormat="1">
      <c r="B113" s="197">
        <f t="shared" si="7"/>
        <v>104</v>
      </c>
      <c r="C113" s="198"/>
      <c r="D113" s="199"/>
      <c r="E113" s="200"/>
      <c r="F113" s="200"/>
      <c r="G113" s="200"/>
      <c r="H113" s="200"/>
      <c r="I113" s="200"/>
      <c r="J113" s="200"/>
      <c r="K113" s="200"/>
      <c r="L113" s="200"/>
      <c r="M113" s="200"/>
      <c r="N113" s="200"/>
      <c r="O113" s="200"/>
      <c r="P113" s="201"/>
      <c r="Q113" s="202"/>
      <c r="R113" s="203"/>
      <c r="S113" s="203"/>
      <c r="T113" s="203"/>
      <c r="U113" s="203"/>
      <c r="V113" s="203"/>
      <c r="W113" s="203"/>
      <c r="X113" s="203"/>
      <c r="Y113" s="203"/>
      <c r="Z113" s="203"/>
      <c r="AA113" s="203"/>
      <c r="AB113" s="203"/>
      <c r="AC113" s="204"/>
      <c r="AD113" s="202"/>
      <c r="AE113" s="203"/>
      <c r="AF113" s="203"/>
      <c r="AG113" s="203"/>
      <c r="AH113" s="203"/>
      <c r="AI113" s="203"/>
      <c r="AJ113" s="203"/>
      <c r="AK113" s="203"/>
      <c r="AL113" s="203"/>
      <c r="AM113" s="203"/>
      <c r="AN113" s="203"/>
      <c r="AO113" s="203"/>
      <c r="AP113" s="204"/>
      <c r="AQ113" s="197"/>
      <c r="AR113" s="207"/>
      <c r="AS113" s="207"/>
      <c r="AT113" s="207"/>
      <c r="AU113" s="198"/>
      <c r="AV113" s="197"/>
      <c r="AW113" s="207"/>
      <c r="AX113" s="207"/>
      <c r="AY113" s="207"/>
      <c r="AZ113" s="198"/>
      <c r="BA113" s="184"/>
      <c r="BB113" s="185"/>
      <c r="BC113" s="185"/>
      <c r="BD113" s="185"/>
      <c r="BE113" s="186"/>
      <c r="BF113" s="184"/>
      <c r="BG113" s="185"/>
      <c r="BH113" s="185"/>
      <c r="BI113" s="185"/>
      <c r="BJ113" s="186"/>
      <c r="BK113" s="42"/>
      <c r="BL113" s="43"/>
      <c r="BM113" s="43"/>
      <c r="BN113" s="43"/>
      <c r="BO113" s="43"/>
      <c r="BP113" s="43"/>
      <c r="BQ113" s="43"/>
      <c r="BR113" s="43"/>
      <c r="BS113" s="43"/>
      <c r="BT113" s="43"/>
      <c r="BU113" s="43"/>
      <c r="BV113" s="43"/>
      <c r="BW113" s="43"/>
      <c r="BX113" s="43"/>
      <c r="BY113" s="43"/>
      <c r="BZ113" s="43"/>
      <c r="CA113" s="43"/>
      <c r="CB113" s="43"/>
      <c r="CC113" s="43"/>
      <c r="CD113" s="43"/>
      <c r="CE113" s="43"/>
      <c r="CF113" s="43"/>
      <c r="CG113" s="43"/>
      <c r="CH113" s="43"/>
      <c r="CI113" s="43"/>
      <c r="CJ113" s="43"/>
      <c r="CK113" s="43"/>
      <c r="CL113" s="43"/>
      <c r="CM113" s="43"/>
      <c r="CN113" s="43"/>
      <c r="CO113" s="43"/>
      <c r="CP113" s="43"/>
      <c r="CQ113" s="43"/>
      <c r="CR113" s="43"/>
      <c r="CS113" s="43"/>
      <c r="CT113" s="43"/>
      <c r="CU113" s="43"/>
      <c r="CV113" s="43"/>
      <c r="CW113" s="43"/>
      <c r="CX113" s="44"/>
    </row>
    <row r="114" spans="2:102" s="12" customFormat="1">
      <c r="B114" s="197">
        <f t="shared" si="7"/>
        <v>105</v>
      </c>
      <c r="C114" s="198"/>
      <c r="D114" s="199"/>
      <c r="E114" s="200"/>
      <c r="F114" s="200"/>
      <c r="G114" s="200"/>
      <c r="H114" s="200"/>
      <c r="I114" s="200"/>
      <c r="J114" s="200"/>
      <c r="K114" s="200"/>
      <c r="L114" s="200"/>
      <c r="M114" s="200"/>
      <c r="N114" s="200"/>
      <c r="O114" s="200"/>
      <c r="P114" s="201"/>
      <c r="Q114" s="202"/>
      <c r="R114" s="203"/>
      <c r="S114" s="203"/>
      <c r="T114" s="203"/>
      <c r="U114" s="203"/>
      <c r="V114" s="203"/>
      <c r="W114" s="203"/>
      <c r="X114" s="203"/>
      <c r="Y114" s="203"/>
      <c r="Z114" s="203"/>
      <c r="AA114" s="203"/>
      <c r="AB114" s="203"/>
      <c r="AC114" s="204"/>
      <c r="AD114" s="202"/>
      <c r="AE114" s="203"/>
      <c r="AF114" s="203"/>
      <c r="AG114" s="203"/>
      <c r="AH114" s="203"/>
      <c r="AI114" s="203"/>
      <c r="AJ114" s="203"/>
      <c r="AK114" s="203"/>
      <c r="AL114" s="203"/>
      <c r="AM114" s="203"/>
      <c r="AN114" s="203"/>
      <c r="AO114" s="203"/>
      <c r="AP114" s="204"/>
      <c r="AQ114" s="197"/>
      <c r="AR114" s="207"/>
      <c r="AS114" s="207"/>
      <c r="AT114" s="207"/>
      <c r="AU114" s="198"/>
      <c r="AV114" s="197"/>
      <c r="AW114" s="207"/>
      <c r="AX114" s="207"/>
      <c r="AY114" s="207"/>
      <c r="AZ114" s="198"/>
      <c r="BA114" s="184"/>
      <c r="BB114" s="185"/>
      <c r="BC114" s="185"/>
      <c r="BD114" s="185"/>
      <c r="BE114" s="186"/>
      <c r="BF114" s="184"/>
      <c r="BG114" s="185"/>
      <c r="BH114" s="185"/>
      <c r="BI114" s="185"/>
      <c r="BJ114" s="186"/>
      <c r="BK114" s="85"/>
      <c r="BL114" s="86"/>
      <c r="BM114" s="86"/>
      <c r="BN114" s="86"/>
      <c r="BO114" s="86"/>
      <c r="BP114" s="86"/>
      <c r="BQ114" s="86"/>
      <c r="BR114" s="86"/>
      <c r="BS114" s="86"/>
      <c r="BT114" s="86"/>
      <c r="BU114" s="86"/>
      <c r="BV114" s="86"/>
      <c r="BW114" s="86"/>
      <c r="BX114" s="86"/>
      <c r="BY114" s="86"/>
      <c r="BZ114" s="86"/>
      <c r="CA114" s="86"/>
      <c r="CB114" s="86"/>
      <c r="CC114" s="86"/>
      <c r="CD114" s="86"/>
      <c r="CE114" s="86"/>
      <c r="CF114" s="86"/>
      <c r="CG114" s="86"/>
      <c r="CH114" s="86"/>
      <c r="CI114" s="86"/>
      <c r="CJ114" s="86"/>
      <c r="CK114" s="86"/>
      <c r="CL114" s="86"/>
      <c r="CM114" s="86"/>
      <c r="CN114" s="86"/>
      <c r="CO114" s="86"/>
      <c r="CP114" s="86"/>
      <c r="CQ114" s="86"/>
      <c r="CR114" s="86"/>
      <c r="CS114" s="86"/>
      <c r="CT114" s="86"/>
      <c r="CU114" s="86"/>
      <c r="CV114" s="86"/>
      <c r="CW114" s="86"/>
      <c r="CX114" s="87"/>
    </row>
    <row r="115" spans="2:102" s="12" customFormat="1">
      <c r="B115" s="197">
        <f t="shared" si="7"/>
        <v>106</v>
      </c>
      <c r="C115" s="198"/>
      <c r="D115" s="199"/>
      <c r="E115" s="200"/>
      <c r="F115" s="200"/>
      <c r="G115" s="200"/>
      <c r="H115" s="200"/>
      <c r="I115" s="200"/>
      <c r="J115" s="200"/>
      <c r="K115" s="200"/>
      <c r="L115" s="200"/>
      <c r="M115" s="200"/>
      <c r="N115" s="200"/>
      <c r="O115" s="200"/>
      <c r="P115" s="201"/>
      <c r="Q115" s="202"/>
      <c r="R115" s="203"/>
      <c r="S115" s="203"/>
      <c r="T115" s="203"/>
      <c r="U115" s="203"/>
      <c r="V115" s="203"/>
      <c r="W115" s="203"/>
      <c r="X115" s="203"/>
      <c r="Y115" s="203"/>
      <c r="Z115" s="203"/>
      <c r="AA115" s="203"/>
      <c r="AB115" s="203"/>
      <c r="AC115" s="204"/>
      <c r="AD115" s="202"/>
      <c r="AE115" s="203"/>
      <c r="AF115" s="203"/>
      <c r="AG115" s="203"/>
      <c r="AH115" s="203"/>
      <c r="AI115" s="203"/>
      <c r="AJ115" s="203"/>
      <c r="AK115" s="203"/>
      <c r="AL115" s="203"/>
      <c r="AM115" s="203"/>
      <c r="AN115" s="203"/>
      <c r="AO115" s="203"/>
      <c r="AP115" s="204"/>
      <c r="AQ115" s="197"/>
      <c r="AR115" s="207"/>
      <c r="AS115" s="207"/>
      <c r="AT115" s="207"/>
      <c r="AU115" s="198"/>
      <c r="AV115" s="197"/>
      <c r="AW115" s="207"/>
      <c r="AX115" s="207"/>
      <c r="AY115" s="207"/>
      <c r="AZ115" s="198"/>
      <c r="BA115" s="184"/>
      <c r="BB115" s="185"/>
      <c r="BC115" s="185"/>
      <c r="BD115" s="185"/>
      <c r="BE115" s="186"/>
      <c r="BF115" s="184"/>
      <c r="BG115" s="185"/>
      <c r="BH115" s="185"/>
      <c r="BI115" s="185"/>
      <c r="BJ115" s="186"/>
      <c r="BK115" s="67"/>
      <c r="BL115" s="68"/>
      <c r="BM115" s="68"/>
      <c r="BN115" s="68"/>
      <c r="BO115" s="68"/>
      <c r="BP115" s="68"/>
      <c r="BQ115" s="68"/>
      <c r="BR115" s="68"/>
      <c r="BS115" s="68"/>
      <c r="BT115" s="68"/>
      <c r="BU115" s="68"/>
      <c r="BV115" s="68"/>
      <c r="BW115" s="68"/>
      <c r="BX115" s="68"/>
      <c r="BY115" s="68"/>
      <c r="BZ115" s="68"/>
      <c r="CA115" s="68"/>
      <c r="CB115" s="68"/>
      <c r="CC115" s="68"/>
      <c r="CD115" s="68"/>
      <c r="CE115" s="68"/>
      <c r="CF115" s="68"/>
      <c r="CG115" s="68"/>
      <c r="CH115" s="68"/>
      <c r="CI115" s="68"/>
      <c r="CJ115" s="68"/>
      <c r="CK115" s="68"/>
      <c r="CL115" s="68"/>
      <c r="CM115" s="68"/>
      <c r="CN115" s="68"/>
      <c r="CO115" s="68"/>
      <c r="CP115" s="68"/>
      <c r="CQ115" s="68"/>
      <c r="CR115" s="68"/>
      <c r="CS115" s="68"/>
      <c r="CT115" s="68"/>
      <c r="CU115" s="68"/>
      <c r="CV115" s="68"/>
      <c r="CW115" s="68"/>
      <c r="CX115" s="69"/>
    </row>
    <row r="116" spans="2:102" s="28" customFormat="1">
      <c r="B116" s="182">
        <f>ROW()-9</f>
        <v>107</v>
      </c>
      <c r="C116" s="183"/>
      <c r="D116" s="187"/>
      <c r="E116" s="188"/>
      <c r="F116" s="188"/>
      <c r="G116" s="188"/>
      <c r="H116" s="188"/>
      <c r="I116" s="188"/>
      <c r="J116" s="188"/>
      <c r="K116" s="188"/>
      <c r="L116" s="188"/>
      <c r="M116" s="188"/>
      <c r="N116" s="188"/>
      <c r="O116" s="188"/>
      <c r="P116" s="189"/>
      <c r="Q116" s="190"/>
      <c r="R116" s="191"/>
      <c r="S116" s="191"/>
      <c r="T116" s="191"/>
      <c r="U116" s="191"/>
      <c r="V116" s="191"/>
      <c r="W116" s="191"/>
      <c r="X116" s="191"/>
      <c r="Y116" s="191"/>
      <c r="Z116" s="191"/>
      <c r="AA116" s="191"/>
      <c r="AB116" s="191"/>
      <c r="AC116" s="192"/>
      <c r="AD116" s="202"/>
      <c r="AE116" s="203"/>
      <c r="AF116" s="203"/>
      <c r="AG116" s="203"/>
      <c r="AH116" s="203"/>
      <c r="AI116" s="203"/>
      <c r="AJ116" s="203"/>
      <c r="AK116" s="203"/>
      <c r="AL116" s="203"/>
      <c r="AM116" s="203"/>
      <c r="AN116" s="203"/>
      <c r="AO116" s="203"/>
      <c r="AP116" s="204"/>
      <c r="AQ116" s="182"/>
      <c r="AR116" s="193"/>
      <c r="AS116" s="193"/>
      <c r="AT116" s="193"/>
      <c r="AU116" s="183"/>
      <c r="AV116" s="182"/>
      <c r="AW116" s="193"/>
      <c r="AX116" s="193"/>
      <c r="AY116" s="193"/>
      <c r="AZ116" s="183"/>
      <c r="BA116" s="179"/>
      <c r="BB116" s="180"/>
      <c r="BC116" s="180"/>
      <c r="BD116" s="180"/>
      <c r="BE116" s="181"/>
      <c r="BF116" s="179"/>
      <c r="BG116" s="180"/>
      <c r="BH116" s="180"/>
      <c r="BI116" s="180"/>
      <c r="BJ116" s="181"/>
      <c r="BK116" s="34"/>
      <c r="BL116" s="32"/>
      <c r="BM116" s="32"/>
      <c r="BN116" s="32"/>
      <c r="BO116" s="32"/>
      <c r="BP116" s="32"/>
      <c r="BQ116" s="32"/>
      <c r="BR116" s="32"/>
      <c r="BS116" s="32"/>
      <c r="BT116" s="32"/>
      <c r="BU116" s="32"/>
      <c r="BV116" s="32"/>
      <c r="BW116" s="32"/>
      <c r="BX116" s="32"/>
      <c r="BY116" s="32"/>
      <c r="BZ116" s="32"/>
      <c r="CA116" s="32"/>
      <c r="CB116" s="32"/>
      <c r="CC116" s="32"/>
      <c r="CD116" s="32"/>
      <c r="CE116" s="32"/>
      <c r="CF116" s="32"/>
      <c r="CG116" s="32"/>
      <c r="CH116" s="32"/>
      <c r="CI116" s="32"/>
      <c r="CJ116" s="32"/>
      <c r="CK116" s="32"/>
      <c r="CL116" s="32"/>
      <c r="CM116" s="32"/>
      <c r="CN116" s="32"/>
      <c r="CO116" s="32"/>
      <c r="CP116" s="32"/>
      <c r="CQ116" s="32"/>
      <c r="CR116" s="32"/>
      <c r="CS116" s="32"/>
      <c r="CT116" s="32"/>
      <c r="CU116" s="32"/>
      <c r="CV116" s="32"/>
      <c r="CW116" s="32"/>
      <c r="CX116" s="33"/>
    </row>
    <row r="117" spans="2:102" s="12" customFormat="1">
      <c r="B117" s="197">
        <f t="shared" si="7"/>
        <v>108</v>
      </c>
      <c r="C117" s="198"/>
      <c r="D117" s="199"/>
      <c r="E117" s="200"/>
      <c r="F117" s="200"/>
      <c r="G117" s="200"/>
      <c r="H117" s="200"/>
      <c r="I117" s="200"/>
      <c r="J117" s="200"/>
      <c r="K117" s="200"/>
      <c r="L117" s="200"/>
      <c r="M117" s="200"/>
      <c r="N117" s="200"/>
      <c r="O117" s="200"/>
      <c r="P117" s="201"/>
      <c r="Q117" s="202"/>
      <c r="R117" s="203"/>
      <c r="S117" s="203"/>
      <c r="T117" s="203"/>
      <c r="U117" s="203"/>
      <c r="V117" s="203"/>
      <c r="W117" s="203"/>
      <c r="X117" s="203"/>
      <c r="Y117" s="203"/>
      <c r="Z117" s="203"/>
      <c r="AA117" s="203"/>
      <c r="AB117" s="203"/>
      <c r="AC117" s="204"/>
      <c r="AD117" s="202"/>
      <c r="AE117" s="203"/>
      <c r="AF117" s="203"/>
      <c r="AG117" s="203"/>
      <c r="AH117" s="203"/>
      <c r="AI117" s="203"/>
      <c r="AJ117" s="203"/>
      <c r="AK117" s="203"/>
      <c r="AL117" s="203"/>
      <c r="AM117" s="203"/>
      <c r="AN117" s="203"/>
      <c r="AO117" s="203"/>
      <c r="AP117" s="204"/>
      <c r="AQ117" s="197"/>
      <c r="AR117" s="207"/>
      <c r="AS117" s="207"/>
      <c r="AT117" s="207"/>
      <c r="AU117" s="198"/>
      <c r="AV117" s="197"/>
      <c r="AW117" s="207"/>
      <c r="AX117" s="207"/>
      <c r="AY117" s="207"/>
      <c r="AZ117" s="198"/>
      <c r="BA117" s="184"/>
      <c r="BB117" s="185"/>
      <c r="BC117" s="185"/>
      <c r="BD117" s="185"/>
      <c r="BE117" s="186"/>
      <c r="BF117" s="184"/>
      <c r="BG117" s="185"/>
      <c r="BH117" s="185"/>
      <c r="BI117" s="185"/>
      <c r="BJ117" s="186"/>
      <c r="BK117" s="73"/>
      <c r="BL117" s="74"/>
      <c r="BM117" s="74"/>
      <c r="BN117" s="74"/>
      <c r="BO117" s="74"/>
      <c r="BP117" s="74"/>
      <c r="BQ117" s="74"/>
      <c r="BR117" s="74"/>
      <c r="BS117" s="74"/>
      <c r="BT117" s="74"/>
      <c r="BU117" s="74"/>
      <c r="BV117" s="74"/>
      <c r="BW117" s="74"/>
      <c r="BX117" s="74"/>
      <c r="BY117" s="74"/>
      <c r="BZ117" s="74"/>
      <c r="CA117" s="74"/>
      <c r="CB117" s="74"/>
      <c r="CC117" s="74"/>
      <c r="CD117" s="74"/>
      <c r="CE117" s="74"/>
      <c r="CF117" s="74"/>
      <c r="CG117" s="74"/>
      <c r="CH117" s="74"/>
      <c r="CI117" s="74"/>
      <c r="CJ117" s="74"/>
      <c r="CK117" s="74"/>
      <c r="CL117" s="74"/>
      <c r="CM117" s="74"/>
      <c r="CN117" s="74"/>
      <c r="CO117" s="74"/>
      <c r="CP117" s="74"/>
      <c r="CQ117" s="74"/>
      <c r="CR117" s="74"/>
      <c r="CS117" s="74"/>
      <c r="CT117" s="74"/>
      <c r="CU117" s="74"/>
      <c r="CV117" s="74"/>
      <c r="CW117" s="74"/>
      <c r="CX117" s="75"/>
    </row>
    <row r="118" spans="2:102" s="12" customFormat="1">
      <c r="B118" s="197">
        <f t="shared" si="7"/>
        <v>109</v>
      </c>
      <c r="C118" s="198"/>
      <c r="D118" s="199"/>
      <c r="E118" s="200"/>
      <c r="F118" s="200"/>
      <c r="G118" s="200"/>
      <c r="H118" s="200"/>
      <c r="I118" s="200"/>
      <c r="J118" s="200"/>
      <c r="K118" s="200"/>
      <c r="L118" s="200"/>
      <c r="M118" s="200"/>
      <c r="N118" s="200"/>
      <c r="O118" s="200"/>
      <c r="P118" s="201"/>
      <c r="Q118" s="202"/>
      <c r="R118" s="203"/>
      <c r="S118" s="203"/>
      <c r="T118" s="203"/>
      <c r="U118" s="203"/>
      <c r="V118" s="203"/>
      <c r="W118" s="203"/>
      <c r="X118" s="203"/>
      <c r="Y118" s="203"/>
      <c r="Z118" s="203"/>
      <c r="AA118" s="203"/>
      <c r="AB118" s="203"/>
      <c r="AC118" s="204"/>
      <c r="AD118" s="202"/>
      <c r="AE118" s="203"/>
      <c r="AF118" s="203"/>
      <c r="AG118" s="203"/>
      <c r="AH118" s="203"/>
      <c r="AI118" s="203"/>
      <c r="AJ118" s="203"/>
      <c r="AK118" s="203"/>
      <c r="AL118" s="203"/>
      <c r="AM118" s="203"/>
      <c r="AN118" s="203"/>
      <c r="AO118" s="203"/>
      <c r="AP118" s="204"/>
      <c r="AQ118" s="197"/>
      <c r="AR118" s="207"/>
      <c r="AS118" s="207"/>
      <c r="AT118" s="207"/>
      <c r="AU118" s="198"/>
      <c r="AV118" s="197"/>
      <c r="AW118" s="207"/>
      <c r="AX118" s="207"/>
      <c r="AY118" s="207"/>
      <c r="AZ118" s="198"/>
      <c r="BA118" s="184"/>
      <c r="BB118" s="185"/>
      <c r="BC118" s="185"/>
      <c r="BD118" s="185"/>
      <c r="BE118" s="186"/>
      <c r="BF118" s="184"/>
      <c r="BG118" s="185"/>
      <c r="BH118" s="185"/>
      <c r="BI118" s="185"/>
      <c r="BJ118" s="186"/>
      <c r="BK118" s="29"/>
      <c r="BL118" s="30"/>
      <c r="BM118" s="30"/>
      <c r="BN118" s="30"/>
      <c r="BO118" s="30"/>
      <c r="BP118" s="30"/>
      <c r="BQ118" s="30"/>
      <c r="BR118" s="30"/>
      <c r="BS118" s="30"/>
      <c r="BT118" s="30"/>
      <c r="BU118" s="30"/>
      <c r="BV118" s="30"/>
      <c r="BW118" s="30"/>
      <c r="BX118" s="30"/>
      <c r="BY118" s="30"/>
      <c r="BZ118" s="30"/>
      <c r="CA118" s="30"/>
      <c r="CB118" s="30"/>
      <c r="CC118" s="30"/>
      <c r="CD118" s="30"/>
      <c r="CE118" s="30"/>
      <c r="CF118" s="30"/>
      <c r="CG118" s="30"/>
      <c r="CH118" s="30"/>
      <c r="CI118" s="30"/>
      <c r="CJ118" s="30"/>
      <c r="CK118" s="30"/>
      <c r="CL118" s="30"/>
      <c r="CM118" s="30"/>
      <c r="CN118" s="30"/>
      <c r="CO118" s="30"/>
      <c r="CP118" s="30"/>
      <c r="CQ118" s="30"/>
      <c r="CR118" s="30"/>
      <c r="CS118" s="30"/>
      <c r="CT118" s="30"/>
      <c r="CU118" s="30"/>
      <c r="CV118" s="30"/>
      <c r="CW118" s="30"/>
      <c r="CX118" s="31"/>
    </row>
    <row r="119" spans="2:102" s="12" customFormat="1">
      <c r="B119" s="197">
        <f t="shared" si="7"/>
        <v>110</v>
      </c>
      <c r="C119" s="198"/>
      <c r="D119" s="199"/>
      <c r="E119" s="200"/>
      <c r="F119" s="200"/>
      <c r="G119" s="200"/>
      <c r="H119" s="200"/>
      <c r="I119" s="200"/>
      <c r="J119" s="200"/>
      <c r="K119" s="200"/>
      <c r="L119" s="200"/>
      <c r="M119" s="200"/>
      <c r="N119" s="200"/>
      <c r="O119" s="200"/>
      <c r="P119" s="201"/>
      <c r="Q119" s="202"/>
      <c r="R119" s="203"/>
      <c r="S119" s="203"/>
      <c r="T119" s="203"/>
      <c r="U119" s="203"/>
      <c r="V119" s="203"/>
      <c r="W119" s="203"/>
      <c r="X119" s="203"/>
      <c r="Y119" s="203"/>
      <c r="Z119" s="203"/>
      <c r="AA119" s="203"/>
      <c r="AB119" s="203"/>
      <c r="AC119" s="204"/>
      <c r="AD119" s="202"/>
      <c r="AE119" s="203"/>
      <c r="AF119" s="203"/>
      <c r="AG119" s="203"/>
      <c r="AH119" s="203"/>
      <c r="AI119" s="203"/>
      <c r="AJ119" s="203"/>
      <c r="AK119" s="203"/>
      <c r="AL119" s="203"/>
      <c r="AM119" s="203"/>
      <c r="AN119" s="203"/>
      <c r="AO119" s="203"/>
      <c r="AP119" s="204"/>
      <c r="AQ119" s="197"/>
      <c r="AR119" s="207"/>
      <c r="AS119" s="207"/>
      <c r="AT119" s="207"/>
      <c r="AU119" s="198"/>
      <c r="AV119" s="197"/>
      <c r="AW119" s="207"/>
      <c r="AX119" s="207"/>
      <c r="AY119" s="207"/>
      <c r="AZ119" s="198"/>
      <c r="BA119" s="184"/>
      <c r="BB119" s="185"/>
      <c r="BC119" s="185"/>
      <c r="BD119" s="185"/>
      <c r="BE119" s="186"/>
      <c r="BF119" s="184"/>
      <c r="BG119" s="185"/>
      <c r="BH119" s="185"/>
      <c r="BI119" s="185"/>
      <c r="BJ119" s="186"/>
      <c r="BK119" s="54"/>
      <c r="BL119" s="55"/>
      <c r="BM119" s="55"/>
      <c r="BN119" s="55"/>
      <c r="BO119" s="55"/>
      <c r="BP119" s="55"/>
      <c r="BQ119" s="55"/>
      <c r="BR119" s="55"/>
      <c r="BS119" s="55"/>
      <c r="BT119" s="55"/>
      <c r="BU119" s="55"/>
      <c r="BV119" s="55"/>
      <c r="BW119" s="55"/>
      <c r="BX119" s="55"/>
      <c r="BY119" s="55"/>
      <c r="BZ119" s="55"/>
      <c r="CA119" s="55"/>
      <c r="CB119" s="55"/>
      <c r="CC119" s="55"/>
      <c r="CD119" s="55"/>
      <c r="CE119" s="55"/>
      <c r="CF119" s="55"/>
      <c r="CG119" s="55"/>
      <c r="CH119" s="55"/>
      <c r="CI119" s="55"/>
      <c r="CJ119" s="55"/>
      <c r="CK119" s="55"/>
      <c r="CL119" s="55"/>
      <c r="CM119" s="55"/>
      <c r="CN119" s="55"/>
      <c r="CO119" s="55"/>
      <c r="CP119" s="55"/>
      <c r="CQ119" s="55"/>
      <c r="CR119" s="55"/>
      <c r="CS119" s="55"/>
      <c r="CT119" s="55"/>
      <c r="CU119" s="55"/>
      <c r="CV119" s="55"/>
      <c r="CW119" s="55"/>
      <c r="CX119" s="56"/>
    </row>
    <row r="120" spans="2:102" s="12" customFormat="1">
      <c r="B120" s="197">
        <f t="shared" si="7"/>
        <v>111</v>
      </c>
      <c r="C120" s="198"/>
      <c r="D120" s="199"/>
      <c r="E120" s="200"/>
      <c r="F120" s="200"/>
      <c r="G120" s="200"/>
      <c r="H120" s="200"/>
      <c r="I120" s="200"/>
      <c r="J120" s="200"/>
      <c r="K120" s="200"/>
      <c r="L120" s="200"/>
      <c r="M120" s="200"/>
      <c r="N120" s="200"/>
      <c r="O120" s="200"/>
      <c r="P120" s="201"/>
      <c r="Q120" s="202"/>
      <c r="R120" s="203"/>
      <c r="S120" s="203"/>
      <c r="T120" s="203"/>
      <c r="U120" s="203"/>
      <c r="V120" s="203"/>
      <c r="W120" s="203"/>
      <c r="X120" s="203"/>
      <c r="Y120" s="203"/>
      <c r="Z120" s="203"/>
      <c r="AA120" s="203"/>
      <c r="AB120" s="203"/>
      <c r="AC120" s="204"/>
      <c r="AD120" s="202"/>
      <c r="AE120" s="203"/>
      <c r="AF120" s="203"/>
      <c r="AG120" s="203"/>
      <c r="AH120" s="203"/>
      <c r="AI120" s="203"/>
      <c r="AJ120" s="203"/>
      <c r="AK120" s="203"/>
      <c r="AL120" s="203"/>
      <c r="AM120" s="203"/>
      <c r="AN120" s="203"/>
      <c r="AO120" s="203"/>
      <c r="AP120" s="204"/>
      <c r="AQ120" s="197"/>
      <c r="AR120" s="207"/>
      <c r="AS120" s="207"/>
      <c r="AT120" s="207"/>
      <c r="AU120" s="198"/>
      <c r="AV120" s="197"/>
      <c r="AW120" s="207"/>
      <c r="AX120" s="207"/>
      <c r="AY120" s="207"/>
      <c r="AZ120" s="198"/>
      <c r="BA120" s="184"/>
      <c r="BB120" s="185"/>
      <c r="BC120" s="185"/>
      <c r="BD120" s="185"/>
      <c r="BE120" s="186"/>
      <c r="BF120" s="184"/>
      <c r="BG120" s="185"/>
      <c r="BH120" s="185"/>
      <c r="BI120" s="185"/>
      <c r="BJ120" s="186"/>
      <c r="BK120" s="16"/>
      <c r="BL120" s="17"/>
      <c r="BM120" s="17"/>
      <c r="BN120" s="17"/>
      <c r="BO120" s="17"/>
      <c r="BP120" s="17"/>
      <c r="BQ120" s="17"/>
      <c r="BR120" s="17"/>
      <c r="BS120" s="17"/>
      <c r="BT120" s="17"/>
      <c r="BU120" s="17"/>
      <c r="BV120" s="17"/>
      <c r="BW120" s="17"/>
      <c r="BX120" s="17"/>
      <c r="BY120" s="17"/>
      <c r="BZ120" s="17"/>
      <c r="CA120" s="17"/>
      <c r="CB120" s="17"/>
      <c r="CC120" s="17"/>
      <c r="CD120" s="17"/>
      <c r="CE120" s="17"/>
      <c r="CF120" s="17"/>
      <c r="CG120" s="17"/>
      <c r="CH120" s="17"/>
      <c r="CI120" s="17"/>
      <c r="CJ120" s="17"/>
      <c r="CK120" s="17"/>
      <c r="CL120" s="17"/>
      <c r="CM120" s="17"/>
      <c r="CN120" s="17"/>
      <c r="CO120" s="17"/>
      <c r="CP120" s="17"/>
      <c r="CQ120" s="17"/>
      <c r="CR120" s="17"/>
      <c r="CS120" s="17"/>
      <c r="CT120" s="17"/>
      <c r="CU120" s="17"/>
      <c r="CV120" s="17"/>
      <c r="CW120" s="17"/>
      <c r="CX120" s="18"/>
    </row>
    <row r="121" spans="2:102">
      <c r="BF121" s="184">
        <f>SUM(BF10:BJ120)</f>
        <v>11918525.390625</v>
      </c>
      <c r="BG121" s="185"/>
      <c r="BH121" s="185"/>
      <c r="BI121" s="185"/>
      <c r="BJ121" s="186"/>
    </row>
  </sheetData>
  <mergeCells count="909">
    <mergeCell ref="AQ39:AU39"/>
    <mergeCell ref="AV39:AZ39"/>
    <mergeCell ref="BA39:BE39"/>
    <mergeCell ref="BF39:BJ39"/>
    <mergeCell ref="B114:C114"/>
    <mergeCell ref="D114:P114"/>
    <mergeCell ref="Q114:AC114"/>
    <mergeCell ref="AD114:AP114"/>
    <mergeCell ref="AQ114:AU114"/>
    <mergeCell ref="AV114:AZ114"/>
    <mergeCell ref="BA114:BE114"/>
    <mergeCell ref="BF114:BJ114"/>
    <mergeCell ref="BF87:BJ87"/>
    <mergeCell ref="AV109:AZ109"/>
    <mergeCell ref="BF113:BJ113"/>
    <mergeCell ref="B111:C111"/>
    <mergeCell ref="D111:P111"/>
    <mergeCell ref="Q111:AC111"/>
    <mergeCell ref="AD111:AP111"/>
    <mergeCell ref="AQ111:AU111"/>
    <mergeCell ref="B95:C95"/>
    <mergeCell ref="D95:P95"/>
    <mergeCell ref="Q95:AC95"/>
    <mergeCell ref="AD95:AP95"/>
    <mergeCell ref="D110:P110"/>
    <mergeCell ref="AV113:AZ113"/>
    <mergeCell ref="Q110:AC110"/>
    <mergeCell ref="Q100:AC100"/>
    <mergeCell ref="B99:C99"/>
    <mergeCell ref="D99:P99"/>
    <mergeCell ref="AD117:AP117"/>
    <mergeCell ref="AQ117:AU117"/>
    <mergeCell ref="AV117:AZ117"/>
    <mergeCell ref="AV100:AZ100"/>
    <mergeCell ref="D100:P100"/>
    <mergeCell ref="B101:C101"/>
    <mergeCell ref="D101:P101"/>
    <mergeCell ref="Q101:AC101"/>
    <mergeCell ref="AD101:AP101"/>
    <mergeCell ref="B100:C100"/>
    <mergeCell ref="AQ116:AU116"/>
    <mergeCell ref="AV116:AZ116"/>
    <mergeCell ref="D102:P102"/>
    <mergeCell ref="Q102:AC102"/>
    <mergeCell ref="AD102:AP102"/>
    <mergeCell ref="B102:C102"/>
    <mergeCell ref="AD100:AP100"/>
    <mergeCell ref="AQ112:AU112"/>
    <mergeCell ref="BF93:BJ93"/>
    <mergeCell ref="BF90:BJ90"/>
    <mergeCell ref="BA97:BE97"/>
    <mergeCell ref="BA91:BE91"/>
    <mergeCell ref="BF91:BJ91"/>
    <mergeCell ref="BF94:BJ94"/>
    <mergeCell ref="BF97:BJ97"/>
    <mergeCell ref="AD98:AP98"/>
    <mergeCell ref="AD99:AP99"/>
    <mergeCell ref="AQ99:AU99"/>
    <mergeCell ref="AQ98:AU98"/>
    <mergeCell ref="AQ95:AU95"/>
    <mergeCell ref="AV95:AZ95"/>
    <mergeCell ref="BA95:BE95"/>
    <mergeCell ref="BF95:BJ95"/>
    <mergeCell ref="D94:P94"/>
    <mergeCell ref="Q94:AC94"/>
    <mergeCell ref="BA94:BE94"/>
    <mergeCell ref="AD94:AP94"/>
    <mergeCell ref="BK104:CX104"/>
    <mergeCell ref="BF105:BJ105"/>
    <mergeCell ref="B106:C106"/>
    <mergeCell ref="D106:P106"/>
    <mergeCell ref="Q106:AC106"/>
    <mergeCell ref="AD106:AP106"/>
    <mergeCell ref="AQ106:AU106"/>
    <mergeCell ref="AV106:AZ106"/>
    <mergeCell ref="BA106:BE106"/>
    <mergeCell ref="BF106:BJ106"/>
    <mergeCell ref="BF104:BJ104"/>
    <mergeCell ref="AD104:AP104"/>
    <mergeCell ref="AQ104:AU104"/>
    <mergeCell ref="AV104:AZ104"/>
    <mergeCell ref="BA104:BE104"/>
    <mergeCell ref="BA105:BE105"/>
    <mergeCell ref="B105:C105"/>
    <mergeCell ref="D105:P105"/>
    <mergeCell ref="Q105:AC105"/>
    <mergeCell ref="AD97:AP97"/>
    <mergeCell ref="D92:P92"/>
    <mergeCell ref="Q92:AC92"/>
    <mergeCell ref="AD92:AP92"/>
    <mergeCell ref="AQ92:AU92"/>
    <mergeCell ref="AV92:AZ92"/>
    <mergeCell ref="BA92:BE92"/>
    <mergeCell ref="Q93:AC93"/>
    <mergeCell ref="B93:C93"/>
    <mergeCell ref="D93:P93"/>
    <mergeCell ref="BA93:BE93"/>
    <mergeCell ref="AD8:AP9"/>
    <mergeCell ref="CS2:CX2"/>
    <mergeCell ref="CA3:CF3"/>
    <mergeCell ref="CG3:CL3"/>
    <mergeCell ref="CM3:CR3"/>
    <mergeCell ref="CS3:CX3"/>
    <mergeCell ref="B2:P3"/>
    <mergeCell ref="CA2:CF2"/>
    <mergeCell ref="CG2:CL2"/>
    <mergeCell ref="CM2:CR2"/>
    <mergeCell ref="B8:C9"/>
    <mergeCell ref="D8:P9"/>
    <mergeCell ref="Q8:AC9"/>
    <mergeCell ref="Q2:BZ3"/>
    <mergeCell ref="AQ9:AU9"/>
    <mergeCell ref="AV9:AZ9"/>
    <mergeCell ref="AQ8:AZ8"/>
    <mergeCell ref="BA8:BE9"/>
    <mergeCell ref="BF8:BJ9"/>
    <mergeCell ref="AV17:AZ17"/>
    <mergeCell ref="AQ17:AU17"/>
    <mergeCell ref="B10:C10"/>
    <mergeCell ref="D10:P10"/>
    <mergeCell ref="Q10:AC10"/>
    <mergeCell ref="AD10:AP10"/>
    <mergeCell ref="AQ10:AU10"/>
    <mergeCell ref="AV10:AZ10"/>
    <mergeCell ref="B11:C11"/>
    <mergeCell ref="D11:P11"/>
    <mergeCell ref="Q11:AC11"/>
    <mergeCell ref="AD11:AP11"/>
    <mergeCell ref="B14:C14"/>
    <mergeCell ref="D14:P14"/>
    <mergeCell ref="Q14:AC14"/>
    <mergeCell ref="AD14:AP14"/>
    <mergeCell ref="B15:C15"/>
    <mergeCell ref="D15:P15"/>
    <mergeCell ref="Q15:AC15"/>
    <mergeCell ref="AD15:AP15"/>
    <mergeCell ref="B12:C12"/>
    <mergeCell ref="D12:P12"/>
    <mergeCell ref="Q12:AC12"/>
    <mergeCell ref="AD12:AP12"/>
    <mergeCell ref="AQ11:AU11"/>
    <mergeCell ref="AV11:AZ11"/>
    <mergeCell ref="AQ14:AU14"/>
    <mergeCell ref="AV14:AZ14"/>
    <mergeCell ref="AQ15:AU15"/>
    <mergeCell ref="AV15:AZ15"/>
    <mergeCell ref="AQ16:AU16"/>
    <mergeCell ref="AQ34:AU34"/>
    <mergeCell ref="AV32:AZ32"/>
    <mergeCell ref="AQ33:AU33"/>
    <mergeCell ref="AV33:AZ33"/>
    <mergeCell ref="AV30:AZ30"/>
    <mergeCell ref="AQ29:AU29"/>
    <mergeCell ref="AQ32:AU32"/>
    <mergeCell ref="AQ30:AU30"/>
    <mergeCell ref="AQ31:AU31"/>
    <mergeCell ref="AV26:AZ26"/>
    <mergeCell ref="AV31:AZ31"/>
    <mergeCell ref="AQ26:AU26"/>
    <mergeCell ref="AV27:AZ27"/>
    <mergeCell ref="AV29:AZ29"/>
    <mergeCell ref="AV16:AZ16"/>
    <mergeCell ref="AV18:AZ18"/>
    <mergeCell ref="AQ19:AU19"/>
    <mergeCell ref="B120:C120"/>
    <mergeCell ref="D120:P120"/>
    <mergeCell ref="Q120:AC120"/>
    <mergeCell ref="B89:C89"/>
    <mergeCell ref="D89:P89"/>
    <mergeCell ref="Q89:AC89"/>
    <mergeCell ref="Q99:AC99"/>
    <mergeCell ref="Q108:AC108"/>
    <mergeCell ref="B119:C119"/>
    <mergeCell ref="D119:P119"/>
    <mergeCell ref="Q119:AC119"/>
    <mergeCell ref="B97:C97"/>
    <mergeCell ref="D97:P97"/>
    <mergeCell ref="Q97:AC97"/>
    <mergeCell ref="B104:C104"/>
    <mergeCell ref="D104:P104"/>
    <mergeCell ref="Q104:AC104"/>
    <mergeCell ref="B118:C118"/>
    <mergeCell ref="B91:C91"/>
    <mergeCell ref="D91:P91"/>
    <mergeCell ref="B94:C94"/>
    <mergeCell ref="B98:C98"/>
    <mergeCell ref="D98:P98"/>
    <mergeCell ref="B92:C92"/>
    <mergeCell ref="AD120:AP120"/>
    <mergeCell ref="AD52:AP52"/>
    <mergeCell ref="AD53:AP53"/>
    <mergeCell ref="Q54:AC54"/>
    <mergeCell ref="AD54:AP54"/>
    <mergeCell ref="B54:C54"/>
    <mergeCell ref="D54:P54"/>
    <mergeCell ref="B53:C53"/>
    <mergeCell ref="D53:P53"/>
    <mergeCell ref="Q53:AC53"/>
    <mergeCell ref="B52:C52"/>
    <mergeCell ref="D52:P52"/>
    <mergeCell ref="Q52:AC52"/>
    <mergeCell ref="AD60:AP60"/>
    <mergeCell ref="B116:C116"/>
    <mergeCell ref="D116:P116"/>
    <mergeCell ref="Q116:AC116"/>
    <mergeCell ref="AD116:AP116"/>
    <mergeCell ref="Q57:AC57"/>
    <mergeCell ref="AD57:AP57"/>
    <mergeCell ref="B58:C58"/>
    <mergeCell ref="B88:C88"/>
    <mergeCell ref="D88:P88"/>
    <mergeCell ref="Q88:AC88"/>
    <mergeCell ref="B13:C13"/>
    <mergeCell ref="D13:P13"/>
    <mergeCell ref="Q13:AC13"/>
    <mergeCell ref="AD13:AP13"/>
    <mergeCell ref="AD30:AP30"/>
    <mergeCell ref="B31:C31"/>
    <mergeCell ref="D31:P31"/>
    <mergeCell ref="Q31:AC31"/>
    <mergeCell ref="AD31:AP31"/>
    <mergeCell ref="AD19:AP19"/>
    <mergeCell ref="B29:C29"/>
    <mergeCell ref="D29:P29"/>
    <mergeCell ref="Q29:AC29"/>
    <mergeCell ref="AD29:AP29"/>
    <mergeCell ref="B19:C19"/>
    <mergeCell ref="B16:C16"/>
    <mergeCell ref="D16:P16"/>
    <mergeCell ref="Q16:AC16"/>
    <mergeCell ref="AD16:AP16"/>
    <mergeCell ref="B17:C17"/>
    <mergeCell ref="D17:P17"/>
    <mergeCell ref="Q17:AC17"/>
    <mergeCell ref="AD17:AP17"/>
    <mergeCell ref="B18:C18"/>
    <mergeCell ref="Q46:AC46"/>
    <mergeCell ref="AD46:AP46"/>
    <mergeCell ref="D44:P44"/>
    <mergeCell ref="Q44:AC44"/>
    <mergeCell ref="AD44:AP44"/>
    <mergeCell ref="B45:C45"/>
    <mergeCell ref="D45:P45"/>
    <mergeCell ref="Q45:AC45"/>
    <mergeCell ref="D46:P46"/>
    <mergeCell ref="AD45:AP45"/>
    <mergeCell ref="B46:C46"/>
    <mergeCell ref="B44:C44"/>
    <mergeCell ref="B43:C43"/>
    <mergeCell ref="D43:P43"/>
    <mergeCell ref="Q43:AC43"/>
    <mergeCell ref="AD41:AP41"/>
    <mergeCell ref="AD32:AP32"/>
    <mergeCell ref="B33:C33"/>
    <mergeCell ref="D33:P33"/>
    <mergeCell ref="Q33:AC33"/>
    <mergeCell ref="AD33:AP33"/>
    <mergeCell ref="AD35:AP35"/>
    <mergeCell ref="B36:C36"/>
    <mergeCell ref="D36:P36"/>
    <mergeCell ref="B39:C39"/>
    <mergeCell ref="D39:P39"/>
    <mergeCell ref="Q39:AC39"/>
    <mergeCell ref="AD39:AP39"/>
    <mergeCell ref="D41:P41"/>
    <mergeCell ref="Q41:AC41"/>
    <mergeCell ref="AD43:AP43"/>
    <mergeCell ref="B42:C42"/>
    <mergeCell ref="D42:P42"/>
    <mergeCell ref="Q42:AC42"/>
    <mergeCell ref="AD42:AP42"/>
    <mergeCell ref="B85:C85"/>
    <mergeCell ref="B83:C83"/>
    <mergeCell ref="D83:P83"/>
    <mergeCell ref="Q83:AC83"/>
    <mergeCell ref="AD83:AP83"/>
    <mergeCell ref="B87:C87"/>
    <mergeCell ref="D87:P87"/>
    <mergeCell ref="Q87:AC87"/>
    <mergeCell ref="AD87:AP87"/>
    <mergeCell ref="B84:C84"/>
    <mergeCell ref="D84:P84"/>
    <mergeCell ref="Q84:AC84"/>
    <mergeCell ref="AD84:AP84"/>
    <mergeCell ref="B86:C86"/>
    <mergeCell ref="B78:C78"/>
    <mergeCell ref="D78:P78"/>
    <mergeCell ref="B72:C72"/>
    <mergeCell ref="D72:P72"/>
    <mergeCell ref="B79:C79"/>
    <mergeCell ref="AD55:AP55"/>
    <mergeCell ref="B56:C56"/>
    <mergeCell ref="D56:P56"/>
    <mergeCell ref="AQ18:AU18"/>
    <mergeCell ref="D25:P25"/>
    <mergeCell ref="Q25:AC25"/>
    <mergeCell ref="AD25:AP25"/>
    <mergeCell ref="B24:C24"/>
    <mergeCell ref="D24:P24"/>
    <mergeCell ref="Q24:AC24"/>
    <mergeCell ref="AD24:AP24"/>
    <mergeCell ref="AQ20:AU20"/>
    <mergeCell ref="AQ22:AU22"/>
    <mergeCell ref="B62:C62"/>
    <mergeCell ref="B64:C64"/>
    <mergeCell ref="D64:P64"/>
    <mergeCell ref="Q64:AC64"/>
    <mergeCell ref="D65:P65"/>
    <mergeCell ref="Q65:AC65"/>
    <mergeCell ref="AV19:AZ19"/>
    <mergeCell ref="B90:C90"/>
    <mergeCell ref="D90:P90"/>
    <mergeCell ref="Q90:AC90"/>
    <mergeCell ref="AD90:AP90"/>
    <mergeCell ref="AV42:AZ42"/>
    <mergeCell ref="AV34:AZ34"/>
    <mergeCell ref="AQ35:AU35"/>
    <mergeCell ref="AV35:AZ35"/>
    <mergeCell ref="AQ36:AU36"/>
    <mergeCell ref="AV36:AZ36"/>
    <mergeCell ref="AQ37:AU37"/>
    <mergeCell ref="AV37:AZ37"/>
    <mergeCell ref="AV44:AZ44"/>
    <mergeCell ref="AV40:AZ40"/>
    <mergeCell ref="AQ41:AU41"/>
    <mergeCell ref="AV41:AZ41"/>
    <mergeCell ref="AQ43:AU43"/>
    <mergeCell ref="AV43:AZ43"/>
    <mergeCell ref="AQ44:AU44"/>
    <mergeCell ref="AV66:AZ66"/>
    <mergeCell ref="B25:C25"/>
    <mergeCell ref="AV68:AZ68"/>
    <mergeCell ref="AV52:AZ52"/>
    <mergeCell ref="BA10:BE10"/>
    <mergeCell ref="BA11:BE11"/>
    <mergeCell ref="BA14:BE14"/>
    <mergeCell ref="BA15:BE15"/>
    <mergeCell ref="BA16:BE16"/>
    <mergeCell ref="BA17:BE17"/>
    <mergeCell ref="BA18:BE18"/>
    <mergeCell ref="BA19:BE19"/>
    <mergeCell ref="BF29:BJ29"/>
    <mergeCell ref="BA29:BE29"/>
    <mergeCell ref="BA26:BE26"/>
    <mergeCell ref="BF26:BJ26"/>
    <mergeCell ref="BA27:BE27"/>
    <mergeCell ref="BF27:BJ27"/>
    <mergeCell ref="BA25:BE25"/>
    <mergeCell ref="BF25:BJ25"/>
    <mergeCell ref="BA12:BE12"/>
    <mergeCell ref="BF10:BJ10"/>
    <mergeCell ref="BF11:BJ11"/>
    <mergeCell ref="BF14:BJ14"/>
    <mergeCell ref="BF15:BJ15"/>
    <mergeCell ref="BF16:BJ16"/>
    <mergeCell ref="BF17:BJ17"/>
    <mergeCell ref="BF18:BJ18"/>
    <mergeCell ref="BF46:BJ46"/>
    <mergeCell ref="BF47:BJ47"/>
    <mergeCell ref="BF42:BJ42"/>
    <mergeCell ref="BF48:BJ48"/>
    <mergeCell ref="BF49:BJ49"/>
    <mergeCell ref="BA44:BE44"/>
    <mergeCell ref="BA45:BE45"/>
    <mergeCell ref="BA46:BE46"/>
    <mergeCell ref="BF38:BJ38"/>
    <mergeCell ref="BA42:BE42"/>
    <mergeCell ref="BA47:BE47"/>
    <mergeCell ref="BF31:BJ31"/>
    <mergeCell ref="BF32:BJ32"/>
    <mergeCell ref="BF33:BJ33"/>
    <mergeCell ref="BF34:BJ34"/>
    <mergeCell ref="BF35:BJ35"/>
    <mergeCell ref="BF43:BJ43"/>
    <mergeCell ref="BF44:BJ44"/>
    <mergeCell ref="BF45:BJ45"/>
    <mergeCell ref="BF19:BJ19"/>
    <mergeCell ref="BF30:BJ30"/>
    <mergeCell ref="BF12:BJ12"/>
    <mergeCell ref="BF92:BJ92"/>
    <mergeCell ref="AQ82:AU82"/>
    <mergeCell ref="AV82:AZ82"/>
    <mergeCell ref="BA87:BE87"/>
    <mergeCell ref="AV73:AZ73"/>
    <mergeCell ref="BA65:BE65"/>
    <mergeCell ref="BA66:BE66"/>
    <mergeCell ref="BA36:BE36"/>
    <mergeCell ref="BF36:BJ36"/>
    <mergeCell ref="BF37:BJ37"/>
    <mergeCell ref="BF40:BJ40"/>
    <mergeCell ref="BA40:BE40"/>
    <mergeCell ref="BA41:BE41"/>
    <mergeCell ref="BA43:BE43"/>
    <mergeCell ref="BF50:BJ50"/>
    <mergeCell ref="BF51:BJ51"/>
    <mergeCell ref="BF52:BJ52"/>
    <mergeCell ref="BF53:BJ53"/>
    <mergeCell ref="BF41:BJ41"/>
    <mergeCell ref="AQ40:AU40"/>
    <mergeCell ref="AV74:AZ74"/>
    <mergeCell ref="AQ60:AU60"/>
    <mergeCell ref="AV70:AZ70"/>
    <mergeCell ref="AV64:AZ64"/>
    <mergeCell ref="BA62:BE62"/>
    <mergeCell ref="BF62:BJ62"/>
    <mergeCell ref="BA67:BE67"/>
    <mergeCell ref="AQ67:AU67"/>
    <mergeCell ref="BA61:BE61"/>
    <mergeCell ref="BF61:BJ61"/>
    <mergeCell ref="BF59:BJ59"/>
    <mergeCell ref="BF60:BJ60"/>
    <mergeCell ref="BA60:BE60"/>
    <mergeCell ref="BA64:BE64"/>
    <mergeCell ref="BA89:BE89"/>
    <mergeCell ref="BA88:BE88"/>
    <mergeCell ref="BA83:BE83"/>
    <mergeCell ref="BF88:BJ88"/>
    <mergeCell ref="BA85:BE85"/>
    <mergeCell ref="BF74:BJ74"/>
    <mergeCell ref="BF84:BJ84"/>
    <mergeCell ref="BF82:BJ82"/>
    <mergeCell ref="BA79:BE79"/>
    <mergeCell ref="BF79:BJ79"/>
    <mergeCell ref="BA81:BE81"/>
    <mergeCell ref="BF89:BJ89"/>
    <mergeCell ref="BF86:BJ86"/>
    <mergeCell ref="BF56:BJ56"/>
    <mergeCell ref="BF57:BJ57"/>
    <mergeCell ref="BF58:BJ58"/>
    <mergeCell ref="BF70:BJ70"/>
    <mergeCell ref="BF80:BJ80"/>
    <mergeCell ref="BF85:BJ85"/>
    <mergeCell ref="BF83:BJ83"/>
    <mergeCell ref="AQ73:AU73"/>
    <mergeCell ref="AV67:AZ67"/>
    <mergeCell ref="AQ66:AU66"/>
    <mergeCell ref="AQ65:AU65"/>
    <mergeCell ref="AQ70:AU70"/>
    <mergeCell ref="AQ64:AU64"/>
    <mergeCell ref="AQ72:AU72"/>
    <mergeCell ref="AV65:AZ65"/>
    <mergeCell ref="AQ83:AU83"/>
    <mergeCell ref="AV84:AZ84"/>
    <mergeCell ref="BF64:BJ64"/>
    <mergeCell ref="BA70:BE70"/>
    <mergeCell ref="BA69:BE69"/>
    <mergeCell ref="BA71:BE71"/>
    <mergeCell ref="AQ75:AU75"/>
    <mergeCell ref="BF63:BJ63"/>
    <mergeCell ref="BA68:BE68"/>
    <mergeCell ref="AQ53:AU53"/>
    <mergeCell ref="AV53:AZ53"/>
    <mergeCell ref="AQ54:AU54"/>
    <mergeCell ref="AV54:AZ54"/>
    <mergeCell ref="AQ55:AU55"/>
    <mergeCell ref="AV61:AZ61"/>
    <mergeCell ref="AV62:AZ62"/>
    <mergeCell ref="AQ59:AU59"/>
    <mergeCell ref="AQ52:AU52"/>
    <mergeCell ref="AQ58:AU58"/>
    <mergeCell ref="AV56:AZ56"/>
    <mergeCell ref="AV57:AZ57"/>
    <mergeCell ref="AV58:AZ58"/>
    <mergeCell ref="AV59:AZ59"/>
    <mergeCell ref="AV60:AZ60"/>
    <mergeCell ref="AQ56:AU56"/>
    <mergeCell ref="AQ57:AU57"/>
    <mergeCell ref="AV112:AZ112"/>
    <mergeCell ref="BA112:BE112"/>
    <mergeCell ref="BF112:BJ112"/>
    <mergeCell ref="AV98:AZ98"/>
    <mergeCell ref="AV103:AZ103"/>
    <mergeCell ref="AV101:AZ101"/>
    <mergeCell ref="AV94:AZ94"/>
    <mergeCell ref="AQ97:AU97"/>
    <mergeCell ref="AQ94:AU94"/>
    <mergeCell ref="AV99:AZ99"/>
    <mergeCell ref="BF110:BJ110"/>
    <mergeCell ref="AQ109:AU109"/>
    <mergeCell ref="BA110:BE110"/>
    <mergeCell ref="AQ107:AU107"/>
    <mergeCell ref="AV107:AZ107"/>
    <mergeCell ref="BA107:BE107"/>
    <mergeCell ref="AV111:AZ111"/>
    <mergeCell ref="BA111:BE111"/>
    <mergeCell ref="AQ101:AU101"/>
    <mergeCell ref="AQ102:AU102"/>
    <mergeCell ref="AQ100:AU100"/>
    <mergeCell ref="BF118:BJ118"/>
    <mergeCell ref="BF98:BJ98"/>
    <mergeCell ref="BF99:BJ99"/>
    <mergeCell ref="BF100:BJ100"/>
    <mergeCell ref="BF101:BJ101"/>
    <mergeCell ref="BF102:BJ102"/>
    <mergeCell ref="BA98:BE98"/>
    <mergeCell ref="BA99:BE99"/>
    <mergeCell ref="BA100:BE100"/>
    <mergeCell ref="BA101:BE101"/>
    <mergeCell ref="BA102:BE102"/>
    <mergeCell ref="BA103:BE103"/>
    <mergeCell ref="BF103:BJ103"/>
    <mergeCell ref="BF107:BJ107"/>
    <mergeCell ref="BF111:BJ111"/>
    <mergeCell ref="BF116:BJ116"/>
    <mergeCell ref="BF115:BJ115"/>
    <mergeCell ref="BF120:BJ120"/>
    <mergeCell ref="BF121:BJ121"/>
    <mergeCell ref="BA120:BE120"/>
    <mergeCell ref="AQ120:AU120"/>
    <mergeCell ref="AV120:AZ120"/>
    <mergeCell ref="BF108:BJ108"/>
    <mergeCell ref="BF109:BJ109"/>
    <mergeCell ref="D118:P118"/>
    <mergeCell ref="AD119:AP119"/>
    <mergeCell ref="AQ119:AU119"/>
    <mergeCell ref="AV119:AZ119"/>
    <mergeCell ref="BA119:BE119"/>
    <mergeCell ref="BF119:BJ119"/>
    <mergeCell ref="Q118:AC118"/>
    <mergeCell ref="AD118:AP118"/>
    <mergeCell ref="AQ118:AU118"/>
    <mergeCell ref="AV118:AZ118"/>
    <mergeCell ref="BA118:BE118"/>
    <mergeCell ref="D115:P115"/>
    <mergeCell ref="Q115:AC115"/>
    <mergeCell ref="AD115:AP115"/>
    <mergeCell ref="AQ115:AU115"/>
    <mergeCell ref="AV115:AZ115"/>
    <mergeCell ref="BA115:BE115"/>
    <mergeCell ref="AD107:AP107"/>
    <mergeCell ref="B117:C117"/>
    <mergeCell ref="AD105:AP105"/>
    <mergeCell ref="AD103:AP103"/>
    <mergeCell ref="AD109:AP109"/>
    <mergeCell ref="BA109:BE109"/>
    <mergeCell ref="AQ103:AU103"/>
    <mergeCell ref="B103:C103"/>
    <mergeCell ref="D117:P117"/>
    <mergeCell ref="Q117:AC117"/>
    <mergeCell ref="BA116:BE116"/>
    <mergeCell ref="D112:P112"/>
    <mergeCell ref="Q112:AC112"/>
    <mergeCell ref="AD112:AP112"/>
    <mergeCell ref="BA113:BE113"/>
    <mergeCell ref="AQ113:AU113"/>
    <mergeCell ref="B108:C108"/>
    <mergeCell ref="D108:P108"/>
    <mergeCell ref="D103:P103"/>
    <mergeCell ref="Q103:AC103"/>
    <mergeCell ref="AD110:AP110"/>
    <mergeCell ref="AQ110:AU110"/>
    <mergeCell ref="AV110:AZ110"/>
    <mergeCell ref="B115:C115"/>
    <mergeCell ref="Q91:AC91"/>
    <mergeCell ref="AD91:AP91"/>
    <mergeCell ref="Q98:AC98"/>
    <mergeCell ref="B112:C112"/>
    <mergeCell ref="BA117:BE117"/>
    <mergeCell ref="AV102:AZ102"/>
    <mergeCell ref="B107:C107"/>
    <mergeCell ref="D107:P107"/>
    <mergeCell ref="Q107:AC107"/>
    <mergeCell ref="BA108:BE108"/>
    <mergeCell ref="B113:C113"/>
    <mergeCell ref="D113:P113"/>
    <mergeCell ref="Q113:AC113"/>
    <mergeCell ref="AD113:AP113"/>
    <mergeCell ref="AD108:AP108"/>
    <mergeCell ref="AQ108:AU108"/>
    <mergeCell ref="AV108:AZ108"/>
    <mergeCell ref="AV105:AZ105"/>
    <mergeCell ref="AQ105:AU105"/>
    <mergeCell ref="B110:C110"/>
    <mergeCell ref="B109:C109"/>
    <mergeCell ref="D109:P109"/>
    <mergeCell ref="Q109:AC109"/>
    <mergeCell ref="AV97:AZ97"/>
    <mergeCell ref="AD80:AP80"/>
    <mergeCell ref="Q82:AC82"/>
    <mergeCell ref="AD82:AP82"/>
    <mergeCell ref="AD86:AP86"/>
    <mergeCell ref="AD93:AP93"/>
    <mergeCell ref="AQ86:AU86"/>
    <mergeCell ref="AD89:AP89"/>
    <mergeCell ref="Q80:AC80"/>
    <mergeCell ref="AV86:AZ86"/>
    <mergeCell ref="AD88:AP88"/>
    <mergeCell ref="AV91:AZ91"/>
    <mergeCell ref="AV88:AZ88"/>
    <mergeCell ref="AV87:AZ87"/>
    <mergeCell ref="AV83:AZ83"/>
    <mergeCell ref="AQ89:AU89"/>
    <mergeCell ref="AV81:AZ81"/>
    <mergeCell ref="AQ87:AU87"/>
    <mergeCell ref="AQ85:AU85"/>
    <mergeCell ref="AQ90:AU90"/>
    <mergeCell ref="AV90:AZ90"/>
    <mergeCell ref="AQ93:AU93"/>
    <mergeCell ref="AV93:AZ93"/>
    <mergeCell ref="AV89:AZ89"/>
    <mergeCell ref="AQ91:AU91"/>
    <mergeCell ref="BF68:BJ68"/>
    <mergeCell ref="BF69:BJ69"/>
    <mergeCell ref="BF71:BJ71"/>
    <mergeCell ref="BF65:BJ65"/>
    <mergeCell ref="BF66:BJ66"/>
    <mergeCell ref="BF67:BJ67"/>
    <mergeCell ref="BA72:BE72"/>
    <mergeCell ref="BF81:BJ81"/>
    <mergeCell ref="BF78:BJ78"/>
    <mergeCell ref="BF73:BJ73"/>
    <mergeCell ref="BA75:BE75"/>
    <mergeCell ref="BF72:BJ72"/>
    <mergeCell ref="BF55:BJ55"/>
    <mergeCell ref="BA48:BE48"/>
    <mergeCell ref="BA49:BE49"/>
    <mergeCell ref="BA50:BE50"/>
    <mergeCell ref="BA51:BE51"/>
    <mergeCell ref="BA52:BE52"/>
    <mergeCell ref="BA53:BE53"/>
    <mergeCell ref="BA54:BE54"/>
    <mergeCell ref="BA55:BE55"/>
    <mergeCell ref="AV24:AZ24"/>
    <mergeCell ref="BA24:BE24"/>
    <mergeCell ref="BF24:BJ24"/>
    <mergeCell ref="AQ25:AU25"/>
    <mergeCell ref="AV25:AZ25"/>
    <mergeCell ref="AQ68:AU68"/>
    <mergeCell ref="AQ62:AU62"/>
    <mergeCell ref="AQ50:AU50"/>
    <mergeCell ref="AQ51:AU51"/>
    <mergeCell ref="AQ49:AU49"/>
    <mergeCell ref="AQ42:AU42"/>
    <mergeCell ref="AQ45:AU45"/>
    <mergeCell ref="AQ46:AU46"/>
    <mergeCell ref="AQ47:AU47"/>
    <mergeCell ref="AQ27:AU27"/>
    <mergeCell ref="AQ48:AU48"/>
    <mergeCell ref="AV38:AZ38"/>
    <mergeCell ref="BA38:BE38"/>
    <mergeCell ref="AQ61:AU61"/>
    <mergeCell ref="AQ28:AU28"/>
    <mergeCell ref="AV28:AZ28"/>
    <mergeCell ref="BA28:BE28"/>
    <mergeCell ref="BF28:BJ28"/>
    <mergeCell ref="BF54:BJ54"/>
    <mergeCell ref="AV20:AZ20"/>
    <mergeCell ref="BA20:BE20"/>
    <mergeCell ref="BF20:BJ20"/>
    <mergeCell ref="B21:C21"/>
    <mergeCell ref="D21:P21"/>
    <mergeCell ref="Q21:AC21"/>
    <mergeCell ref="AD21:AP21"/>
    <mergeCell ref="AQ21:AU21"/>
    <mergeCell ref="AV21:AZ21"/>
    <mergeCell ref="BA21:BE21"/>
    <mergeCell ref="BF21:BJ21"/>
    <mergeCell ref="B20:C20"/>
    <mergeCell ref="D20:P20"/>
    <mergeCell ref="Q20:AC20"/>
    <mergeCell ref="AD20:AP20"/>
    <mergeCell ref="BA22:BE22"/>
    <mergeCell ref="BF22:BJ22"/>
    <mergeCell ref="B23:C23"/>
    <mergeCell ref="D23:P23"/>
    <mergeCell ref="Q23:AC23"/>
    <mergeCell ref="AD23:AP23"/>
    <mergeCell ref="B71:C71"/>
    <mergeCell ref="AQ23:AU23"/>
    <mergeCell ref="AV23:AZ23"/>
    <mergeCell ref="BA23:BE23"/>
    <mergeCell ref="BF23:BJ23"/>
    <mergeCell ref="B22:C22"/>
    <mergeCell ref="D22:P22"/>
    <mergeCell ref="Q22:AC22"/>
    <mergeCell ref="AD22:AP22"/>
    <mergeCell ref="D60:P60"/>
    <mergeCell ref="Q60:AC60"/>
    <mergeCell ref="B48:C48"/>
    <mergeCell ref="D48:P48"/>
    <mergeCell ref="Q47:AC47"/>
    <mergeCell ref="AD47:AP47"/>
    <mergeCell ref="B50:C50"/>
    <mergeCell ref="B49:C49"/>
    <mergeCell ref="AQ24:AU24"/>
    <mergeCell ref="B51:C51"/>
    <mergeCell ref="D50:P50"/>
    <mergeCell ref="D49:P49"/>
    <mergeCell ref="B60:C60"/>
    <mergeCell ref="AD49:AP49"/>
    <mergeCell ref="Q50:AC50"/>
    <mergeCell ref="AD50:AP50"/>
    <mergeCell ref="B66:C66"/>
    <mergeCell ref="D66:P66"/>
    <mergeCell ref="Q66:AC66"/>
    <mergeCell ref="D62:P62"/>
    <mergeCell ref="Q62:AC62"/>
    <mergeCell ref="AD62:AP62"/>
    <mergeCell ref="B57:C57"/>
    <mergeCell ref="B55:C55"/>
    <mergeCell ref="Q61:AC61"/>
    <mergeCell ref="AD61:AP61"/>
    <mergeCell ref="D61:P61"/>
    <mergeCell ref="B67:C67"/>
    <mergeCell ref="D67:P67"/>
    <mergeCell ref="Q67:AC67"/>
    <mergeCell ref="B65:C65"/>
    <mergeCell ref="B70:C70"/>
    <mergeCell ref="B68:C68"/>
    <mergeCell ref="B69:C69"/>
    <mergeCell ref="Q72:AC72"/>
    <mergeCell ref="AD71:AP71"/>
    <mergeCell ref="D71:P71"/>
    <mergeCell ref="D68:P68"/>
    <mergeCell ref="Q68:AC68"/>
    <mergeCell ref="AD68:AP68"/>
    <mergeCell ref="D69:P69"/>
    <mergeCell ref="Q69:AC69"/>
    <mergeCell ref="AD69:AP69"/>
    <mergeCell ref="AD65:AP65"/>
    <mergeCell ref="AD70:AP70"/>
    <mergeCell ref="D47:P47"/>
    <mergeCell ref="Q56:AC56"/>
    <mergeCell ref="AD56:AP56"/>
    <mergeCell ref="D59:P59"/>
    <mergeCell ref="Q59:AC59"/>
    <mergeCell ref="D57:P57"/>
    <mergeCell ref="D58:P58"/>
    <mergeCell ref="Q58:AC58"/>
    <mergeCell ref="D55:P55"/>
    <mergeCell ref="Q55:AC55"/>
    <mergeCell ref="Q49:AC49"/>
    <mergeCell ref="D51:P51"/>
    <mergeCell ref="AD51:AP51"/>
    <mergeCell ref="AD58:AP58"/>
    <mergeCell ref="Q48:AC48"/>
    <mergeCell ref="AD48:AP48"/>
    <mergeCell ref="Q51:AC51"/>
    <mergeCell ref="AD59:AP59"/>
    <mergeCell ref="B47:C47"/>
    <mergeCell ref="BA82:BE82"/>
    <mergeCell ref="AQ74:AU74"/>
    <mergeCell ref="AQ84:AU84"/>
    <mergeCell ref="AV78:AZ78"/>
    <mergeCell ref="AQ79:AU79"/>
    <mergeCell ref="AQ80:AU80"/>
    <mergeCell ref="AV80:AZ80"/>
    <mergeCell ref="BA84:BE84"/>
    <mergeCell ref="BA80:BE80"/>
    <mergeCell ref="AQ81:AU81"/>
    <mergeCell ref="BA76:BE76"/>
    <mergeCell ref="BA77:BE77"/>
    <mergeCell ref="AV76:AZ76"/>
    <mergeCell ref="AV77:AZ77"/>
    <mergeCell ref="AQ78:AU78"/>
    <mergeCell ref="AV79:AZ79"/>
    <mergeCell ref="BA74:BE74"/>
    <mergeCell ref="AD81:AP81"/>
    <mergeCell ref="Q78:AC78"/>
    <mergeCell ref="B80:C80"/>
    <mergeCell ref="D80:P80"/>
    <mergeCell ref="B82:C82"/>
    <mergeCell ref="B61:C61"/>
    <mergeCell ref="AV13:AZ13"/>
    <mergeCell ref="BA13:BE13"/>
    <mergeCell ref="BF13:BJ13"/>
    <mergeCell ref="AQ12:AU12"/>
    <mergeCell ref="AV12:AZ12"/>
    <mergeCell ref="BF75:BJ75"/>
    <mergeCell ref="BF76:BJ76"/>
    <mergeCell ref="BF77:BJ77"/>
    <mergeCell ref="AV75:AZ75"/>
    <mergeCell ref="AQ76:AU76"/>
    <mergeCell ref="AQ77:AU77"/>
    <mergeCell ref="AV48:AZ48"/>
    <mergeCell ref="AV45:AZ45"/>
    <mergeCell ref="AV46:AZ46"/>
    <mergeCell ref="AV47:AZ47"/>
    <mergeCell ref="AV55:AZ55"/>
    <mergeCell ref="AV49:AZ49"/>
    <mergeCell ref="BA59:BE59"/>
    <mergeCell ref="AV50:AZ50"/>
    <mergeCell ref="AV51:AZ51"/>
    <mergeCell ref="BA56:BE56"/>
    <mergeCell ref="BA57:BE57"/>
    <mergeCell ref="BA58:BE58"/>
    <mergeCell ref="AV22:AZ22"/>
    <mergeCell ref="D18:P18"/>
    <mergeCell ref="Q18:AC18"/>
    <mergeCell ref="AD18:AP18"/>
    <mergeCell ref="D19:P19"/>
    <mergeCell ref="Q19:AC19"/>
    <mergeCell ref="Q36:AC36"/>
    <mergeCell ref="AD36:AP36"/>
    <mergeCell ref="Q30:AC30"/>
    <mergeCell ref="AQ13:AU13"/>
    <mergeCell ref="B26:C26"/>
    <mergeCell ref="D26:P26"/>
    <mergeCell ref="Q26:AC26"/>
    <mergeCell ref="AD26:AP26"/>
    <mergeCell ref="B27:C27"/>
    <mergeCell ref="D34:P34"/>
    <mergeCell ref="Q34:AC34"/>
    <mergeCell ref="AD34:AP34"/>
    <mergeCell ref="AD38:AP38"/>
    <mergeCell ref="B30:C30"/>
    <mergeCell ref="D30:P30"/>
    <mergeCell ref="B32:C32"/>
    <mergeCell ref="D32:P32"/>
    <mergeCell ref="Q32:AC32"/>
    <mergeCell ref="D27:P27"/>
    <mergeCell ref="Q27:AC27"/>
    <mergeCell ref="AD27:AP27"/>
    <mergeCell ref="AQ69:AU69"/>
    <mergeCell ref="AV69:AZ69"/>
    <mergeCell ref="AQ71:AU71"/>
    <mergeCell ref="AV71:AZ71"/>
    <mergeCell ref="BA90:BE90"/>
    <mergeCell ref="AV72:AZ72"/>
    <mergeCell ref="D86:P86"/>
    <mergeCell ref="Q86:AC86"/>
    <mergeCell ref="D82:P82"/>
    <mergeCell ref="D76:P76"/>
    <mergeCell ref="Q76:AC76"/>
    <mergeCell ref="AD76:AP76"/>
    <mergeCell ref="D77:P77"/>
    <mergeCell ref="Q77:AC77"/>
    <mergeCell ref="AD77:AP77"/>
    <mergeCell ref="AD73:AP73"/>
    <mergeCell ref="AD72:AP72"/>
    <mergeCell ref="Q71:AC71"/>
    <mergeCell ref="AQ88:AU88"/>
    <mergeCell ref="D75:P75"/>
    <mergeCell ref="Q75:AC75"/>
    <mergeCell ref="AD75:AP75"/>
    <mergeCell ref="AD79:AP79"/>
    <mergeCell ref="Q81:AC81"/>
    <mergeCell ref="AQ38:AU38"/>
    <mergeCell ref="B59:C59"/>
    <mergeCell ref="BA86:BE86"/>
    <mergeCell ref="D79:P79"/>
    <mergeCell ref="B81:C81"/>
    <mergeCell ref="D81:P81"/>
    <mergeCell ref="BA73:BE73"/>
    <mergeCell ref="D85:P85"/>
    <mergeCell ref="Q85:AC85"/>
    <mergeCell ref="AD85:AP85"/>
    <mergeCell ref="AV85:AZ85"/>
    <mergeCell ref="BA78:BE78"/>
    <mergeCell ref="Q79:AC79"/>
    <mergeCell ref="B76:C76"/>
    <mergeCell ref="B77:C77"/>
    <mergeCell ref="B73:C73"/>
    <mergeCell ref="B74:C74"/>
    <mergeCell ref="D74:P74"/>
    <mergeCell ref="Q74:AC74"/>
    <mergeCell ref="AD74:AP74"/>
    <mergeCell ref="B75:C75"/>
    <mergeCell ref="D73:P73"/>
    <mergeCell ref="Q73:AC73"/>
    <mergeCell ref="D70:P70"/>
    <mergeCell ref="AD78:AP78"/>
    <mergeCell ref="B28:C28"/>
    <mergeCell ref="D28:P28"/>
    <mergeCell ref="Q28:AC28"/>
    <mergeCell ref="AD28:AP28"/>
    <mergeCell ref="B37:C37"/>
    <mergeCell ref="D37:P37"/>
    <mergeCell ref="Q37:AC37"/>
    <mergeCell ref="AD37:AP37"/>
    <mergeCell ref="B35:C35"/>
    <mergeCell ref="D35:P35"/>
    <mergeCell ref="Q35:AC35"/>
    <mergeCell ref="B38:C38"/>
    <mergeCell ref="D38:P38"/>
    <mergeCell ref="Q38:AC38"/>
    <mergeCell ref="Q70:AC70"/>
    <mergeCell ref="AD64:AP64"/>
    <mergeCell ref="AD66:AP66"/>
    <mergeCell ref="AD67:AP67"/>
    <mergeCell ref="B40:C40"/>
    <mergeCell ref="D40:P40"/>
    <mergeCell ref="Q40:AC40"/>
    <mergeCell ref="AD40:AP40"/>
    <mergeCell ref="B41:C41"/>
    <mergeCell ref="BA30:BE30"/>
    <mergeCell ref="BA31:BE31"/>
    <mergeCell ref="BA32:BE32"/>
    <mergeCell ref="BA33:BE33"/>
    <mergeCell ref="BA34:BE34"/>
    <mergeCell ref="BA35:BE35"/>
    <mergeCell ref="B34:C34"/>
    <mergeCell ref="BA37:BE37"/>
    <mergeCell ref="BF117:BJ117"/>
    <mergeCell ref="B63:C63"/>
    <mergeCell ref="D63:P63"/>
    <mergeCell ref="Q63:AC63"/>
    <mergeCell ref="AD63:AP63"/>
    <mergeCell ref="AQ63:AU63"/>
    <mergeCell ref="AV63:AZ63"/>
    <mergeCell ref="BA63:BE63"/>
    <mergeCell ref="B96:C96"/>
    <mergeCell ref="D96:P96"/>
    <mergeCell ref="Q96:AC96"/>
    <mergeCell ref="AD96:AP96"/>
    <mergeCell ref="AQ96:AU96"/>
    <mergeCell ref="AV96:AZ96"/>
    <mergeCell ref="BA96:BE96"/>
    <mergeCell ref="BF96:BJ96"/>
  </mergeCells>
  <phoneticPr fontId="3"/>
  <hyperlinks>
    <hyperlink ref="D10:P10" location="加盟店基本!A1" display="加盟店基本情報"/>
    <hyperlink ref="D12:P12" location="加盟店決済属性パラメータ!A1" display="加盟店決済属性パラメータ情報"/>
    <hyperlink ref="D13:P13" location="加盟店セキュリティ関連パラメータ!A1" display="加盟店セキュリティ関連パラメータ情報"/>
    <hyperlink ref="D14:P14" location="共通コード!A1" display="共通コード情報"/>
    <hyperlink ref="D15:P15" location="キックバック先情報!A1" display="キックバック先情報"/>
    <hyperlink ref="D11:P11" location="加盟店審査申請ステータス情報!A1" display="加盟店審査申請ステータス情報"/>
    <hyperlink ref="D16:P16" location="削除文字列情報!A1" display="削除文字列情報"/>
    <hyperlink ref="D17:P17" location="ファイルNO管理!A1" display="ファイルNO管理"/>
  </hyperlinks>
  <pageMargins left="0.31496062992125984" right="0.31496062992125984" top="0.55118110236220474" bottom="0.55118110236220474" header="0.31496062992125984" footer="0.31496062992125984"/>
  <pageSetup paperSize="9" scale="87" orientation="landscape" r:id="rId1"/>
  <headerFooter>
    <oddHeader>&amp;L&amp;G&amp;R印刷日時：&amp;D&amp;' &amp;T</oddHeader>
    <oddFooter>&amp;L&amp;G&amp;R[ &amp;P/&amp;N-1 ]</oddFooter>
  </headerFooter>
  <legacyDrawingHF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V232"/>
  <sheetViews>
    <sheetView showGridLines="0" view="pageBreakPreview" zoomScale="85" zoomScaleNormal="85" zoomScaleSheetLayoutView="85" workbookViewId="0">
      <pane xSplit="1" ySplit="9" topLeftCell="B217" activePane="bottomRight" state="frozen"/>
      <selection pane="topRight" activeCell="B1" sqref="B1"/>
      <selection pane="bottomLeft" activeCell="A10" sqref="A10"/>
      <selection pane="bottomRight" activeCell="X223" sqref="X223:AU223"/>
    </sheetView>
  </sheetViews>
  <sheetFormatPr defaultColWidth="1.625" defaultRowHeight="13.5"/>
  <cols>
    <col min="1" max="1" width="0.625" style="19" customWidth="1"/>
    <col min="2" max="2" width="1.625" style="19" customWidth="1"/>
    <col min="3" max="3" width="1" style="19" customWidth="1"/>
    <col min="4" max="25" width="1.625" style="19"/>
    <col min="26" max="26" width="1.625" style="19" customWidth="1"/>
    <col min="27" max="27" width="1.625" style="19"/>
    <col min="28" max="28" width="2.125" style="19" customWidth="1"/>
    <col min="29" max="29" width="1.875" style="19" hidden="1" customWidth="1"/>
    <col min="30" max="42" width="1.625" style="19" hidden="1" customWidth="1"/>
    <col min="43" max="46" width="1.625" style="19"/>
    <col min="47" max="48" width="1.625" style="19" customWidth="1"/>
    <col min="49" max="54" width="1.625" style="19"/>
    <col min="55" max="55" width="1.625" style="19" customWidth="1"/>
    <col min="56" max="57" width="1.625" style="19"/>
    <col min="58" max="59" width="1.625" style="19" customWidth="1"/>
    <col min="60" max="91" width="1.625" style="19"/>
    <col min="92" max="92" width="1.5" style="19" customWidth="1"/>
    <col min="93" max="97" width="1.625" style="19"/>
    <col min="98" max="98" width="1.625" style="19" customWidth="1"/>
    <col min="99" max="117" width="1.625" style="19"/>
    <col min="118" max="118" width="0.875" style="19" customWidth="1"/>
    <col min="119" max="125" width="1.625" style="19"/>
    <col min="126" max="126" width="0.625" style="19" customWidth="1"/>
    <col min="127" max="16384" width="1.625" style="19"/>
  </cols>
  <sheetData>
    <row r="1" spans="1:126" ht="3" customHeight="1"/>
    <row r="2" spans="1:126" s="20" customFormat="1" ht="17.25" customHeight="1">
      <c r="B2" s="326" t="s">
        <v>15</v>
      </c>
      <c r="C2" s="326"/>
      <c r="D2" s="326"/>
      <c r="E2" s="326"/>
      <c r="F2" s="326"/>
      <c r="G2" s="326"/>
      <c r="H2" s="326"/>
      <c r="I2" s="326"/>
      <c r="J2" s="326"/>
      <c r="K2" s="326"/>
      <c r="L2" s="326"/>
      <c r="M2" s="326"/>
      <c r="N2" s="326"/>
      <c r="O2" s="326"/>
      <c r="P2" s="326"/>
      <c r="Q2" s="326"/>
      <c r="R2" s="326"/>
      <c r="S2" s="326"/>
      <c r="T2" s="326"/>
      <c r="U2" s="326"/>
      <c r="V2" s="326"/>
      <c r="W2" s="326"/>
      <c r="X2" s="327" t="s">
        <v>35</v>
      </c>
      <c r="Y2" s="328"/>
      <c r="Z2" s="328"/>
      <c r="AA2" s="328"/>
      <c r="AB2" s="328"/>
      <c r="AC2" s="328"/>
      <c r="AD2" s="328"/>
      <c r="AE2" s="328"/>
      <c r="AF2" s="328"/>
      <c r="AG2" s="328"/>
      <c r="AH2" s="328"/>
      <c r="AI2" s="328"/>
      <c r="AJ2" s="328"/>
      <c r="AK2" s="328"/>
      <c r="AL2" s="328"/>
      <c r="AM2" s="328"/>
      <c r="AN2" s="328"/>
      <c r="AO2" s="328"/>
      <c r="AP2" s="328"/>
      <c r="AQ2" s="328"/>
      <c r="AR2" s="328"/>
      <c r="AS2" s="328"/>
      <c r="AT2" s="328"/>
      <c r="AU2" s="328"/>
      <c r="AV2" s="328"/>
      <c r="AW2" s="328"/>
      <c r="AX2" s="328"/>
      <c r="AY2" s="328"/>
      <c r="AZ2" s="328"/>
      <c r="BA2" s="328"/>
      <c r="BB2" s="328"/>
      <c r="BC2" s="328"/>
      <c r="BD2" s="328"/>
      <c r="BE2" s="328"/>
      <c r="BF2" s="328"/>
      <c r="BG2" s="328"/>
      <c r="BH2" s="328"/>
      <c r="BI2" s="328"/>
      <c r="BJ2" s="328"/>
      <c r="BK2" s="328"/>
      <c r="BL2" s="328"/>
      <c r="BM2" s="328"/>
      <c r="BN2" s="328"/>
      <c r="BO2" s="328"/>
      <c r="BP2" s="328"/>
      <c r="BQ2" s="328"/>
      <c r="BR2" s="328"/>
      <c r="BS2" s="328"/>
      <c r="BT2" s="328"/>
      <c r="BU2" s="328"/>
      <c r="BV2" s="328"/>
      <c r="BW2" s="328"/>
      <c r="BX2" s="328"/>
      <c r="BY2" s="328"/>
      <c r="BZ2" s="328"/>
      <c r="CA2" s="328"/>
      <c r="CB2" s="328"/>
      <c r="CC2" s="328"/>
      <c r="CD2" s="328"/>
      <c r="CE2" s="328"/>
      <c r="CF2" s="328"/>
      <c r="CG2" s="328"/>
      <c r="CH2" s="328"/>
      <c r="CI2" s="328"/>
      <c r="CJ2" s="328"/>
      <c r="CK2" s="328"/>
      <c r="CL2" s="328"/>
      <c r="CM2" s="328"/>
      <c r="CN2" s="329"/>
      <c r="CO2" s="324" t="s">
        <v>8</v>
      </c>
      <c r="CP2" s="324"/>
      <c r="CQ2" s="324"/>
      <c r="CR2" s="324"/>
      <c r="CS2" s="324"/>
      <c r="CT2" s="324"/>
      <c r="CU2" s="324"/>
      <c r="CV2" s="333">
        <f>更新履歴!G9</f>
        <v>44081</v>
      </c>
      <c r="CW2" s="333"/>
      <c r="CX2" s="333"/>
      <c r="CY2" s="333"/>
      <c r="CZ2" s="333"/>
      <c r="DA2" s="333"/>
      <c r="DB2" s="333"/>
      <c r="DC2" s="333"/>
      <c r="DD2" s="324" t="s">
        <v>9</v>
      </c>
      <c r="DE2" s="324"/>
      <c r="DF2" s="324"/>
      <c r="DG2" s="324"/>
      <c r="DH2" s="324"/>
      <c r="DI2" s="324"/>
      <c r="DJ2" s="324"/>
      <c r="DK2" s="333" t="str">
        <f>更新履歴!Q9</f>
        <v>LINCREA平田</v>
      </c>
      <c r="DL2" s="333"/>
      <c r="DM2" s="333"/>
      <c r="DN2" s="333"/>
      <c r="DO2" s="333"/>
      <c r="DP2" s="333"/>
      <c r="DQ2" s="333"/>
      <c r="DR2" s="333"/>
      <c r="DS2" s="333"/>
      <c r="DT2" s="333"/>
      <c r="DU2" s="333"/>
    </row>
    <row r="3" spans="1:126" s="21" customFormat="1" ht="17.25" customHeight="1">
      <c r="B3" s="326"/>
      <c r="C3" s="326"/>
      <c r="D3" s="326"/>
      <c r="E3" s="326"/>
      <c r="F3" s="326"/>
      <c r="G3" s="326"/>
      <c r="H3" s="326"/>
      <c r="I3" s="326"/>
      <c r="J3" s="326"/>
      <c r="K3" s="326"/>
      <c r="L3" s="326"/>
      <c r="M3" s="326"/>
      <c r="N3" s="326"/>
      <c r="O3" s="326"/>
      <c r="P3" s="326"/>
      <c r="Q3" s="326"/>
      <c r="R3" s="326"/>
      <c r="S3" s="326"/>
      <c r="T3" s="326"/>
      <c r="U3" s="326"/>
      <c r="V3" s="326"/>
      <c r="W3" s="326"/>
      <c r="X3" s="330"/>
      <c r="Y3" s="331"/>
      <c r="Z3" s="331"/>
      <c r="AA3" s="331"/>
      <c r="AB3" s="331"/>
      <c r="AC3" s="331"/>
      <c r="AD3" s="331"/>
      <c r="AE3" s="331"/>
      <c r="AF3" s="331"/>
      <c r="AG3" s="331"/>
      <c r="AH3" s="331"/>
      <c r="AI3" s="331"/>
      <c r="AJ3" s="331"/>
      <c r="AK3" s="331"/>
      <c r="AL3" s="331"/>
      <c r="AM3" s="331"/>
      <c r="AN3" s="331"/>
      <c r="AO3" s="331"/>
      <c r="AP3" s="331"/>
      <c r="AQ3" s="331"/>
      <c r="AR3" s="331"/>
      <c r="AS3" s="331"/>
      <c r="AT3" s="331"/>
      <c r="AU3" s="331"/>
      <c r="AV3" s="331"/>
      <c r="AW3" s="331"/>
      <c r="AX3" s="331"/>
      <c r="AY3" s="331"/>
      <c r="AZ3" s="331"/>
      <c r="BA3" s="331"/>
      <c r="BB3" s="331"/>
      <c r="BC3" s="331"/>
      <c r="BD3" s="331"/>
      <c r="BE3" s="331"/>
      <c r="BF3" s="331"/>
      <c r="BG3" s="331"/>
      <c r="BH3" s="331"/>
      <c r="BI3" s="331"/>
      <c r="BJ3" s="331"/>
      <c r="BK3" s="331"/>
      <c r="BL3" s="331"/>
      <c r="BM3" s="331"/>
      <c r="BN3" s="331"/>
      <c r="BO3" s="331"/>
      <c r="BP3" s="331"/>
      <c r="BQ3" s="331"/>
      <c r="BR3" s="331"/>
      <c r="BS3" s="331"/>
      <c r="BT3" s="331"/>
      <c r="BU3" s="331"/>
      <c r="BV3" s="331"/>
      <c r="BW3" s="331"/>
      <c r="BX3" s="331"/>
      <c r="BY3" s="331"/>
      <c r="BZ3" s="331"/>
      <c r="CA3" s="331"/>
      <c r="CB3" s="331"/>
      <c r="CC3" s="331"/>
      <c r="CD3" s="331"/>
      <c r="CE3" s="331"/>
      <c r="CF3" s="331"/>
      <c r="CG3" s="331"/>
      <c r="CH3" s="331"/>
      <c r="CI3" s="331"/>
      <c r="CJ3" s="331"/>
      <c r="CK3" s="331"/>
      <c r="CL3" s="331"/>
      <c r="CM3" s="331"/>
      <c r="CN3" s="332"/>
      <c r="CO3" s="324" t="s">
        <v>1</v>
      </c>
      <c r="CP3" s="324"/>
      <c r="CQ3" s="324"/>
      <c r="CR3" s="324"/>
      <c r="CS3" s="324"/>
      <c r="CT3" s="324"/>
      <c r="CU3" s="324"/>
      <c r="CV3" s="333"/>
      <c r="CW3" s="333"/>
      <c r="CX3" s="333"/>
      <c r="CY3" s="333"/>
      <c r="CZ3" s="333"/>
      <c r="DA3" s="333"/>
      <c r="DB3" s="333"/>
      <c r="DC3" s="333"/>
      <c r="DD3" s="324" t="s">
        <v>2</v>
      </c>
      <c r="DE3" s="324"/>
      <c r="DF3" s="324"/>
      <c r="DG3" s="324"/>
      <c r="DH3" s="324"/>
      <c r="DI3" s="324"/>
      <c r="DJ3" s="324"/>
      <c r="DK3" s="333"/>
      <c r="DL3" s="333"/>
      <c r="DM3" s="333"/>
      <c r="DN3" s="333"/>
      <c r="DO3" s="333"/>
      <c r="DP3" s="333"/>
      <c r="DQ3" s="333"/>
      <c r="DR3" s="333"/>
      <c r="DS3" s="333"/>
      <c r="DT3" s="333"/>
      <c r="DU3" s="333"/>
    </row>
    <row r="4" spans="1:126" ht="3" customHeight="1"/>
    <row r="5" spans="1:126" ht="2.25" customHeight="1">
      <c r="A5" s="22"/>
      <c r="B5" s="22"/>
      <c r="C5" s="22"/>
      <c r="D5" s="22"/>
      <c r="E5" s="22"/>
      <c r="F5" s="22"/>
      <c r="G5" s="22"/>
      <c r="H5" s="22"/>
      <c r="I5" s="22"/>
      <c r="J5" s="22"/>
      <c r="K5" s="22"/>
      <c r="L5" s="22"/>
      <c r="M5" s="22"/>
      <c r="N5" s="22"/>
      <c r="O5" s="22"/>
      <c r="P5" s="22"/>
      <c r="Q5" s="22"/>
      <c r="R5" s="22"/>
      <c r="S5" s="22"/>
      <c r="T5" s="22"/>
      <c r="U5" s="22"/>
      <c r="V5" s="22"/>
      <c r="W5" s="22"/>
      <c r="X5" s="22"/>
      <c r="Y5" s="22"/>
      <c r="Z5" s="22"/>
      <c r="AA5" s="22"/>
      <c r="AB5" s="22"/>
      <c r="AC5" s="22"/>
      <c r="AD5" s="22"/>
      <c r="AE5" s="22"/>
      <c r="AF5" s="22"/>
      <c r="AG5" s="22"/>
      <c r="AH5" s="22"/>
      <c r="AI5" s="22"/>
      <c r="AJ5" s="22"/>
      <c r="AK5" s="22"/>
      <c r="AL5" s="22"/>
      <c r="AM5" s="22"/>
      <c r="AN5" s="22"/>
      <c r="AO5" s="22"/>
      <c r="AP5" s="22"/>
      <c r="AQ5" s="22"/>
      <c r="AR5" s="22"/>
      <c r="AS5" s="22"/>
      <c r="AT5" s="22"/>
      <c r="AU5" s="22"/>
      <c r="AV5" s="22"/>
      <c r="AW5" s="22"/>
      <c r="AX5" s="22"/>
      <c r="AY5" s="22"/>
      <c r="AZ5" s="22"/>
      <c r="BA5" s="22"/>
      <c r="BB5" s="22"/>
      <c r="BC5" s="22"/>
      <c r="BD5" s="22"/>
      <c r="BE5" s="22"/>
      <c r="BF5" s="22"/>
      <c r="BG5" s="22"/>
      <c r="BH5" s="22"/>
      <c r="BI5" s="22"/>
      <c r="BJ5" s="22"/>
      <c r="BK5" s="22"/>
      <c r="BL5" s="22"/>
      <c r="BM5" s="22"/>
      <c r="BN5" s="22"/>
      <c r="BO5" s="22"/>
      <c r="BP5" s="22"/>
      <c r="BQ5" s="22"/>
      <c r="BR5" s="22"/>
      <c r="BS5" s="22"/>
      <c r="BT5" s="22"/>
      <c r="BU5" s="22"/>
      <c r="BV5" s="22"/>
      <c r="BW5" s="22"/>
      <c r="BX5" s="22"/>
      <c r="BY5" s="22"/>
      <c r="BZ5" s="22"/>
      <c r="CA5" s="22"/>
      <c r="CB5" s="22"/>
      <c r="CC5" s="22"/>
      <c r="CD5" s="22"/>
      <c r="CE5" s="22"/>
      <c r="CF5" s="22"/>
      <c r="CG5" s="22"/>
      <c r="CH5" s="22"/>
      <c r="CI5" s="22"/>
      <c r="CJ5" s="22"/>
      <c r="CK5" s="22"/>
      <c r="CL5" s="22"/>
      <c r="CM5" s="22"/>
      <c r="CN5" s="22"/>
      <c r="CO5" s="22"/>
      <c r="CP5" s="22"/>
      <c r="CQ5" s="22"/>
      <c r="CR5" s="22"/>
      <c r="CS5" s="22"/>
      <c r="CT5" s="22"/>
      <c r="CU5" s="22"/>
      <c r="CV5" s="22"/>
      <c r="CW5" s="22"/>
      <c r="CX5" s="22"/>
      <c r="CY5" s="22"/>
      <c r="CZ5" s="22"/>
      <c r="DA5" s="22"/>
      <c r="DB5" s="22"/>
      <c r="DC5" s="22"/>
      <c r="DD5" s="22"/>
      <c r="DE5" s="22"/>
      <c r="DF5" s="22"/>
      <c r="DG5" s="22"/>
      <c r="DH5" s="22"/>
      <c r="DI5" s="22"/>
      <c r="DJ5" s="22"/>
      <c r="DK5" s="22"/>
      <c r="DL5" s="22"/>
      <c r="DM5" s="22"/>
      <c r="DN5" s="22"/>
      <c r="DO5" s="22"/>
      <c r="DP5" s="22"/>
      <c r="DQ5" s="22"/>
      <c r="DR5" s="22"/>
      <c r="DS5" s="22"/>
      <c r="DT5" s="22"/>
      <c r="DU5" s="22"/>
      <c r="DV5" s="22"/>
    </row>
    <row r="6" spans="1:126" ht="3" customHeight="1"/>
    <row r="7" spans="1:126">
      <c r="M7" s="27"/>
      <c r="N7" s="27"/>
      <c r="O7" s="27"/>
      <c r="P7" s="27"/>
      <c r="Q7" s="27"/>
      <c r="R7" s="27"/>
      <c r="S7" s="27"/>
      <c r="T7" s="27"/>
      <c r="U7" s="27"/>
      <c r="V7" s="27"/>
      <c r="W7" s="27"/>
      <c r="X7" s="27"/>
      <c r="Y7" s="27"/>
      <c r="Z7" s="27"/>
      <c r="AA7" s="27"/>
      <c r="AB7" s="27"/>
      <c r="AC7" s="27"/>
      <c r="AD7" s="27"/>
      <c r="AE7" s="27"/>
      <c r="AF7" s="27"/>
      <c r="AG7" s="27"/>
      <c r="AH7" s="27"/>
      <c r="AI7" s="27"/>
      <c r="AJ7" s="27"/>
      <c r="AK7" s="27"/>
      <c r="AL7" s="27"/>
      <c r="AM7" s="27"/>
      <c r="AN7" s="27"/>
      <c r="AO7" s="27"/>
      <c r="AP7" s="27"/>
      <c r="AQ7" s="27"/>
      <c r="AR7" s="27"/>
      <c r="AS7" s="27"/>
      <c r="AT7" s="27"/>
      <c r="AU7" s="27"/>
      <c r="AV7" s="27"/>
      <c r="AW7" s="27"/>
      <c r="AX7" s="27"/>
      <c r="AY7" s="27"/>
      <c r="AZ7" s="27"/>
      <c r="BA7" s="27"/>
      <c r="BB7" s="27"/>
      <c r="BC7" s="27"/>
      <c r="BD7" s="27"/>
      <c r="BE7" s="27"/>
      <c r="BF7" s="27"/>
      <c r="BG7" s="27"/>
      <c r="BH7" s="27"/>
      <c r="BI7" s="27"/>
      <c r="BJ7" s="27"/>
      <c r="BK7" s="27"/>
      <c r="BL7" s="27"/>
      <c r="BM7" s="27"/>
      <c r="BN7" s="27"/>
      <c r="BO7" s="27"/>
      <c r="BP7" s="27"/>
      <c r="BQ7" s="27"/>
    </row>
    <row r="8" spans="1:126" s="21" customFormat="1" ht="13.5" customHeight="1">
      <c r="B8" s="324" t="s">
        <v>36</v>
      </c>
      <c r="C8" s="324"/>
      <c r="D8" s="324"/>
      <c r="E8" s="324"/>
      <c r="F8" s="317" t="s">
        <v>37</v>
      </c>
      <c r="G8" s="318"/>
      <c r="H8" s="318"/>
      <c r="I8" s="318"/>
      <c r="J8" s="318"/>
      <c r="K8" s="318"/>
      <c r="L8" s="318"/>
      <c r="M8" s="318"/>
      <c r="N8" s="318"/>
      <c r="O8" s="318"/>
      <c r="P8" s="318"/>
      <c r="Q8" s="318"/>
      <c r="R8" s="318"/>
      <c r="S8" s="318"/>
      <c r="T8" s="318"/>
      <c r="U8" s="318"/>
      <c r="V8" s="318"/>
      <c r="W8" s="319"/>
      <c r="X8" s="317" t="s">
        <v>38</v>
      </c>
      <c r="Y8" s="318"/>
      <c r="Z8" s="318"/>
      <c r="AA8" s="318"/>
      <c r="AB8" s="318"/>
      <c r="AC8" s="318"/>
      <c r="AD8" s="318"/>
      <c r="AE8" s="318"/>
      <c r="AF8" s="318"/>
      <c r="AG8" s="318"/>
      <c r="AH8" s="318"/>
      <c r="AI8" s="318"/>
      <c r="AJ8" s="318"/>
      <c r="AK8" s="318"/>
      <c r="AL8" s="318"/>
      <c r="AM8" s="318"/>
      <c r="AN8" s="318"/>
      <c r="AO8" s="318"/>
      <c r="AP8" s="318"/>
      <c r="AQ8" s="318"/>
      <c r="AR8" s="318"/>
      <c r="AS8" s="318"/>
      <c r="AT8" s="318"/>
      <c r="AU8" s="319"/>
      <c r="AV8" s="317" t="s">
        <v>39</v>
      </c>
      <c r="AW8" s="318"/>
      <c r="AX8" s="318"/>
      <c r="AY8" s="318"/>
      <c r="AZ8" s="318"/>
      <c r="BA8" s="318"/>
      <c r="BB8" s="319"/>
      <c r="BC8" s="323" t="s">
        <v>40</v>
      </c>
      <c r="BD8" s="318"/>
      <c r="BE8" s="318"/>
      <c r="BF8" s="319"/>
      <c r="BG8" s="317" t="s">
        <v>41</v>
      </c>
      <c r="BH8" s="318"/>
      <c r="BI8" s="318"/>
      <c r="BJ8" s="319"/>
      <c r="BK8" s="323" t="s">
        <v>42</v>
      </c>
      <c r="BL8" s="318"/>
      <c r="BM8" s="318"/>
      <c r="BN8" s="319"/>
      <c r="BO8" s="309" t="s">
        <v>43</v>
      </c>
      <c r="BP8" s="310"/>
      <c r="BQ8" s="310"/>
      <c r="BR8" s="301"/>
      <c r="BS8" s="309" t="s">
        <v>44</v>
      </c>
      <c r="BT8" s="310"/>
      <c r="BU8" s="310"/>
      <c r="BV8" s="301"/>
      <c r="BW8" s="309" t="s">
        <v>45</v>
      </c>
      <c r="BX8" s="310"/>
      <c r="BY8" s="310"/>
      <c r="BZ8" s="301"/>
      <c r="CA8" s="309" t="s">
        <v>46</v>
      </c>
      <c r="CB8" s="310"/>
      <c r="CC8" s="310"/>
      <c r="CD8" s="301"/>
      <c r="CE8" s="309" t="s">
        <v>47</v>
      </c>
      <c r="CF8" s="310"/>
      <c r="CG8" s="310"/>
      <c r="CH8" s="301"/>
      <c r="CI8" s="309" t="s">
        <v>48</v>
      </c>
      <c r="CJ8" s="310"/>
      <c r="CK8" s="310"/>
      <c r="CL8" s="301"/>
      <c r="CM8" s="314" t="s">
        <v>49</v>
      </c>
      <c r="CN8" s="315"/>
      <c r="CO8" s="315"/>
      <c r="CP8" s="315"/>
      <c r="CQ8" s="315"/>
      <c r="CR8" s="315"/>
      <c r="CS8" s="315"/>
      <c r="CT8" s="315"/>
      <c r="CU8" s="315"/>
      <c r="CV8" s="316"/>
      <c r="CW8" s="314" t="s">
        <v>50</v>
      </c>
      <c r="CX8" s="315"/>
      <c r="CY8" s="315"/>
      <c r="CZ8" s="315"/>
      <c r="DA8" s="315"/>
      <c r="DB8" s="315"/>
      <c r="DC8" s="315"/>
      <c r="DD8" s="316"/>
      <c r="DE8" s="317" t="s">
        <v>51</v>
      </c>
      <c r="DF8" s="318"/>
      <c r="DG8" s="318"/>
      <c r="DH8" s="318"/>
      <c r="DI8" s="318"/>
      <c r="DJ8" s="318"/>
      <c r="DK8" s="318"/>
      <c r="DL8" s="318"/>
      <c r="DM8" s="318"/>
      <c r="DN8" s="318"/>
      <c r="DO8" s="318"/>
      <c r="DP8" s="318"/>
      <c r="DQ8" s="318"/>
      <c r="DR8" s="318"/>
      <c r="DS8" s="318"/>
      <c r="DT8" s="318"/>
      <c r="DU8" s="319"/>
    </row>
    <row r="9" spans="1:126" s="21" customFormat="1">
      <c r="B9" s="325"/>
      <c r="C9" s="325"/>
      <c r="D9" s="325"/>
      <c r="E9" s="325"/>
      <c r="F9" s="320"/>
      <c r="G9" s="321"/>
      <c r="H9" s="321"/>
      <c r="I9" s="321"/>
      <c r="J9" s="321"/>
      <c r="K9" s="321"/>
      <c r="L9" s="321"/>
      <c r="M9" s="321"/>
      <c r="N9" s="321"/>
      <c r="O9" s="321"/>
      <c r="P9" s="321"/>
      <c r="Q9" s="321"/>
      <c r="R9" s="321"/>
      <c r="S9" s="321"/>
      <c r="T9" s="321"/>
      <c r="U9" s="321"/>
      <c r="V9" s="321"/>
      <c r="W9" s="322"/>
      <c r="X9" s="320"/>
      <c r="Y9" s="321"/>
      <c r="Z9" s="321"/>
      <c r="AA9" s="321"/>
      <c r="AB9" s="321"/>
      <c r="AC9" s="321"/>
      <c r="AD9" s="321"/>
      <c r="AE9" s="321"/>
      <c r="AF9" s="321"/>
      <c r="AG9" s="321"/>
      <c r="AH9" s="321"/>
      <c r="AI9" s="321"/>
      <c r="AJ9" s="321"/>
      <c r="AK9" s="321"/>
      <c r="AL9" s="321"/>
      <c r="AM9" s="321"/>
      <c r="AN9" s="321"/>
      <c r="AO9" s="321"/>
      <c r="AP9" s="321"/>
      <c r="AQ9" s="321"/>
      <c r="AR9" s="321"/>
      <c r="AS9" s="321"/>
      <c r="AT9" s="321"/>
      <c r="AU9" s="322"/>
      <c r="AV9" s="320"/>
      <c r="AW9" s="321"/>
      <c r="AX9" s="321"/>
      <c r="AY9" s="321"/>
      <c r="AZ9" s="321"/>
      <c r="BA9" s="321"/>
      <c r="BB9" s="322"/>
      <c r="BC9" s="320"/>
      <c r="BD9" s="321"/>
      <c r="BE9" s="321"/>
      <c r="BF9" s="322"/>
      <c r="BG9" s="320"/>
      <c r="BH9" s="321"/>
      <c r="BI9" s="321"/>
      <c r="BJ9" s="322"/>
      <c r="BK9" s="320"/>
      <c r="BL9" s="321"/>
      <c r="BM9" s="321"/>
      <c r="BN9" s="322"/>
      <c r="BO9" s="311"/>
      <c r="BP9" s="312"/>
      <c r="BQ9" s="312"/>
      <c r="BR9" s="313"/>
      <c r="BS9" s="311"/>
      <c r="BT9" s="312"/>
      <c r="BU9" s="312"/>
      <c r="BV9" s="313"/>
      <c r="BW9" s="311"/>
      <c r="BX9" s="312"/>
      <c r="BY9" s="312"/>
      <c r="BZ9" s="313"/>
      <c r="CA9" s="311"/>
      <c r="CB9" s="312"/>
      <c r="CC9" s="312"/>
      <c r="CD9" s="313"/>
      <c r="CE9" s="311"/>
      <c r="CF9" s="312"/>
      <c r="CG9" s="312"/>
      <c r="CH9" s="313"/>
      <c r="CI9" s="311"/>
      <c r="CJ9" s="312"/>
      <c r="CK9" s="312"/>
      <c r="CL9" s="313"/>
      <c r="CM9" s="300" t="s">
        <v>52</v>
      </c>
      <c r="CN9" s="301"/>
      <c r="CO9" s="300" t="s">
        <v>53</v>
      </c>
      <c r="CP9" s="301"/>
      <c r="CQ9" s="300" t="s">
        <v>54</v>
      </c>
      <c r="CR9" s="301"/>
      <c r="CS9" s="300" t="s">
        <v>55</v>
      </c>
      <c r="CT9" s="301"/>
      <c r="CU9" s="300" t="s">
        <v>56</v>
      </c>
      <c r="CV9" s="301"/>
      <c r="CW9" s="300" t="s">
        <v>53</v>
      </c>
      <c r="CX9" s="301"/>
      <c r="CY9" s="300" t="s">
        <v>54</v>
      </c>
      <c r="CZ9" s="301"/>
      <c r="DA9" s="300" t="s">
        <v>57</v>
      </c>
      <c r="DB9" s="301"/>
      <c r="DC9" s="300" t="s">
        <v>56</v>
      </c>
      <c r="DD9" s="301"/>
      <c r="DE9" s="320"/>
      <c r="DF9" s="321"/>
      <c r="DG9" s="321"/>
      <c r="DH9" s="321"/>
      <c r="DI9" s="321"/>
      <c r="DJ9" s="321"/>
      <c r="DK9" s="321"/>
      <c r="DL9" s="321"/>
      <c r="DM9" s="321"/>
      <c r="DN9" s="321"/>
      <c r="DO9" s="321"/>
      <c r="DP9" s="321"/>
      <c r="DQ9" s="321"/>
      <c r="DR9" s="321"/>
      <c r="DS9" s="321"/>
      <c r="DT9" s="321"/>
      <c r="DU9" s="322"/>
    </row>
    <row r="10" spans="1:126" s="23" customFormat="1">
      <c r="B10" s="302">
        <f t="shared" ref="B10:B194" si="0">ROW()-9</f>
        <v>1</v>
      </c>
      <c r="C10" s="302"/>
      <c r="D10" s="302"/>
      <c r="E10" s="302"/>
      <c r="F10" s="303" t="s">
        <v>178</v>
      </c>
      <c r="G10" s="304"/>
      <c r="H10" s="304"/>
      <c r="I10" s="304"/>
      <c r="J10" s="304"/>
      <c r="K10" s="304"/>
      <c r="L10" s="304"/>
      <c r="M10" s="304"/>
      <c r="N10" s="304"/>
      <c r="O10" s="304"/>
      <c r="P10" s="304"/>
      <c r="Q10" s="304"/>
      <c r="R10" s="304"/>
      <c r="S10" s="304"/>
      <c r="T10" s="304"/>
      <c r="U10" s="304"/>
      <c r="V10" s="304"/>
      <c r="W10" s="305"/>
      <c r="X10" s="306" t="s">
        <v>179</v>
      </c>
      <c r="Y10" s="307"/>
      <c r="Z10" s="307"/>
      <c r="AA10" s="307"/>
      <c r="AB10" s="307"/>
      <c r="AC10" s="307"/>
      <c r="AD10" s="307"/>
      <c r="AE10" s="307"/>
      <c r="AF10" s="307"/>
      <c r="AG10" s="307"/>
      <c r="AH10" s="307"/>
      <c r="AI10" s="307"/>
      <c r="AJ10" s="307"/>
      <c r="AK10" s="307"/>
      <c r="AL10" s="307"/>
      <c r="AM10" s="307"/>
      <c r="AN10" s="307"/>
      <c r="AO10" s="307"/>
      <c r="AP10" s="307"/>
      <c r="AQ10" s="307"/>
      <c r="AR10" s="307"/>
      <c r="AS10" s="307"/>
      <c r="AT10" s="307"/>
      <c r="AU10" s="308"/>
      <c r="AV10" s="296" t="s">
        <v>58</v>
      </c>
      <c r="AW10" s="296"/>
      <c r="AX10" s="296"/>
      <c r="AY10" s="296"/>
      <c r="AZ10" s="296"/>
      <c r="BA10" s="296"/>
      <c r="BB10" s="296"/>
      <c r="BC10" s="296">
        <v>4</v>
      </c>
      <c r="BD10" s="296"/>
      <c r="BE10" s="296"/>
      <c r="BF10" s="296"/>
      <c r="BG10" s="299"/>
      <c r="BH10" s="299"/>
      <c r="BI10" s="299"/>
      <c r="BJ10" s="299"/>
      <c r="BK10" s="299"/>
      <c r="BL10" s="299"/>
      <c r="BM10" s="299"/>
      <c r="BN10" s="299"/>
      <c r="BO10" s="299"/>
      <c r="BP10" s="299"/>
      <c r="BQ10" s="299"/>
      <c r="BR10" s="299"/>
      <c r="BS10" s="299" t="s">
        <v>23</v>
      </c>
      <c r="BT10" s="299"/>
      <c r="BU10" s="299"/>
      <c r="BV10" s="299"/>
      <c r="BW10" s="299"/>
      <c r="BX10" s="299"/>
      <c r="BY10" s="299"/>
      <c r="BZ10" s="299"/>
      <c r="CA10" s="299"/>
      <c r="CB10" s="299"/>
      <c r="CC10" s="299"/>
      <c r="CD10" s="299"/>
      <c r="CE10" s="299"/>
      <c r="CF10" s="299"/>
      <c r="CG10" s="299"/>
      <c r="CH10" s="299"/>
      <c r="CI10" s="299"/>
      <c r="CJ10" s="299"/>
      <c r="CK10" s="299"/>
      <c r="CL10" s="299"/>
      <c r="CM10" s="296"/>
      <c r="CN10" s="296"/>
      <c r="CO10" s="296"/>
      <c r="CP10" s="296"/>
      <c r="CQ10" s="296"/>
      <c r="CR10" s="296"/>
      <c r="CS10" s="296"/>
      <c r="CT10" s="296"/>
      <c r="CU10" s="296"/>
      <c r="CV10" s="296"/>
      <c r="CW10" s="296"/>
      <c r="CX10" s="296"/>
      <c r="CY10" s="296" t="s">
        <v>23</v>
      </c>
      <c r="CZ10" s="296"/>
      <c r="DA10" s="296"/>
      <c r="DB10" s="296"/>
      <c r="DC10" s="296"/>
      <c r="DD10" s="296"/>
      <c r="DE10" s="297" t="s">
        <v>59</v>
      </c>
      <c r="DF10" s="298"/>
      <c r="DG10" s="298"/>
      <c r="DH10" s="298"/>
      <c r="DI10" s="298"/>
      <c r="DJ10" s="298"/>
      <c r="DK10" s="298"/>
      <c r="DL10" s="298"/>
      <c r="DM10" s="298"/>
      <c r="DN10" s="298"/>
      <c r="DO10" s="298"/>
      <c r="DP10" s="298"/>
      <c r="DQ10" s="298"/>
      <c r="DR10" s="298"/>
      <c r="DS10" s="298"/>
      <c r="DT10" s="298"/>
      <c r="DU10" s="298"/>
    </row>
    <row r="11" spans="1:126" s="23" customFormat="1">
      <c r="B11" s="240">
        <f t="shared" si="0"/>
        <v>2</v>
      </c>
      <c r="C11" s="240"/>
      <c r="D11" s="240"/>
      <c r="E11" s="240"/>
      <c r="F11" s="241" t="s">
        <v>180</v>
      </c>
      <c r="G11" s="242"/>
      <c r="H11" s="242"/>
      <c r="I11" s="242"/>
      <c r="J11" s="242"/>
      <c r="K11" s="242"/>
      <c r="L11" s="242"/>
      <c r="M11" s="242"/>
      <c r="N11" s="242"/>
      <c r="O11" s="242"/>
      <c r="P11" s="242"/>
      <c r="Q11" s="242"/>
      <c r="R11" s="242"/>
      <c r="S11" s="242"/>
      <c r="T11" s="242"/>
      <c r="U11" s="242"/>
      <c r="V11" s="242"/>
      <c r="W11" s="243"/>
      <c r="X11" s="244" t="s">
        <v>60</v>
      </c>
      <c r="Y11" s="245"/>
      <c r="Z11" s="245"/>
      <c r="AA11" s="245"/>
      <c r="AB11" s="245"/>
      <c r="AC11" s="245"/>
      <c r="AD11" s="245"/>
      <c r="AE11" s="245"/>
      <c r="AF11" s="245"/>
      <c r="AG11" s="245"/>
      <c r="AH11" s="245"/>
      <c r="AI11" s="245"/>
      <c r="AJ11" s="245"/>
      <c r="AK11" s="245"/>
      <c r="AL11" s="245"/>
      <c r="AM11" s="245"/>
      <c r="AN11" s="245"/>
      <c r="AO11" s="245"/>
      <c r="AP11" s="245"/>
      <c r="AQ11" s="245"/>
      <c r="AR11" s="245"/>
      <c r="AS11" s="245"/>
      <c r="AT11" s="245"/>
      <c r="AU11" s="246"/>
      <c r="AV11" s="237" t="s">
        <v>61</v>
      </c>
      <c r="AW11" s="237"/>
      <c r="AX11" s="237"/>
      <c r="AY11" s="237"/>
      <c r="AZ11" s="237"/>
      <c r="BA11" s="237"/>
      <c r="BB11" s="237"/>
      <c r="BC11" s="237">
        <v>5</v>
      </c>
      <c r="BD11" s="237"/>
      <c r="BE11" s="237"/>
      <c r="BF11" s="237"/>
      <c r="BG11" s="248"/>
      <c r="BH11" s="248"/>
      <c r="BI11" s="248"/>
      <c r="BJ11" s="248"/>
      <c r="BK11" s="248"/>
      <c r="BL11" s="248"/>
      <c r="BM11" s="248"/>
      <c r="BN11" s="248"/>
      <c r="BO11" s="248"/>
      <c r="BP11" s="248"/>
      <c r="BQ11" s="248"/>
      <c r="BR11" s="248"/>
      <c r="BS11" s="248"/>
      <c r="BT11" s="248"/>
      <c r="BU11" s="248"/>
      <c r="BV11" s="248"/>
      <c r="BW11" s="248"/>
      <c r="BX11" s="248"/>
      <c r="BY11" s="248"/>
      <c r="BZ11" s="248"/>
      <c r="CA11" s="248"/>
      <c r="CB11" s="248"/>
      <c r="CC11" s="248"/>
      <c r="CD11" s="248"/>
      <c r="CE11" s="248"/>
      <c r="CF11" s="248"/>
      <c r="CG11" s="248"/>
      <c r="CH11" s="248"/>
      <c r="CI11" s="248"/>
      <c r="CJ11" s="248"/>
      <c r="CK11" s="248"/>
      <c r="CL11" s="248"/>
      <c r="CM11" s="237"/>
      <c r="CN11" s="237"/>
      <c r="CO11" s="237"/>
      <c r="CP11" s="237"/>
      <c r="CQ11" s="237"/>
      <c r="CR11" s="237"/>
      <c r="CS11" s="237"/>
      <c r="CT11" s="237"/>
      <c r="CU11" s="237"/>
      <c r="CV11" s="237"/>
      <c r="CW11" s="237"/>
      <c r="CX11" s="237"/>
      <c r="CY11" s="237" t="s">
        <v>23</v>
      </c>
      <c r="CZ11" s="237"/>
      <c r="DA11" s="237"/>
      <c r="DB11" s="237"/>
      <c r="DC11" s="237"/>
      <c r="DD11" s="237"/>
      <c r="DE11" s="238" t="s">
        <v>59</v>
      </c>
      <c r="DF11" s="239"/>
      <c r="DG11" s="239"/>
      <c r="DH11" s="239"/>
      <c r="DI11" s="239"/>
      <c r="DJ11" s="239"/>
      <c r="DK11" s="239"/>
      <c r="DL11" s="239"/>
      <c r="DM11" s="239"/>
      <c r="DN11" s="239"/>
      <c r="DO11" s="239"/>
      <c r="DP11" s="239"/>
      <c r="DQ11" s="239"/>
      <c r="DR11" s="239"/>
      <c r="DS11" s="239"/>
      <c r="DT11" s="239"/>
      <c r="DU11" s="239"/>
    </row>
    <row r="12" spans="1:126" s="23" customFormat="1">
      <c r="B12" s="240">
        <f t="shared" si="0"/>
        <v>3</v>
      </c>
      <c r="C12" s="240"/>
      <c r="D12" s="240"/>
      <c r="E12" s="240"/>
      <c r="F12" s="241" t="s">
        <v>181</v>
      </c>
      <c r="G12" s="242"/>
      <c r="H12" s="242"/>
      <c r="I12" s="242"/>
      <c r="J12" s="242"/>
      <c r="K12" s="242"/>
      <c r="L12" s="242"/>
      <c r="M12" s="242"/>
      <c r="N12" s="242"/>
      <c r="O12" s="242"/>
      <c r="P12" s="242"/>
      <c r="Q12" s="242"/>
      <c r="R12" s="242"/>
      <c r="S12" s="242"/>
      <c r="T12" s="242"/>
      <c r="U12" s="242"/>
      <c r="V12" s="242"/>
      <c r="W12" s="243"/>
      <c r="X12" s="244" t="s">
        <v>62</v>
      </c>
      <c r="Y12" s="245"/>
      <c r="Z12" s="245"/>
      <c r="AA12" s="245"/>
      <c r="AB12" s="245"/>
      <c r="AC12" s="245"/>
      <c r="AD12" s="245"/>
      <c r="AE12" s="245"/>
      <c r="AF12" s="245"/>
      <c r="AG12" s="245"/>
      <c r="AH12" s="245"/>
      <c r="AI12" s="245"/>
      <c r="AJ12" s="245"/>
      <c r="AK12" s="245"/>
      <c r="AL12" s="245"/>
      <c r="AM12" s="245"/>
      <c r="AN12" s="245"/>
      <c r="AO12" s="245"/>
      <c r="AP12" s="245"/>
      <c r="AQ12" s="245"/>
      <c r="AR12" s="245"/>
      <c r="AS12" s="245"/>
      <c r="AT12" s="245"/>
      <c r="AU12" s="246"/>
      <c r="AV12" s="237" t="s">
        <v>61</v>
      </c>
      <c r="AW12" s="237"/>
      <c r="AX12" s="237"/>
      <c r="AY12" s="237"/>
      <c r="AZ12" s="237"/>
      <c r="BA12" s="237"/>
      <c r="BB12" s="237"/>
      <c r="BC12" s="237">
        <v>256</v>
      </c>
      <c r="BD12" s="237"/>
      <c r="BE12" s="237"/>
      <c r="BF12" s="237"/>
      <c r="BG12" s="248"/>
      <c r="BH12" s="248"/>
      <c r="BI12" s="248"/>
      <c r="BJ12" s="248"/>
      <c r="BK12" s="248" t="s">
        <v>23</v>
      </c>
      <c r="BL12" s="248"/>
      <c r="BM12" s="248"/>
      <c r="BN12" s="248"/>
      <c r="BO12" s="248"/>
      <c r="BP12" s="248"/>
      <c r="BQ12" s="248"/>
      <c r="BR12" s="248"/>
      <c r="BS12" s="248"/>
      <c r="BT12" s="248"/>
      <c r="BU12" s="248"/>
      <c r="BV12" s="248"/>
      <c r="BW12" s="248"/>
      <c r="BX12" s="248"/>
      <c r="BY12" s="248"/>
      <c r="BZ12" s="248"/>
      <c r="CA12" s="248"/>
      <c r="CB12" s="248"/>
      <c r="CC12" s="248"/>
      <c r="CD12" s="248"/>
      <c r="CE12" s="248"/>
      <c r="CF12" s="248"/>
      <c r="CG12" s="248"/>
      <c r="CH12" s="248"/>
      <c r="CI12" s="248"/>
      <c r="CJ12" s="248"/>
      <c r="CK12" s="248"/>
      <c r="CL12" s="248"/>
      <c r="CM12" s="237" t="s">
        <v>23</v>
      </c>
      <c r="CN12" s="237"/>
      <c r="CO12" s="237" t="s">
        <v>23</v>
      </c>
      <c r="CP12" s="237"/>
      <c r="CQ12" s="237" t="s">
        <v>23</v>
      </c>
      <c r="CR12" s="237"/>
      <c r="CS12" s="237" t="s">
        <v>23</v>
      </c>
      <c r="CT12" s="237"/>
      <c r="CU12" s="237" t="s">
        <v>23</v>
      </c>
      <c r="CV12" s="237"/>
      <c r="CW12" s="237" t="s">
        <v>23</v>
      </c>
      <c r="CX12" s="237"/>
      <c r="CY12" s="237" t="s">
        <v>23</v>
      </c>
      <c r="CZ12" s="237"/>
      <c r="DA12" s="237" t="s">
        <v>23</v>
      </c>
      <c r="DB12" s="237"/>
      <c r="DC12" s="237" t="s">
        <v>23</v>
      </c>
      <c r="DD12" s="237"/>
      <c r="DE12" s="238"/>
      <c r="DF12" s="239"/>
      <c r="DG12" s="239"/>
      <c r="DH12" s="239"/>
      <c r="DI12" s="239"/>
      <c r="DJ12" s="239"/>
      <c r="DK12" s="239"/>
      <c r="DL12" s="239"/>
      <c r="DM12" s="239"/>
      <c r="DN12" s="239"/>
      <c r="DO12" s="239"/>
      <c r="DP12" s="239"/>
      <c r="DQ12" s="239"/>
      <c r="DR12" s="239"/>
      <c r="DS12" s="239"/>
      <c r="DT12" s="239"/>
      <c r="DU12" s="239"/>
    </row>
    <row r="13" spans="1:126" s="23" customFormat="1">
      <c r="B13" s="240">
        <f t="shared" si="0"/>
        <v>4</v>
      </c>
      <c r="C13" s="240"/>
      <c r="D13" s="240"/>
      <c r="E13" s="240"/>
      <c r="F13" s="241" t="s">
        <v>429</v>
      </c>
      <c r="G13" s="278"/>
      <c r="H13" s="278"/>
      <c r="I13" s="278"/>
      <c r="J13" s="278"/>
      <c r="K13" s="278"/>
      <c r="L13" s="278"/>
      <c r="M13" s="278"/>
      <c r="N13" s="278"/>
      <c r="O13" s="278"/>
      <c r="P13" s="278"/>
      <c r="Q13" s="278"/>
      <c r="R13" s="278"/>
      <c r="S13" s="278"/>
      <c r="T13" s="278"/>
      <c r="U13" s="278"/>
      <c r="V13" s="278"/>
      <c r="W13" s="279"/>
      <c r="X13" s="280" t="s">
        <v>63</v>
      </c>
      <c r="Y13" s="281"/>
      <c r="Z13" s="281"/>
      <c r="AA13" s="281"/>
      <c r="AB13" s="281"/>
      <c r="AC13" s="281"/>
      <c r="AD13" s="281"/>
      <c r="AE13" s="281"/>
      <c r="AF13" s="281"/>
      <c r="AG13" s="281"/>
      <c r="AH13" s="281"/>
      <c r="AI13" s="281"/>
      <c r="AJ13" s="281"/>
      <c r="AK13" s="281"/>
      <c r="AL13" s="281"/>
      <c r="AM13" s="281"/>
      <c r="AN13" s="281"/>
      <c r="AO13" s="281"/>
      <c r="AP13" s="281"/>
      <c r="AQ13" s="281"/>
      <c r="AR13" s="281"/>
      <c r="AS13" s="281"/>
      <c r="AT13" s="281"/>
      <c r="AU13" s="282"/>
      <c r="AV13" s="240" t="s">
        <v>58</v>
      </c>
      <c r="AW13" s="240"/>
      <c r="AX13" s="240"/>
      <c r="AY13" s="240"/>
      <c r="AZ13" s="240"/>
      <c r="BA13" s="240"/>
      <c r="BB13" s="240"/>
      <c r="BC13" s="240">
        <v>10</v>
      </c>
      <c r="BD13" s="240"/>
      <c r="BE13" s="240"/>
      <c r="BF13" s="240"/>
      <c r="BG13" s="247"/>
      <c r="BH13" s="247"/>
      <c r="BI13" s="247"/>
      <c r="BJ13" s="247"/>
      <c r="BK13" s="247"/>
      <c r="BL13" s="247"/>
      <c r="BM13" s="247"/>
      <c r="BN13" s="247"/>
      <c r="BO13" s="247"/>
      <c r="BP13" s="247"/>
      <c r="BQ13" s="247"/>
      <c r="BR13" s="247"/>
      <c r="BS13" s="247" t="s">
        <v>23</v>
      </c>
      <c r="BT13" s="247"/>
      <c r="BU13" s="247"/>
      <c r="BV13" s="247"/>
      <c r="BW13" s="247"/>
      <c r="BX13" s="247"/>
      <c r="BY13" s="247"/>
      <c r="BZ13" s="247"/>
      <c r="CA13" s="247"/>
      <c r="CB13" s="247"/>
      <c r="CC13" s="247"/>
      <c r="CD13" s="247"/>
      <c r="CE13" s="247"/>
      <c r="CF13" s="247"/>
      <c r="CG13" s="247"/>
      <c r="CH13" s="247"/>
      <c r="CI13" s="247"/>
      <c r="CJ13" s="247"/>
      <c r="CK13" s="247"/>
      <c r="CL13" s="247"/>
      <c r="CM13" s="240"/>
      <c r="CN13" s="240"/>
      <c r="CO13" s="240"/>
      <c r="CP13" s="240"/>
      <c r="CQ13" s="240"/>
      <c r="CR13" s="240"/>
      <c r="CS13" s="240"/>
      <c r="CT13" s="240"/>
      <c r="CU13" s="240"/>
      <c r="CV13" s="240"/>
      <c r="CW13" s="240" t="s">
        <v>23</v>
      </c>
      <c r="CX13" s="240"/>
      <c r="CY13" s="240" t="s">
        <v>23</v>
      </c>
      <c r="CZ13" s="240"/>
      <c r="DA13" s="240"/>
      <c r="DB13" s="240"/>
      <c r="DC13" s="240"/>
      <c r="DD13" s="240"/>
      <c r="DE13" s="262" t="s">
        <v>173</v>
      </c>
      <c r="DF13" s="263"/>
      <c r="DG13" s="263"/>
      <c r="DH13" s="263"/>
      <c r="DI13" s="263"/>
      <c r="DJ13" s="263"/>
      <c r="DK13" s="263"/>
      <c r="DL13" s="263"/>
      <c r="DM13" s="263"/>
      <c r="DN13" s="263"/>
      <c r="DO13" s="263"/>
      <c r="DP13" s="263"/>
      <c r="DQ13" s="263"/>
      <c r="DR13" s="263"/>
      <c r="DS13" s="263"/>
      <c r="DT13" s="263"/>
      <c r="DU13" s="263"/>
    </row>
    <row r="14" spans="1:126" s="23" customFormat="1">
      <c r="B14" s="240">
        <f t="shared" si="0"/>
        <v>5</v>
      </c>
      <c r="C14" s="240"/>
      <c r="D14" s="240"/>
      <c r="E14" s="240"/>
      <c r="F14" s="241" t="s">
        <v>182</v>
      </c>
      <c r="G14" s="278"/>
      <c r="H14" s="278"/>
      <c r="I14" s="278"/>
      <c r="J14" s="278"/>
      <c r="K14" s="278"/>
      <c r="L14" s="278"/>
      <c r="M14" s="278"/>
      <c r="N14" s="278"/>
      <c r="O14" s="278"/>
      <c r="P14" s="278"/>
      <c r="Q14" s="278"/>
      <c r="R14" s="278"/>
      <c r="S14" s="278"/>
      <c r="T14" s="278"/>
      <c r="U14" s="278"/>
      <c r="V14" s="278"/>
      <c r="W14" s="279"/>
      <c r="X14" s="280" t="s">
        <v>183</v>
      </c>
      <c r="Y14" s="281"/>
      <c r="Z14" s="281"/>
      <c r="AA14" s="281"/>
      <c r="AB14" s="281"/>
      <c r="AC14" s="281"/>
      <c r="AD14" s="281"/>
      <c r="AE14" s="281"/>
      <c r="AF14" s="281"/>
      <c r="AG14" s="281"/>
      <c r="AH14" s="281"/>
      <c r="AI14" s="281"/>
      <c r="AJ14" s="281"/>
      <c r="AK14" s="281"/>
      <c r="AL14" s="281"/>
      <c r="AM14" s="281"/>
      <c r="AN14" s="281"/>
      <c r="AO14" s="281"/>
      <c r="AP14" s="281"/>
      <c r="AQ14" s="281"/>
      <c r="AR14" s="281"/>
      <c r="AS14" s="281"/>
      <c r="AT14" s="281"/>
      <c r="AU14" s="282"/>
      <c r="AV14" s="240" t="s">
        <v>58</v>
      </c>
      <c r="AW14" s="240"/>
      <c r="AX14" s="240"/>
      <c r="AY14" s="240"/>
      <c r="AZ14" s="240"/>
      <c r="BA14" s="240"/>
      <c r="BB14" s="240"/>
      <c r="BC14" s="240">
        <v>10</v>
      </c>
      <c r="BD14" s="240"/>
      <c r="BE14" s="240"/>
      <c r="BF14" s="240"/>
      <c r="BG14" s="247"/>
      <c r="BH14" s="247"/>
      <c r="BI14" s="247"/>
      <c r="BJ14" s="247"/>
      <c r="BK14" s="247"/>
      <c r="BL14" s="247"/>
      <c r="BM14" s="247"/>
      <c r="BN14" s="247"/>
      <c r="BO14" s="247"/>
      <c r="BP14" s="247"/>
      <c r="BQ14" s="247"/>
      <c r="BR14" s="247"/>
      <c r="BS14" s="247" t="s">
        <v>23</v>
      </c>
      <c r="BT14" s="247"/>
      <c r="BU14" s="247"/>
      <c r="BV14" s="247"/>
      <c r="BW14" s="247"/>
      <c r="BX14" s="247"/>
      <c r="BY14" s="247"/>
      <c r="BZ14" s="247"/>
      <c r="CA14" s="247"/>
      <c r="CB14" s="247"/>
      <c r="CC14" s="247"/>
      <c r="CD14" s="247"/>
      <c r="CE14" s="247"/>
      <c r="CF14" s="247"/>
      <c r="CG14" s="247"/>
      <c r="CH14" s="247"/>
      <c r="CI14" s="247"/>
      <c r="CJ14" s="247"/>
      <c r="CK14" s="247"/>
      <c r="CL14" s="247"/>
      <c r="CM14" s="240"/>
      <c r="CN14" s="240"/>
      <c r="CO14" s="240"/>
      <c r="CP14" s="240"/>
      <c r="CQ14" s="240"/>
      <c r="CR14" s="240"/>
      <c r="CS14" s="240"/>
      <c r="CT14" s="240"/>
      <c r="CU14" s="240"/>
      <c r="CV14" s="240"/>
      <c r="CW14" s="240" t="s">
        <v>23</v>
      </c>
      <c r="CX14" s="240"/>
      <c r="CY14" s="240" t="s">
        <v>23</v>
      </c>
      <c r="CZ14" s="240"/>
      <c r="DA14" s="240"/>
      <c r="DB14" s="240"/>
      <c r="DC14" s="240"/>
      <c r="DD14" s="240"/>
      <c r="DE14" s="262" t="s">
        <v>173</v>
      </c>
      <c r="DF14" s="263"/>
      <c r="DG14" s="263"/>
      <c r="DH14" s="263"/>
      <c r="DI14" s="263"/>
      <c r="DJ14" s="263"/>
      <c r="DK14" s="263"/>
      <c r="DL14" s="263"/>
      <c r="DM14" s="263"/>
      <c r="DN14" s="263"/>
      <c r="DO14" s="263"/>
      <c r="DP14" s="263"/>
      <c r="DQ14" s="263"/>
      <c r="DR14" s="263"/>
      <c r="DS14" s="263"/>
      <c r="DT14" s="263"/>
      <c r="DU14" s="263"/>
    </row>
    <row r="15" spans="1:126" s="23" customFormat="1">
      <c r="B15" s="240">
        <f t="shared" si="0"/>
        <v>6</v>
      </c>
      <c r="C15" s="240"/>
      <c r="D15" s="240"/>
      <c r="E15" s="240"/>
      <c r="F15" s="241" t="s">
        <v>430</v>
      </c>
      <c r="G15" s="278"/>
      <c r="H15" s="278"/>
      <c r="I15" s="278"/>
      <c r="J15" s="278"/>
      <c r="K15" s="278"/>
      <c r="L15" s="278"/>
      <c r="M15" s="278"/>
      <c r="N15" s="278"/>
      <c r="O15" s="278"/>
      <c r="P15" s="278"/>
      <c r="Q15" s="278"/>
      <c r="R15" s="278"/>
      <c r="S15" s="278"/>
      <c r="T15" s="278"/>
      <c r="U15" s="278"/>
      <c r="V15" s="278"/>
      <c r="W15" s="279"/>
      <c r="X15" s="280" t="s">
        <v>431</v>
      </c>
      <c r="Y15" s="281"/>
      <c r="Z15" s="281"/>
      <c r="AA15" s="281"/>
      <c r="AB15" s="281"/>
      <c r="AC15" s="281"/>
      <c r="AD15" s="281"/>
      <c r="AE15" s="281"/>
      <c r="AF15" s="281"/>
      <c r="AG15" s="281"/>
      <c r="AH15" s="281"/>
      <c r="AI15" s="281"/>
      <c r="AJ15" s="281"/>
      <c r="AK15" s="281"/>
      <c r="AL15" s="281"/>
      <c r="AM15" s="281"/>
      <c r="AN15" s="281"/>
      <c r="AO15" s="281"/>
      <c r="AP15" s="281"/>
      <c r="AQ15" s="281"/>
      <c r="AR15" s="281"/>
      <c r="AS15" s="281"/>
      <c r="AT15" s="281"/>
      <c r="AU15" s="282"/>
      <c r="AV15" s="237" t="s">
        <v>61</v>
      </c>
      <c r="AW15" s="237"/>
      <c r="AX15" s="237"/>
      <c r="AY15" s="237"/>
      <c r="AZ15" s="237"/>
      <c r="BA15" s="237"/>
      <c r="BB15" s="237"/>
      <c r="BC15" s="240">
        <v>60</v>
      </c>
      <c r="BD15" s="240"/>
      <c r="BE15" s="240"/>
      <c r="BF15" s="240"/>
      <c r="BG15" s="247"/>
      <c r="BH15" s="247"/>
      <c r="BI15" s="247"/>
      <c r="BJ15" s="247"/>
      <c r="BK15" s="247"/>
      <c r="BL15" s="247"/>
      <c r="BM15" s="247"/>
      <c r="BN15" s="247"/>
      <c r="BO15" s="247"/>
      <c r="BP15" s="247"/>
      <c r="BQ15" s="247"/>
      <c r="BR15" s="247"/>
      <c r="BS15" s="247" t="s">
        <v>23</v>
      </c>
      <c r="BT15" s="247"/>
      <c r="BU15" s="247"/>
      <c r="BV15" s="247"/>
      <c r="BW15" s="247"/>
      <c r="BX15" s="247"/>
      <c r="BY15" s="247"/>
      <c r="BZ15" s="247"/>
      <c r="CA15" s="247"/>
      <c r="CB15" s="247"/>
      <c r="CC15" s="247"/>
      <c r="CD15" s="247"/>
      <c r="CE15" s="247"/>
      <c r="CF15" s="247"/>
      <c r="CG15" s="247"/>
      <c r="CH15" s="247"/>
      <c r="CI15" s="247"/>
      <c r="CJ15" s="247"/>
      <c r="CK15" s="247"/>
      <c r="CL15" s="247"/>
      <c r="CM15" s="240"/>
      <c r="CN15" s="240"/>
      <c r="CO15" s="240"/>
      <c r="CP15" s="240"/>
      <c r="CQ15" s="240"/>
      <c r="CR15" s="240"/>
      <c r="CS15" s="240"/>
      <c r="CT15" s="240"/>
      <c r="CU15" s="240"/>
      <c r="CV15" s="240"/>
      <c r="CW15" s="240" t="s">
        <v>23</v>
      </c>
      <c r="CX15" s="240"/>
      <c r="CY15" s="240" t="s">
        <v>23</v>
      </c>
      <c r="CZ15" s="240"/>
      <c r="DA15" s="240"/>
      <c r="DB15" s="240"/>
      <c r="DC15" s="240"/>
      <c r="DD15" s="240"/>
      <c r="DE15" s="262" t="s">
        <v>173</v>
      </c>
      <c r="DF15" s="263"/>
      <c r="DG15" s="263"/>
      <c r="DH15" s="263"/>
      <c r="DI15" s="263"/>
      <c r="DJ15" s="263"/>
      <c r="DK15" s="263"/>
      <c r="DL15" s="263"/>
      <c r="DM15" s="263"/>
      <c r="DN15" s="263"/>
      <c r="DO15" s="263"/>
      <c r="DP15" s="263"/>
      <c r="DQ15" s="263"/>
      <c r="DR15" s="263"/>
      <c r="DS15" s="263"/>
      <c r="DT15" s="263"/>
      <c r="DU15" s="263"/>
    </row>
    <row r="16" spans="1:126" s="23" customFormat="1">
      <c r="B16" s="240">
        <f t="shared" si="0"/>
        <v>7</v>
      </c>
      <c r="C16" s="240"/>
      <c r="D16" s="240"/>
      <c r="E16" s="240"/>
      <c r="F16" s="241" t="s">
        <v>462</v>
      </c>
      <c r="G16" s="278"/>
      <c r="H16" s="278"/>
      <c r="I16" s="278"/>
      <c r="J16" s="278"/>
      <c r="K16" s="278"/>
      <c r="L16" s="278"/>
      <c r="M16" s="278"/>
      <c r="N16" s="278"/>
      <c r="O16" s="278"/>
      <c r="P16" s="278"/>
      <c r="Q16" s="278"/>
      <c r="R16" s="278"/>
      <c r="S16" s="278"/>
      <c r="T16" s="278"/>
      <c r="U16" s="278"/>
      <c r="V16" s="278"/>
      <c r="W16" s="279"/>
      <c r="X16" s="280" t="s">
        <v>463</v>
      </c>
      <c r="Y16" s="281"/>
      <c r="Z16" s="281"/>
      <c r="AA16" s="281"/>
      <c r="AB16" s="281"/>
      <c r="AC16" s="281"/>
      <c r="AD16" s="281"/>
      <c r="AE16" s="281"/>
      <c r="AF16" s="281"/>
      <c r="AG16" s="281"/>
      <c r="AH16" s="281"/>
      <c r="AI16" s="281"/>
      <c r="AJ16" s="281"/>
      <c r="AK16" s="281"/>
      <c r="AL16" s="281"/>
      <c r="AM16" s="281"/>
      <c r="AN16" s="281"/>
      <c r="AO16" s="281"/>
      <c r="AP16" s="281"/>
      <c r="AQ16" s="281"/>
      <c r="AR16" s="281"/>
      <c r="AS16" s="281"/>
      <c r="AT16" s="281"/>
      <c r="AU16" s="282"/>
      <c r="AV16" s="240" t="s">
        <v>58</v>
      </c>
      <c r="AW16" s="240"/>
      <c r="AX16" s="240"/>
      <c r="AY16" s="240"/>
      <c r="AZ16" s="240"/>
      <c r="BA16" s="240"/>
      <c r="BB16" s="240"/>
      <c r="BC16" s="240">
        <v>10</v>
      </c>
      <c r="BD16" s="240"/>
      <c r="BE16" s="240"/>
      <c r="BF16" s="240"/>
      <c r="BG16" s="247"/>
      <c r="BH16" s="247"/>
      <c r="BI16" s="247"/>
      <c r="BJ16" s="247"/>
      <c r="BK16" s="247"/>
      <c r="BL16" s="247"/>
      <c r="BM16" s="247"/>
      <c r="BN16" s="247"/>
      <c r="BO16" s="247"/>
      <c r="BP16" s="247"/>
      <c r="BQ16" s="247"/>
      <c r="BR16" s="247"/>
      <c r="BS16" s="247"/>
      <c r="BT16" s="247"/>
      <c r="BU16" s="247"/>
      <c r="BV16" s="247"/>
      <c r="BW16" s="247"/>
      <c r="BX16" s="247"/>
      <c r="BY16" s="247"/>
      <c r="BZ16" s="247"/>
      <c r="CA16" s="247"/>
      <c r="CB16" s="247"/>
      <c r="CC16" s="247"/>
      <c r="CD16" s="247"/>
      <c r="CE16" s="247"/>
      <c r="CF16" s="247"/>
      <c r="CG16" s="247"/>
      <c r="CH16" s="247"/>
      <c r="CI16" s="247"/>
      <c r="CJ16" s="247"/>
      <c r="CK16" s="247"/>
      <c r="CL16" s="247"/>
      <c r="CM16" s="237"/>
      <c r="CN16" s="237"/>
      <c r="CO16" s="237"/>
      <c r="CP16" s="237"/>
      <c r="CQ16" s="237"/>
      <c r="CR16" s="237"/>
      <c r="CS16" s="237"/>
      <c r="CT16" s="237"/>
      <c r="CU16" s="237"/>
      <c r="CV16" s="237"/>
      <c r="CW16" s="237" t="s">
        <v>23</v>
      </c>
      <c r="CX16" s="237"/>
      <c r="CY16" s="237" t="s">
        <v>23</v>
      </c>
      <c r="CZ16" s="237"/>
      <c r="DA16" s="237"/>
      <c r="DB16" s="237"/>
      <c r="DC16" s="237"/>
      <c r="DD16" s="237"/>
      <c r="DE16" s="262"/>
      <c r="DF16" s="263"/>
      <c r="DG16" s="263"/>
      <c r="DH16" s="263"/>
      <c r="DI16" s="263"/>
      <c r="DJ16" s="263"/>
      <c r="DK16" s="263"/>
      <c r="DL16" s="263"/>
      <c r="DM16" s="263"/>
      <c r="DN16" s="263"/>
      <c r="DO16" s="263"/>
      <c r="DP16" s="263"/>
      <c r="DQ16" s="263"/>
      <c r="DR16" s="263"/>
      <c r="DS16" s="263"/>
      <c r="DT16" s="263"/>
      <c r="DU16" s="263"/>
    </row>
    <row r="17" spans="2:125" s="23" customFormat="1">
      <c r="B17" s="240">
        <f t="shared" si="0"/>
        <v>8</v>
      </c>
      <c r="C17" s="240"/>
      <c r="D17" s="240"/>
      <c r="E17" s="240"/>
      <c r="F17" s="241" t="s">
        <v>432</v>
      </c>
      <c r="G17" s="278"/>
      <c r="H17" s="278"/>
      <c r="I17" s="278"/>
      <c r="J17" s="278"/>
      <c r="K17" s="278"/>
      <c r="L17" s="278"/>
      <c r="M17" s="278"/>
      <c r="N17" s="278"/>
      <c r="O17" s="278"/>
      <c r="P17" s="278"/>
      <c r="Q17" s="278"/>
      <c r="R17" s="278"/>
      <c r="S17" s="278"/>
      <c r="T17" s="278"/>
      <c r="U17" s="278"/>
      <c r="V17" s="278"/>
      <c r="W17" s="279"/>
      <c r="X17" s="280" t="s">
        <v>433</v>
      </c>
      <c r="Y17" s="281"/>
      <c r="Z17" s="281"/>
      <c r="AA17" s="281"/>
      <c r="AB17" s="281"/>
      <c r="AC17" s="281"/>
      <c r="AD17" s="281"/>
      <c r="AE17" s="281"/>
      <c r="AF17" s="281"/>
      <c r="AG17" s="281"/>
      <c r="AH17" s="281"/>
      <c r="AI17" s="281"/>
      <c r="AJ17" s="281"/>
      <c r="AK17" s="281"/>
      <c r="AL17" s="281"/>
      <c r="AM17" s="281"/>
      <c r="AN17" s="281"/>
      <c r="AO17" s="281"/>
      <c r="AP17" s="281"/>
      <c r="AQ17" s="281"/>
      <c r="AR17" s="281"/>
      <c r="AS17" s="281"/>
      <c r="AT17" s="281"/>
      <c r="AU17" s="282"/>
      <c r="AV17" s="237" t="s">
        <v>61</v>
      </c>
      <c r="AW17" s="237"/>
      <c r="AX17" s="237"/>
      <c r="AY17" s="237"/>
      <c r="AZ17" s="237"/>
      <c r="BA17" s="237"/>
      <c r="BB17" s="237"/>
      <c r="BC17" s="240">
        <v>40</v>
      </c>
      <c r="BD17" s="240"/>
      <c r="BE17" s="240"/>
      <c r="BF17" s="240"/>
      <c r="BG17" s="247"/>
      <c r="BH17" s="247"/>
      <c r="BI17" s="247"/>
      <c r="BJ17" s="247"/>
      <c r="BK17" s="247"/>
      <c r="BL17" s="247"/>
      <c r="BM17" s="247"/>
      <c r="BN17" s="247"/>
      <c r="BO17" s="247"/>
      <c r="BP17" s="247"/>
      <c r="BQ17" s="247"/>
      <c r="BR17" s="247"/>
      <c r="BS17" s="247"/>
      <c r="BT17" s="247"/>
      <c r="BU17" s="247"/>
      <c r="BV17" s="247"/>
      <c r="BW17" s="247"/>
      <c r="BX17" s="247"/>
      <c r="BY17" s="247"/>
      <c r="BZ17" s="247"/>
      <c r="CA17" s="247"/>
      <c r="CB17" s="247"/>
      <c r="CC17" s="247"/>
      <c r="CD17" s="247"/>
      <c r="CE17" s="247"/>
      <c r="CF17" s="247"/>
      <c r="CG17" s="247"/>
      <c r="CH17" s="247"/>
      <c r="CI17" s="247"/>
      <c r="CJ17" s="247"/>
      <c r="CK17" s="247"/>
      <c r="CL17" s="247"/>
      <c r="CM17" s="237" t="s">
        <v>23</v>
      </c>
      <c r="CN17" s="237"/>
      <c r="CO17" s="237" t="s">
        <v>23</v>
      </c>
      <c r="CP17" s="237"/>
      <c r="CQ17" s="237" t="s">
        <v>23</v>
      </c>
      <c r="CR17" s="237"/>
      <c r="CS17" s="237" t="s">
        <v>23</v>
      </c>
      <c r="CT17" s="237"/>
      <c r="CU17" s="237" t="s">
        <v>23</v>
      </c>
      <c r="CV17" s="237"/>
      <c r="CW17" s="237" t="s">
        <v>23</v>
      </c>
      <c r="CX17" s="237"/>
      <c r="CY17" s="237" t="s">
        <v>23</v>
      </c>
      <c r="CZ17" s="237"/>
      <c r="DA17" s="237" t="s">
        <v>23</v>
      </c>
      <c r="DB17" s="237"/>
      <c r="DC17" s="237" t="s">
        <v>23</v>
      </c>
      <c r="DD17" s="237"/>
      <c r="DE17" s="262"/>
      <c r="DF17" s="263"/>
      <c r="DG17" s="263"/>
      <c r="DH17" s="263"/>
      <c r="DI17" s="263"/>
      <c r="DJ17" s="263"/>
      <c r="DK17" s="263"/>
      <c r="DL17" s="263"/>
      <c r="DM17" s="263"/>
      <c r="DN17" s="263"/>
      <c r="DO17" s="263"/>
      <c r="DP17" s="263"/>
      <c r="DQ17" s="263"/>
      <c r="DR17" s="263"/>
      <c r="DS17" s="263"/>
      <c r="DT17" s="263"/>
      <c r="DU17" s="263"/>
    </row>
    <row r="18" spans="2:125" s="23" customFormat="1">
      <c r="B18" s="240">
        <f t="shared" si="0"/>
        <v>9</v>
      </c>
      <c r="C18" s="240"/>
      <c r="D18" s="240"/>
      <c r="E18" s="240"/>
      <c r="F18" s="241" t="s">
        <v>434</v>
      </c>
      <c r="G18" s="278"/>
      <c r="H18" s="278"/>
      <c r="I18" s="278"/>
      <c r="J18" s="278"/>
      <c r="K18" s="278"/>
      <c r="L18" s="278"/>
      <c r="M18" s="278"/>
      <c r="N18" s="278"/>
      <c r="O18" s="278"/>
      <c r="P18" s="278"/>
      <c r="Q18" s="278"/>
      <c r="R18" s="278"/>
      <c r="S18" s="278"/>
      <c r="T18" s="278"/>
      <c r="U18" s="278"/>
      <c r="V18" s="278"/>
      <c r="W18" s="279"/>
      <c r="X18" s="280" t="s">
        <v>435</v>
      </c>
      <c r="Y18" s="281"/>
      <c r="Z18" s="281"/>
      <c r="AA18" s="281"/>
      <c r="AB18" s="281"/>
      <c r="AC18" s="281"/>
      <c r="AD18" s="281"/>
      <c r="AE18" s="281"/>
      <c r="AF18" s="281"/>
      <c r="AG18" s="281"/>
      <c r="AH18" s="281"/>
      <c r="AI18" s="281"/>
      <c r="AJ18" s="281"/>
      <c r="AK18" s="281"/>
      <c r="AL18" s="281"/>
      <c r="AM18" s="281"/>
      <c r="AN18" s="281"/>
      <c r="AO18" s="281"/>
      <c r="AP18" s="281"/>
      <c r="AQ18" s="281"/>
      <c r="AR18" s="281"/>
      <c r="AS18" s="281"/>
      <c r="AT18" s="281"/>
      <c r="AU18" s="282"/>
      <c r="AV18" s="237" t="s">
        <v>61</v>
      </c>
      <c r="AW18" s="237"/>
      <c r="AX18" s="237"/>
      <c r="AY18" s="237"/>
      <c r="AZ18" s="237"/>
      <c r="BA18" s="237"/>
      <c r="BB18" s="237"/>
      <c r="BC18" s="240">
        <v>16</v>
      </c>
      <c r="BD18" s="240"/>
      <c r="BE18" s="240"/>
      <c r="BF18" s="240"/>
      <c r="BG18" s="247"/>
      <c r="BH18" s="247"/>
      <c r="BI18" s="247"/>
      <c r="BJ18" s="247"/>
      <c r="BK18" s="247"/>
      <c r="BL18" s="247"/>
      <c r="BM18" s="247"/>
      <c r="BN18" s="247"/>
      <c r="BO18" s="247"/>
      <c r="BP18" s="247"/>
      <c r="BQ18" s="247"/>
      <c r="BR18" s="247"/>
      <c r="BS18" s="247"/>
      <c r="BT18" s="247"/>
      <c r="BU18" s="247"/>
      <c r="BV18" s="247"/>
      <c r="BW18" s="247"/>
      <c r="BX18" s="247"/>
      <c r="BY18" s="247"/>
      <c r="BZ18" s="247"/>
      <c r="CA18" s="247"/>
      <c r="CB18" s="247"/>
      <c r="CC18" s="247"/>
      <c r="CD18" s="247"/>
      <c r="CE18" s="247"/>
      <c r="CF18" s="247"/>
      <c r="CG18" s="247"/>
      <c r="CH18" s="247"/>
      <c r="CI18" s="247"/>
      <c r="CJ18" s="247"/>
      <c r="CK18" s="247"/>
      <c r="CL18" s="247"/>
      <c r="CM18" s="237" t="s">
        <v>23</v>
      </c>
      <c r="CN18" s="237"/>
      <c r="CO18" s="237" t="s">
        <v>23</v>
      </c>
      <c r="CP18" s="237"/>
      <c r="CQ18" s="237" t="s">
        <v>23</v>
      </c>
      <c r="CR18" s="237"/>
      <c r="CS18" s="237" t="s">
        <v>23</v>
      </c>
      <c r="CT18" s="237"/>
      <c r="CU18" s="237" t="s">
        <v>23</v>
      </c>
      <c r="CV18" s="237"/>
      <c r="CW18" s="237" t="s">
        <v>23</v>
      </c>
      <c r="CX18" s="237"/>
      <c r="CY18" s="237" t="s">
        <v>23</v>
      </c>
      <c r="CZ18" s="237"/>
      <c r="DA18" s="237" t="s">
        <v>23</v>
      </c>
      <c r="DB18" s="237"/>
      <c r="DC18" s="237" t="s">
        <v>23</v>
      </c>
      <c r="DD18" s="237"/>
      <c r="DE18" s="262"/>
      <c r="DF18" s="263"/>
      <c r="DG18" s="263"/>
      <c r="DH18" s="263"/>
      <c r="DI18" s="263"/>
      <c r="DJ18" s="263"/>
      <c r="DK18" s="263"/>
      <c r="DL18" s="263"/>
      <c r="DM18" s="263"/>
      <c r="DN18" s="263"/>
      <c r="DO18" s="263"/>
      <c r="DP18" s="263"/>
      <c r="DQ18" s="263"/>
      <c r="DR18" s="263"/>
      <c r="DS18" s="263"/>
      <c r="DT18" s="263"/>
      <c r="DU18" s="263"/>
    </row>
    <row r="19" spans="2:125" s="23" customFormat="1">
      <c r="B19" s="240">
        <f t="shared" si="0"/>
        <v>10</v>
      </c>
      <c r="C19" s="240"/>
      <c r="D19" s="240"/>
      <c r="E19" s="240"/>
      <c r="F19" s="241" t="s">
        <v>438</v>
      </c>
      <c r="G19" s="278"/>
      <c r="H19" s="278"/>
      <c r="I19" s="278"/>
      <c r="J19" s="278"/>
      <c r="K19" s="278"/>
      <c r="L19" s="278"/>
      <c r="M19" s="278"/>
      <c r="N19" s="278"/>
      <c r="O19" s="278"/>
      <c r="P19" s="278"/>
      <c r="Q19" s="278"/>
      <c r="R19" s="278"/>
      <c r="S19" s="278"/>
      <c r="T19" s="278"/>
      <c r="U19" s="278"/>
      <c r="V19" s="278"/>
      <c r="W19" s="279"/>
      <c r="X19" s="280" t="s">
        <v>439</v>
      </c>
      <c r="Y19" s="281"/>
      <c r="Z19" s="281"/>
      <c r="AA19" s="281"/>
      <c r="AB19" s="281"/>
      <c r="AC19" s="281"/>
      <c r="AD19" s="281"/>
      <c r="AE19" s="281"/>
      <c r="AF19" s="281"/>
      <c r="AG19" s="281"/>
      <c r="AH19" s="281"/>
      <c r="AI19" s="281"/>
      <c r="AJ19" s="281"/>
      <c r="AK19" s="281"/>
      <c r="AL19" s="281"/>
      <c r="AM19" s="281"/>
      <c r="AN19" s="281"/>
      <c r="AO19" s="281"/>
      <c r="AP19" s="281"/>
      <c r="AQ19" s="281"/>
      <c r="AR19" s="281"/>
      <c r="AS19" s="281"/>
      <c r="AT19" s="281"/>
      <c r="AU19" s="282"/>
      <c r="AV19" s="237" t="s">
        <v>113</v>
      </c>
      <c r="AW19" s="237"/>
      <c r="AX19" s="237"/>
      <c r="AY19" s="237"/>
      <c r="AZ19" s="237"/>
      <c r="BA19" s="237"/>
      <c r="BB19" s="237"/>
      <c r="BC19" s="240">
        <v>2</v>
      </c>
      <c r="BD19" s="240"/>
      <c r="BE19" s="240"/>
      <c r="BF19" s="240"/>
      <c r="BG19" s="247"/>
      <c r="BH19" s="247"/>
      <c r="BI19" s="247"/>
      <c r="BJ19" s="247"/>
      <c r="BK19" s="247"/>
      <c r="BL19" s="247"/>
      <c r="BM19" s="247"/>
      <c r="BN19" s="247"/>
      <c r="BO19" s="247"/>
      <c r="BP19" s="247"/>
      <c r="BQ19" s="247"/>
      <c r="BR19" s="247"/>
      <c r="BS19" s="247"/>
      <c r="BT19" s="247"/>
      <c r="BU19" s="247"/>
      <c r="BV19" s="247"/>
      <c r="BW19" s="247"/>
      <c r="BX19" s="247"/>
      <c r="BY19" s="247"/>
      <c r="BZ19" s="247"/>
      <c r="CA19" s="247"/>
      <c r="CB19" s="247"/>
      <c r="CC19" s="247"/>
      <c r="CD19" s="247"/>
      <c r="CE19" s="247"/>
      <c r="CF19" s="247"/>
      <c r="CG19" s="247"/>
      <c r="CH19" s="247"/>
      <c r="CI19" s="247"/>
      <c r="CJ19" s="247"/>
      <c r="CK19" s="247"/>
      <c r="CL19" s="247"/>
      <c r="CM19" s="240"/>
      <c r="CN19" s="240"/>
      <c r="CO19" s="240"/>
      <c r="CP19" s="240"/>
      <c r="CQ19" s="240"/>
      <c r="CR19" s="240"/>
      <c r="CS19" s="240"/>
      <c r="CT19" s="240"/>
      <c r="CU19" s="240"/>
      <c r="CV19" s="240"/>
      <c r="CW19" s="237"/>
      <c r="CX19" s="237"/>
      <c r="CY19" s="237" t="s">
        <v>23</v>
      </c>
      <c r="CZ19" s="237"/>
      <c r="DA19" s="237"/>
      <c r="DB19" s="237"/>
      <c r="DC19" s="237"/>
      <c r="DD19" s="237"/>
      <c r="DE19" s="238" t="s">
        <v>59</v>
      </c>
      <c r="DF19" s="239"/>
      <c r="DG19" s="239"/>
      <c r="DH19" s="239"/>
      <c r="DI19" s="239"/>
      <c r="DJ19" s="239"/>
      <c r="DK19" s="239"/>
      <c r="DL19" s="239"/>
      <c r="DM19" s="239"/>
      <c r="DN19" s="239"/>
      <c r="DO19" s="239"/>
      <c r="DP19" s="239"/>
      <c r="DQ19" s="239"/>
      <c r="DR19" s="239"/>
      <c r="DS19" s="239"/>
      <c r="DT19" s="239"/>
      <c r="DU19" s="239"/>
    </row>
    <row r="20" spans="2:125" s="23" customFormat="1">
      <c r="B20" s="240">
        <f t="shared" si="0"/>
        <v>11</v>
      </c>
      <c r="C20" s="240"/>
      <c r="D20" s="240"/>
      <c r="E20" s="240"/>
      <c r="F20" s="241" t="s">
        <v>436</v>
      </c>
      <c r="G20" s="278"/>
      <c r="H20" s="278"/>
      <c r="I20" s="278"/>
      <c r="J20" s="278"/>
      <c r="K20" s="278"/>
      <c r="L20" s="278"/>
      <c r="M20" s="278"/>
      <c r="N20" s="278"/>
      <c r="O20" s="278"/>
      <c r="P20" s="278"/>
      <c r="Q20" s="278"/>
      <c r="R20" s="278"/>
      <c r="S20" s="278"/>
      <c r="T20" s="278"/>
      <c r="U20" s="278"/>
      <c r="V20" s="278"/>
      <c r="W20" s="279"/>
      <c r="X20" s="280" t="s">
        <v>437</v>
      </c>
      <c r="Y20" s="281"/>
      <c r="Z20" s="281"/>
      <c r="AA20" s="281"/>
      <c r="AB20" s="281"/>
      <c r="AC20" s="281"/>
      <c r="AD20" s="281"/>
      <c r="AE20" s="281"/>
      <c r="AF20" s="281"/>
      <c r="AG20" s="281"/>
      <c r="AH20" s="281"/>
      <c r="AI20" s="281"/>
      <c r="AJ20" s="281"/>
      <c r="AK20" s="281"/>
      <c r="AL20" s="281"/>
      <c r="AM20" s="281"/>
      <c r="AN20" s="281"/>
      <c r="AO20" s="281"/>
      <c r="AP20" s="281"/>
      <c r="AQ20" s="281"/>
      <c r="AR20" s="281"/>
      <c r="AS20" s="281"/>
      <c r="AT20" s="281"/>
      <c r="AU20" s="282"/>
      <c r="AV20" s="237" t="s">
        <v>61</v>
      </c>
      <c r="AW20" s="237"/>
      <c r="AX20" s="237"/>
      <c r="AY20" s="237"/>
      <c r="AZ20" s="237"/>
      <c r="BA20" s="237"/>
      <c r="BB20" s="237"/>
      <c r="BC20" s="240">
        <v>40</v>
      </c>
      <c r="BD20" s="240"/>
      <c r="BE20" s="240"/>
      <c r="BF20" s="240"/>
      <c r="BG20" s="247"/>
      <c r="BH20" s="247"/>
      <c r="BI20" s="247"/>
      <c r="BJ20" s="247"/>
      <c r="BK20" s="247"/>
      <c r="BL20" s="247"/>
      <c r="BM20" s="247"/>
      <c r="BN20" s="247"/>
      <c r="BO20" s="247"/>
      <c r="BP20" s="247"/>
      <c r="BQ20" s="247"/>
      <c r="BR20" s="247"/>
      <c r="BS20" s="247"/>
      <c r="BT20" s="247"/>
      <c r="BU20" s="247"/>
      <c r="BV20" s="247"/>
      <c r="BW20" s="247"/>
      <c r="BX20" s="247"/>
      <c r="BY20" s="247"/>
      <c r="BZ20" s="247"/>
      <c r="CA20" s="247"/>
      <c r="CB20" s="247"/>
      <c r="CC20" s="247"/>
      <c r="CD20" s="247"/>
      <c r="CE20" s="247"/>
      <c r="CF20" s="247"/>
      <c r="CG20" s="247"/>
      <c r="CH20" s="247"/>
      <c r="CI20" s="247"/>
      <c r="CJ20" s="247"/>
      <c r="CK20" s="247"/>
      <c r="CL20" s="247"/>
      <c r="CM20" s="240"/>
      <c r="CN20" s="240"/>
      <c r="CO20" s="240"/>
      <c r="CP20" s="240"/>
      <c r="CQ20" s="240"/>
      <c r="CR20" s="240"/>
      <c r="CS20" s="240"/>
      <c r="CT20" s="240"/>
      <c r="CU20" s="240"/>
      <c r="CV20" s="240"/>
      <c r="CW20" s="237" t="s">
        <v>23</v>
      </c>
      <c r="CX20" s="237"/>
      <c r="CY20" s="237" t="s">
        <v>23</v>
      </c>
      <c r="CZ20" s="237"/>
      <c r="DA20" s="237"/>
      <c r="DB20" s="237"/>
      <c r="DC20" s="237" t="s">
        <v>23</v>
      </c>
      <c r="DD20" s="237"/>
      <c r="DE20" s="262"/>
      <c r="DF20" s="263"/>
      <c r="DG20" s="263"/>
      <c r="DH20" s="263"/>
      <c r="DI20" s="263"/>
      <c r="DJ20" s="263"/>
      <c r="DK20" s="263"/>
      <c r="DL20" s="263"/>
      <c r="DM20" s="263"/>
      <c r="DN20" s="263"/>
      <c r="DO20" s="263"/>
      <c r="DP20" s="263"/>
      <c r="DQ20" s="263"/>
      <c r="DR20" s="263"/>
      <c r="DS20" s="263"/>
      <c r="DT20" s="263"/>
      <c r="DU20" s="263"/>
    </row>
    <row r="21" spans="2:125" s="23" customFormat="1">
      <c r="B21" s="240">
        <f t="shared" si="0"/>
        <v>12</v>
      </c>
      <c r="C21" s="240"/>
      <c r="D21" s="240"/>
      <c r="E21" s="240"/>
      <c r="F21" s="241" t="s">
        <v>184</v>
      </c>
      <c r="G21" s="242"/>
      <c r="H21" s="242"/>
      <c r="I21" s="242"/>
      <c r="J21" s="242"/>
      <c r="K21" s="242"/>
      <c r="L21" s="242"/>
      <c r="M21" s="242"/>
      <c r="N21" s="242"/>
      <c r="O21" s="242"/>
      <c r="P21" s="242"/>
      <c r="Q21" s="242"/>
      <c r="R21" s="242"/>
      <c r="S21" s="242"/>
      <c r="T21" s="242"/>
      <c r="U21" s="242"/>
      <c r="V21" s="242"/>
      <c r="W21" s="243"/>
      <c r="X21" s="244" t="s">
        <v>64</v>
      </c>
      <c r="Y21" s="245"/>
      <c r="Z21" s="245"/>
      <c r="AA21" s="245"/>
      <c r="AB21" s="245"/>
      <c r="AC21" s="245"/>
      <c r="AD21" s="245"/>
      <c r="AE21" s="245"/>
      <c r="AF21" s="245"/>
      <c r="AG21" s="245"/>
      <c r="AH21" s="245"/>
      <c r="AI21" s="245"/>
      <c r="AJ21" s="245"/>
      <c r="AK21" s="245"/>
      <c r="AL21" s="245"/>
      <c r="AM21" s="245"/>
      <c r="AN21" s="245"/>
      <c r="AO21" s="245"/>
      <c r="AP21" s="245"/>
      <c r="AQ21" s="245"/>
      <c r="AR21" s="245"/>
      <c r="AS21" s="245"/>
      <c r="AT21" s="245"/>
      <c r="AU21" s="246"/>
      <c r="AV21" s="237" t="s">
        <v>58</v>
      </c>
      <c r="AW21" s="237"/>
      <c r="AX21" s="237"/>
      <c r="AY21" s="237"/>
      <c r="AZ21" s="237"/>
      <c r="BA21" s="237"/>
      <c r="BB21" s="237"/>
      <c r="BC21" s="237">
        <v>2</v>
      </c>
      <c r="BD21" s="237"/>
      <c r="BE21" s="237"/>
      <c r="BF21" s="237"/>
      <c r="BG21" s="248"/>
      <c r="BH21" s="248"/>
      <c r="BI21" s="248"/>
      <c r="BJ21" s="248"/>
      <c r="BK21" s="248"/>
      <c r="BL21" s="248"/>
      <c r="BM21" s="248"/>
      <c r="BN21" s="248"/>
      <c r="BO21" s="248" t="s">
        <v>23</v>
      </c>
      <c r="BP21" s="248"/>
      <c r="BQ21" s="248"/>
      <c r="BR21" s="248"/>
      <c r="BS21" s="248"/>
      <c r="BT21" s="248"/>
      <c r="BU21" s="248"/>
      <c r="BV21" s="248"/>
      <c r="BW21" s="248"/>
      <c r="BX21" s="248"/>
      <c r="BY21" s="248"/>
      <c r="BZ21" s="248"/>
      <c r="CA21" s="248"/>
      <c r="CB21" s="248"/>
      <c r="CC21" s="248"/>
      <c r="CD21" s="248"/>
      <c r="CE21" s="248"/>
      <c r="CF21" s="248"/>
      <c r="CG21" s="248"/>
      <c r="CH21" s="248"/>
      <c r="CI21" s="248"/>
      <c r="CJ21" s="248"/>
      <c r="CK21" s="248"/>
      <c r="CL21" s="248"/>
      <c r="CM21" s="237"/>
      <c r="CN21" s="237"/>
      <c r="CO21" s="237"/>
      <c r="CP21" s="237"/>
      <c r="CQ21" s="237"/>
      <c r="CR21" s="237"/>
      <c r="CS21" s="237"/>
      <c r="CT21" s="237"/>
      <c r="CU21" s="237"/>
      <c r="CV21" s="237"/>
      <c r="CW21" s="237"/>
      <c r="CX21" s="237"/>
      <c r="CY21" s="237" t="s">
        <v>23</v>
      </c>
      <c r="CZ21" s="237"/>
      <c r="DA21" s="237"/>
      <c r="DB21" s="237"/>
      <c r="DC21" s="237"/>
      <c r="DD21" s="237"/>
      <c r="DE21" s="238" t="s">
        <v>59</v>
      </c>
      <c r="DF21" s="239"/>
      <c r="DG21" s="239"/>
      <c r="DH21" s="239"/>
      <c r="DI21" s="239"/>
      <c r="DJ21" s="239"/>
      <c r="DK21" s="239"/>
      <c r="DL21" s="239"/>
      <c r="DM21" s="239"/>
      <c r="DN21" s="239"/>
      <c r="DO21" s="239"/>
      <c r="DP21" s="239"/>
      <c r="DQ21" s="239"/>
      <c r="DR21" s="239"/>
      <c r="DS21" s="239"/>
      <c r="DT21" s="239"/>
      <c r="DU21" s="239"/>
    </row>
    <row r="22" spans="2:125" s="23" customFormat="1">
      <c r="B22" s="240">
        <f t="shared" si="0"/>
        <v>13</v>
      </c>
      <c r="C22" s="240"/>
      <c r="D22" s="240"/>
      <c r="E22" s="240"/>
      <c r="F22" s="241" t="s">
        <v>185</v>
      </c>
      <c r="G22" s="242"/>
      <c r="H22" s="242"/>
      <c r="I22" s="242"/>
      <c r="J22" s="242"/>
      <c r="K22" s="242"/>
      <c r="L22" s="242"/>
      <c r="M22" s="242"/>
      <c r="N22" s="242"/>
      <c r="O22" s="242"/>
      <c r="P22" s="242"/>
      <c r="Q22" s="242"/>
      <c r="R22" s="242"/>
      <c r="S22" s="242"/>
      <c r="T22" s="242"/>
      <c r="U22" s="242"/>
      <c r="V22" s="242"/>
      <c r="W22" s="243"/>
      <c r="X22" s="244" t="s">
        <v>65</v>
      </c>
      <c r="Y22" s="245"/>
      <c r="Z22" s="245"/>
      <c r="AA22" s="245"/>
      <c r="AB22" s="245"/>
      <c r="AC22" s="245"/>
      <c r="AD22" s="245"/>
      <c r="AE22" s="245"/>
      <c r="AF22" s="245"/>
      <c r="AG22" s="245"/>
      <c r="AH22" s="245"/>
      <c r="AI22" s="245"/>
      <c r="AJ22" s="245"/>
      <c r="AK22" s="245"/>
      <c r="AL22" s="245"/>
      <c r="AM22" s="245"/>
      <c r="AN22" s="245"/>
      <c r="AO22" s="245"/>
      <c r="AP22" s="245"/>
      <c r="AQ22" s="245"/>
      <c r="AR22" s="245"/>
      <c r="AS22" s="245"/>
      <c r="AT22" s="245"/>
      <c r="AU22" s="246"/>
      <c r="AV22" s="237" t="s">
        <v>58</v>
      </c>
      <c r="AW22" s="237"/>
      <c r="AX22" s="237"/>
      <c r="AY22" s="237"/>
      <c r="AZ22" s="237"/>
      <c r="BA22" s="237"/>
      <c r="BB22" s="237"/>
      <c r="BC22" s="237">
        <v>2</v>
      </c>
      <c r="BD22" s="237"/>
      <c r="BE22" s="237"/>
      <c r="BF22" s="237"/>
      <c r="BG22" s="248"/>
      <c r="BH22" s="248"/>
      <c r="BI22" s="248"/>
      <c r="BJ22" s="248"/>
      <c r="BK22" s="248"/>
      <c r="BL22" s="248"/>
      <c r="BM22" s="248"/>
      <c r="BN22" s="248"/>
      <c r="BO22" s="248"/>
      <c r="BP22" s="248"/>
      <c r="BQ22" s="248"/>
      <c r="BR22" s="248"/>
      <c r="BS22" s="248" t="s">
        <v>23</v>
      </c>
      <c r="BT22" s="248"/>
      <c r="BU22" s="248"/>
      <c r="BV22" s="248"/>
      <c r="BW22" s="248"/>
      <c r="BX22" s="248"/>
      <c r="BY22" s="248"/>
      <c r="BZ22" s="248"/>
      <c r="CA22" s="248"/>
      <c r="CB22" s="248"/>
      <c r="CC22" s="248"/>
      <c r="CD22" s="248"/>
      <c r="CE22" s="248"/>
      <c r="CF22" s="248"/>
      <c r="CG22" s="248"/>
      <c r="CH22" s="248"/>
      <c r="CI22" s="248"/>
      <c r="CJ22" s="248"/>
      <c r="CK22" s="248"/>
      <c r="CL22" s="248"/>
      <c r="CM22" s="237"/>
      <c r="CN22" s="237"/>
      <c r="CO22" s="237"/>
      <c r="CP22" s="237"/>
      <c r="CQ22" s="237"/>
      <c r="CR22" s="237"/>
      <c r="CS22" s="237"/>
      <c r="CT22" s="237"/>
      <c r="CU22" s="237"/>
      <c r="CV22" s="237"/>
      <c r="CW22" s="237"/>
      <c r="CX22" s="237"/>
      <c r="CY22" s="237" t="s">
        <v>23</v>
      </c>
      <c r="CZ22" s="237"/>
      <c r="DA22" s="237"/>
      <c r="DB22" s="237"/>
      <c r="DC22" s="237"/>
      <c r="DD22" s="237"/>
      <c r="DE22" s="238" t="s">
        <v>59</v>
      </c>
      <c r="DF22" s="239"/>
      <c r="DG22" s="239"/>
      <c r="DH22" s="239"/>
      <c r="DI22" s="239"/>
      <c r="DJ22" s="239"/>
      <c r="DK22" s="239"/>
      <c r="DL22" s="239"/>
      <c r="DM22" s="239"/>
      <c r="DN22" s="239"/>
      <c r="DO22" s="239"/>
      <c r="DP22" s="239"/>
      <c r="DQ22" s="239"/>
      <c r="DR22" s="239"/>
      <c r="DS22" s="239"/>
      <c r="DT22" s="239"/>
      <c r="DU22" s="239"/>
    </row>
    <row r="23" spans="2:125" s="23" customFormat="1">
      <c r="B23" s="240">
        <f t="shared" si="0"/>
        <v>14</v>
      </c>
      <c r="C23" s="240"/>
      <c r="D23" s="240"/>
      <c r="E23" s="240"/>
      <c r="F23" s="241" t="s">
        <v>374</v>
      </c>
      <c r="G23" s="242"/>
      <c r="H23" s="242"/>
      <c r="I23" s="242"/>
      <c r="J23" s="242"/>
      <c r="K23" s="242"/>
      <c r="L23" s="242"/>
      <c r="M23" s="242"/>
      <c r="N23" s="242"/>
      <c r="O23" s="242"/>
      <c r="P23" s="242"/>
      <c r="Q23" s="242"/>
      <c r="R23" s="242"/>
      <c r="S23" s="242"/>
      <c r="T23" s="242"/>
      <c r="U23" s="242"/>
      <c r="V23" s="242"/>
      <c r="W23" s="243"/>
      <c r="X23" s="244" t="s">
        <v>375</v>
      </c>
      <c r="Y23" s="245"/>
      <c r="Z23" s="245"/>
      <c r="AA23" s="245"/>
      <c r="AB23" s="245"/>
      <c r="AC23" s="245"/>
      <c r="AD23" s="245"/>
      <c r="AE23" s="245"/>
      <c r="AF23" s="245"/>
      <c r="AG23" s="245"/>
      <c r="AH23" s="245"/>
      <c r="AI23" s="245"/>
      <c r="AJ23" s="245"/>
      <c r="AK23" s="245"/>
      <c r="AL23" s="245"/>
      <c r="AM23" s="245"/>
      <c r="AN23" s="245"/>
      <c r="AO23" s="245"/>
      <c r="AP23" s="245"/>
      <c r="AQ23" s="245"/>
      <c r="AR23" s="245"/>
      <c r="AS23" s="245"/>
      <c r="AT23" s="245"/>
      <c r="AU23" s="246"/>
      <c r="AV23" s="237" t="s">
        <v>58</v>
      </c>
      <c r="AW23" s="237"/>
      <c r="AX23" s="237"/>
      <c r="AY23" s="237"/>
      <c r="AZ23" s="237"/>
      <c r="BA23" s="237"/>
      <c r="BB23" s="237"/>
      <c r="BC23" s="237">
        <v>2</v>
      </c>
      <c r="BD23" s="237"/>
      <c r="BE23" s="237"/>
      <c r="BF23" s="237"/>
      <c r="BG23" s="248"/>
      <c r="BH23" s="248"/>
      <c r="BI23" s="248"/>
      <c r="BJ23" s="248"/>
      <c r="BK23" s="248"/>
      <c r="BL23" s="248"/>
      <c r="BM23" s="248"/>
      <c r="BN23" s="248"/>
      <c r="BO23" s="248"/>
      <c r="BP23" s="248"/>
      <c r="BQ23" s="248"/>
      <c r="BR23" s="248"/>
      <c r="BS23" s="248" t="s">
        <v>23</v>
      </c>
      <c r="BT23" s="248"/>
      <c r="BU23" s="248"/>
      <c r="BV23" s="248"/>
      <c r="BW23" s="248"/>
      <c r="BX23" s="248"/>
      <c r="BY23" s="248"/>
      <c r="BZ23" s="248"/>
      <c r="CA23" s="248"/>
      <c r="CB23" s="248"/>
      <c r="CC23" s="248"/>
      <c r="CD23" s="248"/>
      <c r="CE23" s="248"/>
      <c r="CF23" s="248"/>
      <c r="CG23" s="248"/>
      <c r="CH23" s="248"/>
      <c r="CI23" s="248"/>
      <c r="CJ23" s="248"/>
      <c r="CK23" s="248"/>
      <c r="CL23" s="248"/>
      <c r="CM23" s="237"/>
      <c r="CN23" s="237"/>
      <c r="CO23" s="237"/>
      <c r="CP23" s="237"/>
      <c r="CQ23" s="237"/>
      <c r="CR23" s="237"/>
      <c r="CS23" s="237"/>
      <c r="CT23" s="237"/>
      <c r="CU23" s="237"/>
      <c r="CV23" s="237"/>
      <c r="CW23" s="237"/>
      <c r="CX23" s="237"/>
      <c r="CY23" s="237" t="s">
        <v>23</v>
      </c>
      <c r="CZ23" s="237"/>
      <c r="DA23" s="237"/>
      <c r="DB23" s="237"/>
      <c r="DC23" s="237"/>
      <c r="DD23" s="237"/>
      <c r="DE23" s="238" t="s">
        <v>59</v>
      </c>
      <c r="DF23" s="239"/>
      <c r="DG23" s="239"/>
      <c r="DH23" s="239"/>
      <c r="DI23" s="239"/>
      <c r="DJ23" s="239"/>
      <c r="DK23" s="239"/>
      <c r="DL23" s="239"/>
      <c r="DM23" s="239"/>
      <c r="DN23" s="239"/>
      <c r="DO23" s="239"/>
      <c r="DP23" s="239"/>
      <c r="DQ23" s="239"/>
      <c r="DR23" s="239"/>
      <c r="DS23" s="239"/>
      <c r="DT23" s="239"/>
      <c r="DU23" s="239"/>
    </row>
    <row r="24" spans="2:125" s="23" customFormat="1">
      <c r="B24" s="240">
        <f t="shared" si="0"/>
        <v>15</v>
      </c>
      <c r="C24" s="240"/>
      <c r="D24" s="240"/>
      <c r="E24" s="240"/>
      <c r="F24" s="241" t="s">
        <v>176</v>
      </c>
      <c r="G24" s="242"/>
      <c r="H24" s="242"/>
      <c r="I24" s="242"/>
      <c r="J24" s="242"/>
      <c r="K24" s="242"/>
      <c r="L24" s="242"/>
      <c r="M24" s="242"/>
      <c r="N24" s="242"/>
      <c r="O24" s="242"/>
      <c r="P24" s="242"/>
      <c r="Q24" s="242"/>
      <c r="R24" s="242"/>
      <c r="S24" s="242"/>
      <c r="T24" s="242"/>
      <c r="U24" s="242"/>
      <c r="V24" s="242"/>
      <c r="W24" s="243"/>
      <c r="X24" s="244" t="s">
        <v>66</v>
      </c>
      <c r="Y24" s="245"/>
      <c r="Z24" s="245"/>
      <c r="AA24" s="245"/>
      <c r="AB24" s="245"/>
      <c r="AC24" s="245"/>
      <c r="AD24" s="245"/>
      <c r="AE24" s="245"/>
      <c r="AF24" s="245"/>
      <c r="AG24" s="245"/>
      <c r="AH24" s="245"/>
      <c r="AI24" s="245"/>
      <c r="AJ24" s="245"/>
      <c r="AK24" s="245"/>
      <c r="AL24" s="245"/>
      <c r="AM24" s="245"/>
      <c r="AN24" s="245"/>
      <c r="AO24" s="245"/>
      <c r="AP24" s="245"/>
      <c r="AQ24" s="245"/>
      <c r="AR24" s="245"/>
      <c r="AS24" s="245"/>
      <c r="AT24" s="245"/>
      <c r="AU24" s="246"/>
      <c r="AV24" s="237" t="s">
        <v>58</v>
      </c>
      <c r="AW24" s="237"/>
      <c r="AX24" s="237"/>
      <c r="AY24" s="237"/>
      <c r="AZ24" s="237"/>
      <c r="BA24" s="237"/>
      <c r="BB24" s="237"/>
      <c r="BC24" s="237">
        <v>2</v>
      </c>
      <c r="BD24" s="237"/>
      <c r="BE24" s="237"/>
      <c r="BF24" s="237"/>
      <c r="BG24" s="248"/>
      <c r="BH24" s="248"/>
      <c r="BI24" s="248"/>
      <c r="BJ24" s="248"/>
      <c r="BK24" s="248"/>
      <c r="BL24" s="248"/>
      <c r="BM24" s="248"/>
      <c r="BN24" s="248"/>
      <c r="BO24" s="248"/>
      <c r="BP24" s="248"/>
      <c r="BQ24" s="248"/>
      <c r="BR24" s="248"/>
      <c r="BS24" s="248" t="s">
        <v>23</v>
      </c>
      <c r="BT24" s="248"/>
      <c r="BU24" s="248"/>
      <c r="BV24" s="248"/>
      <c r="BW24" s="248"/>
      <c r="BX24" s="248"/>
      <c r="BY24" s="248"/>
      <c r="BZ24" s="248"/>
      <c r="CA24" s="248"/>
      <c r="CB24" s="248"/>
      <c r="CC24" s="248"/>
      <c r="CD24" s="248"/>
      <c r="CE24" s="248"/>
      <c r="CF24" s="248"/>
      <c r="CG24" s="248"/>
      <c r="CH24" s="248"/>
      <c r="CI24" s="248"/>
      <c r="CJ24" s="248"/>
      <c r="CK24" s="248"/>
      <c r="CL24" s="248"/>
      <c r="CM24" s="237"/>
      <c r="CN24" s="237"/>
      <c r="CO24" s="237"/>
      <c r="CP24" s="237"/>
      <c r="CQ24" s="237"/>
      <c r="CR24" s="237"/>
      <c r="CS24" s="237"/>
      <c r="CT24" s="237"/>
      <c r="CU24" s="237"/>
      <c r="CV24" s="237"/>
      <c r="CW24" s="237"/>
      <c r="CX24" s="237"/>
      <c r="CY24" s="237" t="s">
        <v>23</v>
      </c>
      <c r="CZ24" s="237"/>
      <c r="DA24" s="237"/>
      <c r="DB24" s="237"/>
      <c r="DC24" s="237"/>
      <c r="DD24" s="237"/>
      <c r="DE24" s="238" t="s">
        <v>59</v>
      </c>
      <c r="DF24" s="239"/>
      <c r="DG24" s="239"/>
      <c r="DH24" s="239"/>
      <c r="DI24" s="239"/>
      <c r="DJ24" s="239"/>
      <c r="DK24" s="239"/>
      <c r="DL24" s="239"/>
      <c r="DM24" s="239"/>
      <c r="DN24" s="239"/>
      <c r="DO24" s="239"/>
      <c r="DP24" s="239"/>
      <c r="DQ24" s="239"/>
      <c r="DR24" s="239"/>
      <c r="DS24" s="239"/>
      <c r="DT24" s="239"/>
      <c r="DU24" s="239"/>
    </row>
    <row r="25" spans="2:125" s="23" customFormat="1">
      <c r="B25" s="240">
        <f t="shared" si="0"/>
        <v>16</v>
      </c>
      <c r="C25" s="240"/>
      <c r="D25" s="240"/>
      <c r="E25" s="240"/>
      <c r="F25" s="241" t="s">
        <v>177</v>
      </c>
      <c r="G25" s="242"/>
      <c r="H25" s="242"/>
      <c r="I25" s="242"/>
      <c r="J25" s="242"/>
      <c r="K25" s="242"/>
      <c r="L25" s="242"/>
      <c r="M25" s="242"/>
      <c r="N25" s="242"/>
      <c r="O25" s="242"/>
      <c r="P25" s="242"/>
      <c r="Q25" s="242"/>
      <c r="R25" s="242"/>
      <c r="S25" s="242"/>
      <c r="T25" s="242"/>
      <c r="U25" s="242"/>
      <c r="V25" s="242"/>
      <c r="W25" s="243"/>
      <c r="X25" s="244" t="s">
        <v>67</v>
      </c>
      <c r="Y25" s="245"/>
      <c r="Z25" s="245"/>
      <c r="AA25" s="245"/>
      <c r="AB25" s="245"/>
      <c r="AC25" s="245"/>
      <c r="AD25" s="245"/>
      <c r="AE25" s="245"/>
      <c r="AF25" s="245"/>
      <c r="AG25" s="245"/>
      <c r="AH25" s="245"/>
      <c r="AI25" s="245"/>
      <c r="AJ25" s="245"/>
      <c r="AK25" s="245"/>
      <c r="AL25" s="245"/>
      <c r="AM25" s="245"/>
      <c r="AN25" s="245"/>
      <c r="AO25" s="245"/>
      <c r="AP25" s="245"/>
      <c r="AQ25" s="245"/>
      <c r="AR25" s="245"/>
      <c r="AS25" s="245"/>
      <c r="AT25" s="245"/>
      <c r="AU25" s="246"/>
      <c r="AV25" s="237" t="s">
        <v>58</v>
      </c>
      <c r="AW25" s="237"/>
      <c r="AX25" s="237"/>
      <c r="AY25" s="237"/>
      <c r="AZ25" s="237"/>
      <c r="BA25" s="237"/>
      <c r="BB25" s="237"/>
      <c r="BC25" s="237">
        <v>2</v>
      </c>
      <c r="BD25" s="237"/>
      <c r="BE25" s="237"/>
      <c r="BF25" s="237"/>
      <c r="BG25" s="248"/>
      <c r="BH25" s="248"/>
      <c r="BI25" s="248"/>
      <c r="BJ25" s="248"/>
      <c r="BK25" s="248"/>
      <c r="BL25" s="248"/>
      <c r="BM25" s="248"/>
      <c r="BN25" s="248"/>
      <c r="BO25" s="248"/>
      <c r="BP25" s="248"/>
      <c r="BQ25" s="248"/>
      <c r="BR25" s="248"/>
      <c r="BS25" s="248" t="s">
        <v>23</v>
      </c>
      <c r="BT25" s="248"/>
      <c r="BU25" s="248"/>
      <c r="BV25" s="248"/>
      <c r="BW25" s="248"/>
      <c r="BX25" s="248"/>
      <c r="BY25" s="248"/>
      <c r="BZ25" s="248"/>
      <c r="CA25" s="248"/>
      <c r="CB25" s="248"/>
      <c r="CC25" s="248"/>
      <c r="CD25" s="248"/>
      <c r="CE25" s="248"/>
      <c r="CF25" s="248"/>
      <c r="CG25" s="248"/>
      <c r="CH25" s="248"/>
      <c r="CI25" s="248"/>
      <c r="CJ25" s="248"/>
      <c r="CK25" s="248"/>
      <c r="CL25" s="248"/>
      <c r="CM25" s="237"/>
      <c r="CN25" s="237"/>
      <c r="CO25" s="237"/>
      <c r="CP25" s="237"/>
      <c r="CQ25" s="237"/>
      <c r="CR25" s="237"/>
      <c r="CS25" s="237"/>
      <c r="CT25" s="237"/>
      <c r="CU25" s="237"/>
      <c r="CV25" s="237"/>
      <c r="CW25" s="237"/>
      <c r="CX25" s="237"/>
      <c r="CY25" s="237" t="s">
        <v>23</v>
      </c>
      <c r="CZ25" s="237"/>
      <c r="DA25" s="237"/>
      <c r="DB25" s="237"/>
      <c r="DC25" s="237"/>
      <c r="DD25" s="237"/>
      <c r="DE25" s="238" t="s">
        <v>59</v>
      </c>
      <c r="DF25" s="239"/>
      <c r="DG25" s="239"/>
      <c r="DH25" s="239"/>
      <c r="DI25" s="239"/>
      <c r="DJ25" s="239"/>
      <c r="DK25" s="239"/>
      <c r="DL25" s="239"/>
      <c r="DM25" s="239"/>
      <c r="DN25" s="239"/>
      <c r="DO25" s="239"/>
      <c r="DP25" s="239"/>
      <c r="DQ25" s="239"/>
      <c r="DR25" s="239"/>
      <c r="DS25" s="239"/>
      <c r="DT25" s="239"/>
      <c r="DU25" s="239"/>
    </row>
    <row r="26" spans="2:125" s="23" customFormat="1">
      <c r="B26" s="240">
        <f t="shared" si="0"/>
        <v>17</v>
      </c>
      <c r="C26" s="240"/>
      <c r="D26" s="240"/>
      <c r="E26" s="240"/>
      <c r="F26" s="241" t="s">
        <v>68</v>
      </c>
      <c r="G26" s="242"/>
      <c r="H26" s="242"/>
      <c r="I26" s="242"/>
      <c r="J26" s="242"/>
      <c r="K26" s="242"/>
      <c r="L26" s="242"/>
      <c r="M26" s="242"/>
      <c r="N26" s="242"/>
      <c r="O26" s="242"/>
      <c r="P26" s="242"/>
      <c r="Q26" s="242"/>
      <c r="R26" s="242"/>
      <c r="S26" s="242"/>
      <c r="T26" s="242"/>
      <c r="U26" s="242"/>
      <c r="V26" s="242"/>
      <c r="W26" s="243"/>
      <c r="X26" s="244" t="s">
        <v>69</v>
      </c>
      <c r="Y26" s="245"/>
      <c r="Z26" s="245"/>
      <c r="AA26" s="245"/>
      <c r="AB26" s="245"/>
      <c r="AC26" s="245"/>
      <c r="AD26" s="245"/>
      <c r="AE26" s="245"/>
      <c r="AF26" s="245"/>
      <c r="AG26" s="245"/>
      <c r="AH26" s="245"/>
      <c r="AI26" s="245"/>
      <c r="AJ26" s="245"/>
      <c r="AK26" s="245"/>
      <c r="AL26" s="245"/>
      <c r="AM26" s="245"/>
      <c r="AN26" s="245"/>
      <c r="AO26" s="245"/>
      <c r="AP26" s="245"/>
      <c r="AQ26" s="245"/>
      <c r="AR26" s="245"/>
      <c r="AS26" s="245"/>
      <c r="AT26" s="245"/>
      <c r="AU26" s="246"/>
      <c r="AV26" s="237" t="s">
        <v>58</v>
      </c>
      <c r="AW26" s="237"/>
      <c r="AX26" s="237"/>
      <c r="AY26" s="237"/>
      <c r="AZ26" s="237"/>
      <c r="BA26" s="237"/>
      <c r="BB26" s="237"/>
      <c r="BC26" s="237">
        <v>2</v>
      </c>
      <c r="BD26" s="237"/>
      <c r="BE26" s="237"/>
      <c r="BF26" s="237"/>
      <c r="BG26" s="248"/>
      <c r="BH26" s="248"/>
      <c r="BI26" s="248"/>
      <c r="BJ26" s="248"/>
      <c r="BK26" s="248"/>
      <c r="BL26" s="248"/>
      <c r="BM26" s="248"/>
      <c r="BN26" s="248"/>
      <c r="BO26" s="248"/>
      <c r="BP26" s="248"/>
      <c r="BQ26" s="248"/>
      <c r="BR26" s="248"/>
      <c r="BS26" s="248" t="s">
        <v>23</v>
      </c>
      <c r="BT26" s="248"/>
      <c r="BU26" s="248"/>
      <c r="BV26" s="248"/>
      <c r="BW26" s="248"/>
      <c r="BX26" s="248"/>
      <c r="BY26" s="248"/>
      <c r="BZ26" s="248"/>
      <c r="CA26" s="248"/>
      <c r="CB26" s="248"/>
      <c r="CC26" s="248"/>
      <c r="CD26" s="248"/>
      <c r="CE26" s="248"/>
      <c r="CF26" s="248"/>
      <c r="CG26" s="248"/>
      <c r="CH26" s="248"/>
      <c r="CI26" s="248"/>
      <c r="CJ26" s="248"/>
      <c r="CK26" s="248"/>
      <c r="CL26" s="248"/>
      <c r="CM26" s="237"/>
      <c r="CN26" s="237"/>
      <c r="CO26" s="237"/>
      <c r="CP26" s="237"/>
      <c r="CQ26" s="237"/>
      <c r="CR26" s="237"/>
      <c r="CS26" s="237"/>
      <c r="CT26" s="237"/>
      <c r="CU26" s="237"/>
      <c r="CV26" s="237"/>
      <c r="CW26" s="237"/>
      <c r="CX26" s="237"/>
      <c r="CY26" s="237" t="s">
        <v>23</v>
      </c>
      <c r="CZ26" s="237"/>
      <c r="DA26" s="237"/>
      <c r="DB26" s="237"/>
      <c r="DC26" s="237"/>
      <c r="DD26" s="237"/>
      <c r="DE26" s="238" t="s">
        <v>59</v>
      </c>
      <c r="DF26" s="239"/>
      <c r="DG26" s="239"/>
      <c r="DH26" s="239"/>
      <c r="DI26" s="239"/>
      <c r="DJ26" s="239"/>
      <c r="DK26" s="239"/>
      <c r="DL26" s="239"/>
      <c r="DM26" s="239"/>
      <c r="DN26" s="239"/>
      <c r="DO26" s="239"/>
      <c r="DP26" s="239"/>
      <c r="DQ26" s="239"/>
      <c r="DR26" s="239"/>
      <c r="DS26" s="239"/>
      <c r="DT26" s="239"/>
      <c r="DU26" s="239"/>
    </row>
    <row r="27" spans="2:125" s="23" customFormat="1">
      <c r="B27" s="240">
        <f t="shared" si="0"/>
        <v>18</v>
      </c>
      <c r="C27" s="240"/>
      <c r="D27" s="240"/>
      <c r="E27" s="240"/>
      <c r="F27" s="241" t="s">
        <v>317</v>
      </c>
      <c r="G27" s="242"/>
      <c r="H27" s="242"/>
      <c r="I27" s="242"/>
      <c r="J27" s="242"/>
      <c r="K27" s="242"/>
      <c r="L27" s="242"/>
      <c r="M27" s="242"/>
      <c r="N27" s="242"/>
      <c r="O27" s="242"/>
      <c r="P27" s="242"/>
      <c r="Q27" s="242"/>
      <c r="R27" s="242"/>
      <c r="S27" s="242"/>
      <c r="T27" s="242"/>
      <c r="U27" s="242"/>
      <c r="V27" s="242"/>
      <c r="W27" s="243"/>
      <c r="X27" s="244" t="s">
        <v>316</v>
      </c>
      <c r="Y27" s="245"/>
      <c r="Z27" s="245"/>
      <c r="AA27" s="245"/>
      <c r="AB27" s="245"/>
      <c r="AC27" s="245"/>
      <c r="AD27" s="245"/>
      <c r="AE27" s="245"/>
      <c r="AF27" s="245"/>
      <c r="AG27" s="245"/>
      <c r="AH27" s="245"/>
      <c r="AI27" s="245"/>
      <c r="AJ27" s="245"/>
      <c r="AK27" s="245"/>
      <c r="AL27" s="245"/>
      <c r="AM27" s="245"/>
      <c r="AN27" s="245"/>
      <c r="AO27" s="245"/>
      <c r="AP27" s="245"/>
      <c r="AQ27" s="245"/>
      <c r="AR27" s="245"/>
      <c r="AS27" s="245"/>
      <c r="AT27" s="245"/>
      <c r="AU27" s="246"/>
      <c r="AV27" s="237" t="s">
        <v>58</v>
      </c>
      <c r="AW27" s="237"/>
      <c r="AX27" s="237"/>
      <c r="AY27" s="237"/>
      <c r="AZ27" s="237"/>
      <c r="BA27" s="237"/>
      <c r="BB27" s="237"/>
      <c r="BC27" s="237">
        <v>2</v>
      </c>
      <c r="BD27" s="237"/>
      <c r="BE27" s="237"/>
      <c r="BF27" s="237"/>
      <c r="BG27" s="248"/>
      <c r="BH27" s="248"/>
      <c r="BI27" s="248"/>
      <c r="BJ27" s="248"/>
      <c r="BK27" s="248"/>
      <c r="BL27" s="248"/>
      <c r="BM27" s="248"/>
      <c r="BN27" s="248"/>
      <c r="BO27" s="248"/>
      <c r="BP27" s="248"/>
      <c r="BQ27" s="248"/>
      <c r="BR27" s="248"/>
      <c r="BS27" s="248" t="s">
        <v>23</v>
      </c>
      <c r="BT27" s="248"/>
      <c r="BU27" s="248"/>
      <c r="BV27" s="248"/>
      <c r="BW27" s="248"/>
      <c r="BX27" s="248"/>
      <c r="BY27" s="248"/>
      <c r="BZ27" s="248"/>
      <c r="CA27" s="248"/>
      <c r="CB27" s="248"/>
      <c r="CC27" s="248"/>
      <c r="CD27" s="248"/>
      <c r="CE27" s="248"/>
      <c r="CF27" s="248"/>
      <c r="CG27" s="248"/>
      <c r="CH27" s="248"/>
      <c r="CI27" s="248"/>
      <c r="CJ27" s="248"/>
      <c r="CK27" s="248"/>
      <c r="CL27" s="248"/>
      <c r="CM27" s="237"/>
      <c r="CN27" s="237"/>
      <c r="CO27" s="237"/>
      <c r="CP27" s="237"/>
      <c r="CQ27" s="237"/>
      <c r="CR27" s="237"/>
      <c r="CS27" s="237"/>
      <c r="CT27" s="237"/>
      <c r="CU27" s="237"/>
      <c r="CV27" s="237"/>
      <c r="CW27" s="237"/>
      <c r="CX27" s="237"/>
      <c r="CY27" s="237" t="s">
        <v>23</v>
      </c>
      <c r="CZ27" s="237"/>
      <c r="DA27" s="237"/>
      <c r="DB27" s="237"/>
      <c r="DC27" s="237"/>
      <c r="DD27" s="237"/>
      <c r="DE27" s="238" t="s">
        <v>59</v>
      </c>
      <c r="DF27" s="239"/>
      <c r="DG27" s="239"/>
      <c r="DH27" s="239"/>
      <c r="DI27" s="239"/>
      <c r="DJ27" s="239"/>
      <c r="DK27" s="239"/>
      <c r="DL27" s="239"/>
      <c r="DM27" s="239"/>
      <c r="DN27" s="239"/>
      <c r="DO27" s="239"/>
      <c r="DP27" s="239"/>
      <c r="DQ27" s="239"/>
      <c r="DR27" s="239"/>
      <c r="DS27" s="239"/>
      <c r="DT27" s="239"/>
      <c r="DU27" s="239"/>
    </row>
    <row r="28" spans="2:125" s="23" customFormat="1">
      <c r="B28" s="240">
        <f t="shared" si="0"/>
        <v>19</v>
      </c>
      <c r="C28" s="240"/>
      <c r="D28" s="240"/>
      <c r="E28" s="240"/>
      <c r="F28" s="241" t="s">
        <v>186</v>
      </c>
      <c r="G28" s="242"/>
      <c r="H28" s="242"/>
      <c r="I28" s="242"/>
      <c r="J28" s="242"/>
      <c r="K28" s="242"/>
      <c r="L28" s="242"/>
      <c r="M28" s="242"/>
      <c r="N28" s="242"/>
      <c r="O28" s="242"/>
      <c r="P28" s="242"/>
      <c r="Q28" s="242"/>
      <c r="R28" s="242"/>
      <c r="S28" s="242"/>
      <c r="T28" s="242"/>
      <c r="U28" s="242"/>
      <c r="V28" s="242"/>
      <c r="W28" s="243"/>
      <c r="X28" s="244" t="s">
        <v>70</v>
      </c>
      <c r="Y28" s="245"/>
      <c r="Z28" s="245"/>
      <c r="AA28" s="245"/>
      <c r="AB28" s="245"/>
      <c r="AC28" s="245"/>
      <c r="AD28" s="245"/>
      <c r="AE28" s="245"/>
      <c r="AF28" s="245"/>
      <c r="AG28" s="245"/>
      <c r="AH28" s="245"/>
      <c r="AI28" s="245"/>
      <c r="AJ28" s="245"/>
      <c r="AK28" s="245"/>
      <c r="AL28" s="245"/>
      <c r="AM28" s="245"/>
      <c r="AN28" s="245"/>
      <c r="AO28" s="245"/>
      <c r="AP28" s="245"/>
      <c r="AQ28" s="245"/>
      <c r="AR28" s="245"/>
      <c r="AS28" s="245"/>
      <c r="AT28" s="245"/>
      <c r="AU28" s="246"/>
      <c r="AV28" s="237" t="s">
        <v>58</v>
      </c>
      <c r="AW28" s="237"/>
      <c r="AX28" s="237"/>
      <c r="AY28" s="237"/>
      <c r="AZ28" s="237"/>
      <c r="BA28" s="237"/>
      <c r="BB28" s="237"/>
      <c r="BC28" s="237">
        <v>2</v>
      </c>
      <c r="BD28" s="237"/>
      <c r="BE28" s="237"/>
      <c r="BF28" s="237"/>
      <c r="BG28" s="248"/>
      <c r="BH28" s="248"/>
      <c r="BI28" s="248"/>
      <c r="BJ28" s="248"/>
      <c r="BK28" s="248"/>
      <c r="BL28" s="248"/>
      <c r="BM28" s="248"/>
      <c r="BN28" s="248"/>
      <c r="BO28" s="248"/>
      <c r="BP28" s="248"/>
      <c r="BQ28" s="248"/>
      <c r="BR28" s="248"/>
      <c r="BS28" s="248" t="s">
        <v>23</v>
      </c>
      <c r="BT28" s="248"/>
      <c r="BU28" s="248"/>
      <c r="BV28" s="248"/>
      <c r="BW28" s="248"/>
      <c r="BX28" s="248"/>
      <c r="BY28" s="248"/>
      <c r="BZ28" s="248"/>
      <c r="CA28" s="248"/>
      <c r="CB28" s="248"/>
      <c r="CC28" s="248"/>
      <c r="CD28" s="248"/>
      <c r="CE28" s="248"/>
      <c r="CF28" s="248"/>
      <c r="CG28" s="248"/>
      <c r="CH28" s="248"/>
      <c r="CI28" s="248"/>
      <c r="CJ28" s="248"/>
      <c r="CK28" s="248"/>
      <c r="CL28" s="248"/>
      <c r="CM28" s="237"/>
      <c r="CN28" s="237"/>
      <c r="CO28" s="237"/>
      <c r="CP28" s="237"/>
      <c r="CQ28" s="237"/>
      <c r="CR28" s="237"/>
      <c r="CS28" s="237"/>
      <c r="CT28" s="237"/>
      <c r="CU28" s="237"/>
      <c r="CV28" s="237"/>
      <c r="CW28" s="237"/>
      <c r="CX28" s="237"/>
      <c r="CY28" s="237" t="s">
        <v>23</v>
      </c>
      <c r="CZ28" s="237"/>
      <c r="DA28" s="237"/>
      <c r="DB28" s="237"/>
      <c r="DC28" s="237"/>
      <c r="DD28" s="237"/>
      <c r="DE28" s="238" t="s">
        <v>59</v>
      </c>
      <c r="DF28" s="239"/>
      <c r="DG28" s="239"/>
      <c r="DH28" s="239"/>
      <c r="DI28" s="239"/>
      <c r="DJ28" s="239"/>
      <c r="DK28" s="239"/>
      <c r="DL28" s="239"/>
      <c r="DM28" s="239"/>
      <c r="DN28" s="239"/>
      <c r="DO28" s="239"/>
      <c r="DP28" s="239"/>
      <c r="DQ28" s="239"/>
      <c r="DR28" s="239"/>
      <c r="DS28" s="239"/>
      <c r="DT28" s="239"/>
      <c r="DU28" s="239"/>
    </row>
    <row r="29" spans="2:125" s="20" customFormat="1">
      <c r="B29" s="237">
        <f t="shared" si="0"/>
        <v>20</v>
      </c>
      <c r="C29" s="237"/>
      <c r="D29" s="237"/>
      <c r="E29" s="237"/>
      <c r="F29" s="293" t="s">
        <v>187</v>
      </c>
      <c r="G29" s="294"/>
      <c r="H29" s="294"/>
      <c r="I29" s="294"/>
      <c r="J29" s="294"/>
      <c r="K29" s="294"/>
      <c r="L29" s="294"/>
      <c r="M29" s="294"/>
      <c r="N29" s="294"/>
      <c r="O29" s="294"/>
      <c r="P29" s="294"/>
      <c r="Q29" s="294"/>
      <c r="R29" s="294"/>
      <c r="S29" s="294"/>
      <c r="T29" s="294"/>
      <c r="U29" s="294"/>
      <c r="V29" s="294"/>
      <c r="W29" s="295"/>
      <c r="X29" s="244" t="s">
        <v>71</v>
      </c>
      <c r="Y29" s="245"/>
      <c r="Z29" s="245"/>
      <c r="AA29" s="245"/>
      <c r="AB29" s="245"/>
      <c r="AC29" s="245"/>
      <c r="AD29" s="245"/>
      <c r="AE29" s="245"/>
      <c r="AF29" s="245"/>
      <c r="AG29" s="245"/>
      <c r="AH29" s="245"/>
      <c r="AI29" s="245"/>
      <c r="AJ29" s="245"/>
      <c r="AK29" s="245"/>
      <c r="AL29" s="245"/>
      <c r="AM29" s="245"/>
      <c r="AN29" s="245"/>
      <c r="AO29" s="245"/>
      <c r="AP29" s="245"/>
      <c r="AQ29" s="245"/>
      <c r="AR29" s="245"/>
      <c r="AS29" s="245"/>
      <c r="AT29" s="245"/>
      <c r="AU29" s="246"/>
      <c r="AV29" s="240" t="s">
        <v>58</v>
      </c>
      <c r="AW29" s="240"/>
      <c r="AX29" s="240"/>
      <c r="AY29" s="240"/>
      <c r="AZ29" s="240"/>
      <c r="BA29" s="240"/>
      <c r="BB29" s="240"/>
      <c r="BC29" s="240">
        <v>2</v>
      </c>
      <c r="BD29" s="240"/>
      <c r="BE29" s="240"/>
      <c r="BF29" s="240"/>
      <c r="BG29" s="247"/>
      <c r="BH29" s="247"/>
      <c r="BI29" s="247"/>
      <c r="BJ29" s="247"/>
      <c r="BK29" s="248"/>
      <c r="BL29" s="248"/>
      <c r="BM29" s="248"/>
      <c r="BN29" s="248"/>
      <c r="BO29" s="248"/>
      <c r="BP29" s="248"/>
      <c r="BQ29" s="248"/>
      <c r="BR29" s="248"/>
      <c r="BS29" s="248" t="s">
        <v>23</v>
      </c>
      <c r="BT29" s="248"/>
      <c r="BU29" s="248"/>
      <c r="BV29" s="248"/>
      <c r="BW29" s="248"/>
      <c r="BX29" s="248"/>
      <c r="BY29" s="248"/>
      <c r="BZ29" s="248"/>
      <c r="CA29" s="248"/>
      <c r="CB29" s="248"/>
      <c r="CC29" s="248"/>
      <c r="CD29" s="248"/>
      <c r="CE29" s="248"/>
      <c r="CF29" s="248"/>
      <c r="CG29" s="248"/>
      <c r="CH29" s="248"/>
      <c r="CI29" s="248"/>
      <c r="CJ29" s="248"/>
      <c r="CK29" s="248"/>
      <c r="CL29" s="248"/>
      <c r="CM29" s="237"/>
      <c r="CN29" s="237"/>
      <c r="CO29" s="237"/>
      <c r="CP29" s="237"/>
      <c r="CQ29" s="237"/>
      <c r="CR29" s="237"/>
      <c r="CS29" s="237"/>
      <c r="CT29" s="237"/>
      <c r="CU29" s="237"/>
      <c r="CV29" s="237"/>
      <c r="CW29" s="237"/>
      <c r="CX29" s="237"/>
      <c r="CY29" s="237" t="s">
        <v>23</v>
      </c>
      <c r="CZ29" s="237"/>
      <c r="DA29" s="237"/>
      <c r="DB29" s="237"/>
      <c r="DC29" s="237"/>
      <c r="DD29" s="237"/>
      <c r="DE29" s="238" t="s">
        <v>59</v>
      </c>
      <c r="DF29" s="239"/>
      <c r="DG29" s="239"/>
      <c r="DH29" s="239"/>
      <c r="DI29" s="239"/>
      <c r="DJ29" s="239"/>
      <c r="DK29" s="239"/>
      <c r="DL29" s="239"/>
      <c r="DM29" s="239"/>
      <c r="DN29" s="239"/>
      <c r="DO29" s="239"/>
      <c r="DP29" s="239"/>
      <c r="DQ29" s="239"/>
      <c r="DR29" s="239"/>
      <c r="DS29" s="239"/>
      <c r="DT29" s="239"/>
      <c r="DU29" s="239"/>
    </row>
    <row r="30" spans="2:125" s="23" customFormat="1">
      <c r="B30" s="240">
        <f t="shared" si="0"/>
        <v>21</v>
      </c>
      <c r="C30" s="240"/>
      <c r="D30" s="240"/>
      <c r="E30" s="240"/>
      <c r="F30" s="241" t="s">
        <v>188</v>
      </c>
      <c r="G30" s="242"/>
      <c r="H30" s="242"/>
      <c r="I30" s="242"/>
      <c r="J30" s="242"/>
      <c r="K30" s="242"/>
      <c r="L30" s="242"/>
      <c r="M30" s="242"/>
      <c r="N30" s="242"/>
      <c r="O30" s="242"/>
      <c r="P30" s="242"/>
      <c r="Q30" s="242"/>
      <c r="R30" s="242"/>
      <c r="S30" s="242"/>
      <c r="T30" s="242"/>
      <c r="U30" s="242"/>
      <c r="V30" s="242"/>
      <c r="W30" s="243"/>
      <c r="X30" s="244" t="s">
        <v>189</v>
      </c>
      <c r="Y30" s="245"/>
      <c r="Z30" s="245"/>
      <c r="AA30" s="245"/>
      <c r="AB30" s="245"/>
      <c r="AC30" s="245"/>
      <c r="AD30" s="245"/>
      <c r="AE30" s="245"/>
      <c r="AF30" s="245"/>
      <c r="AG30" s="245"/>
      <c r="AH30" s="245"/>
      <c r="AI30" s="245"/>
      <c r="AJ30" s="245"/>
      <c r="AK30" s="245"/>
      <c r="AL30" s="245"/>
      <c r="AM30" s="245"/>
      <c r="AN30" s="245"/>
      <c r="AO30" s="245"/>
      <c r="AP30" s="245"/>
      <c r="AQ30" s="245"/>
      <c r="AR30" s="245"/>
      <c r="AS30" s="245"/>
      <c r="AT30" s="245"/>
      <c r="AU30" s="246"/>
      <c r="AV30" s="240" t="s">
        <v>58</v>
      </c>
      <c r="AW30" s="240"/>
      <c r="AX30" s="240"/>
      <c r="AY30" s="240"/>
      <c r="AZ30" s="240"/>
      <c r="BA30" s="240"/>
      <c r="BB30" s="240"/>
      <c r="BC30" s="240">
        <v>2</v>
      </c>
      <c r="BD30" s="240"/>
      <c r="BE30" s="240"/>
      <c r="BF30" s="240"/>
      <c r="BG30" s="247"/>
      <c r="BH30" s="247"/>
      <c r="BI30" s="247"/>
      <c r="BJ30" s="247"/>
      <c r="BK30" s="248"/>
      <c r="BL30" s="248"/>
      <c r="BM30" s="248"/>
      <c r="BN30" s="248"/>
      <c r="BO30" s="248"/>
      <c r="BP30" s="248"/>
      <c r="BQ30" s="248"/>
      <c r="BR30" s="248"/>
      <c r="BS30" s="248" t="s">
        <v>23</v>
      </c>
      <c r="BT30" s="248"/>
      <c r="BU30" s="248"/>
      <c r="BV30" s="248"/>
      <c r="BW30" s="248"/>
      <c r="BX30" s="248"/>
      <c r="BY30" s="248"/>
      <c r="BZ30" s="248"/>
      <c r="CA30" s="248"/>
      <c r="CB30" s="248"/>
      <c r="CC30" s="248"/>
      <c r="CD30" s="248"/>
      <c r="CE30" s="248"/>
      <c r="CF30" s="248"/>
      <c r="CG30" s="248"/>
      <c r="CH30" s="248"/>
      <c r="CI30" s="248"/>
      <c r="CJ30" s="248"/>
      <c r="CK30" s="248"/>
      <c r="CL30" s="248"/>
      <c r="CM30" s="237"/>
      <c r="CN30" s="237"/>
      <c r="CO30" s="237"/>
      <c r="CP30" s="237"/>
      <c r="CQ30" s="237"/>
      <c r="CR30" s="237"/>
      <c r="CS30" s="237"/>
      <c r="CT30" s="237"/>
      <c r="CU30" s="237"/>
      <c r="CV30" s="237"/>
      <c r="CW30" s="237"/>
      <c r="CX30" s="237"/>
      <c r="CY30" s="237" t="s">
        <v>23</v>
      </c>
      <c r="CZ30" s="237"/>
      <c r="DA30" s="237"/>
      <c r="DB30" s="237"/>
      <c r="DC30" s="237"/>
      <c r="DD30" s="237"/>
      <c r="DE30" s="238" t="s">
        <v>59</v>
      </c>
      <c r="DF30" s="239"/>
      <c r="DG30" s="239"/>
      <c r="DH30" s="239"/>
      <c r="DI30" s="239"/>
      <c r="DJ30" s="239"/>
      <c r="DK30" s="239"/>
      <c r="DL30" s="239"/>
      <c r="DM30" s="239"/>
      <c r="DN30" s="239"/>
      <c r="DO30" s="239"/>
      <c r="DP30" s="239"/>
      <c r="DQ30" s="239"/>
      <c r="DR30" s="239"/>
      <c r="DS30" s="239"/>
      <c r="DT30" s="239"/>
      <c r="DU30" s="239"/>
    </row>
    <row r="31" spans="2:125" s="23" customFormat="1">
      <c r="B31" s="240">
        <f t="shared" si="0"/>
        <v>22</v>
      </c>
      <c r="C31" s="240"/>
      <c r="D31" s="240"/>
      <c r="E31" s="240"/>
      <c r="F31" s="241" t="s">
        <v>190</v>
      </c>
      <c r="G31" s="242"/>
      <c r="H31" s="242"/>
      <c r="I31" s="242"/>
      <c r="J31" s="242"/>
      <c r="K31" s="242"/>
      <c r="L31" s="242"/>
      <c r="M31" s="242"/>
      <c r="N31" s="242"/>
      <c r="O31" s="242"/>
      <c r="P31" s="242"/>
      <c r="Q31" s="242"/>
      <c r="R31" s="242"/>
      <c r="S31" s="242"/>
      <c r="T31" s="242"/>
      <c r="U31" s="242"/>
      <c r="V31" s="242"/>
      <c r="W31" s="243"/>
      <c r="X31" s="244" t="s">
        <v>72</v>
      </c>
      <c r="Y31" s="245"/>
      <c r="Z31" s="245"/>
      <c r="AA31" s="245"/>
      <c r="AB31" s="245"/>
      <c r="AC31" s="245"/>
      <c r="AD31" s="245"/>
      <c r="AE31" s="245"/>
      <c r="AF31" s="245"/>
      <c r="AG31" s="245"/>
      <c r="AH31" s="245"/>
      <c r="AI31" s="245"/>
      <c r="AJ31" s="245"/>
      <c r="AK31" s="245"/>
      <c r="AL31" s="245"/>
      <c r="AM31" s="245"/>
      <c r="AN31" s="245"/>
      <c r="AO31" s="245"/>
      <c r="AP31" s="245"/>
      <c r="AQ31" s="245"/>
      <c r="AR31" s="245"/>
      <c r="AS31" s="245"/>
      <c r="AT31" s="245"/>
      <c r="AU31" s="246"/>
      <c r="AV31" s="240" t="s">
        <v>58</v>
      </c>
      <c r="AW31" s="240"/>
      <c r="AX31" s="240"/>
      <c r="AY31" s="240"/>
      <c r="AZ31" s="240"/>
      <c r="BA31" s="240"/>
      <c r="BB31" s="240"/>
      <c r="BC31" s="240">
        <v>2</v>
      </c>
      <c r="BD31" s="240"/>
      <c r="BE31" s="240"/>
      <c r="BF31" s="240"/>
      <c r="BG31" s="247"/>
      <c r="BH31" s="247"/>
      <c r="BI31" s="247"/>
      <c r="BJ31" s="247"/>
      <c r="BK31" s="248"/>
      <c r="BL31" s="248"/>
      <c r="BM31" s="248"/>
      <c r="BN31" s="248"/>
      <c r="BO31" s="248"/>
      <c r="BP31" s="248"/>
      <c r="BQ31" s="248"/>
      <c r="BR31" s="248"/>
      <c r="BS31" s="248" t="s">
        <v>23</v>
      </c>
      <c r="BT31" s="248"/>
      <c r="BU31" s="248"/>
      <c r="BV31" s="248"/>
      <c r="BW31" s="248"/>
      <c r="BX31" s="248"/>
      <c r="BY31" s="248"/>
      <c r="BZ31" s="248"/>
      <c r="CA31" s="248"/>
      <c r="CB31" s="248"/>
      <c r="CC31" s="248"/>
      <c r="CD31" s="248"/>
      <c r="CE31" s="248"/>
      <c r="CF31" s="248"/>
      <c r="CG31" s="248"/>
      <c r="CH31" s="248"/>
      <c r="CI31" s="248"/>
      <c r="CJ31" s="248"/>
      <c r="CK31" s="248"/>
      <c r="CL31" s="248"/>
      <c r="CM31" s="237"/>
      <c r="CN31" s="237"/>
      <c r="CO31" s="237"/>
      <c r="CP31" s="237"/>
      <c r="CQ31" s="237"/>
      <c r="CR31" s="237"/>
      <c r="CS31" s="237"/>
      <c r="CT31" s="237"/>
      <c r="CU31" s="237"/>
      <c r="CV31" s="237"/>
      <c r="CW31" s="237"/>
      <c r="CX31" s="237"/>
      <c r="CY31" s="237" t="s">
        <v>23</v>
      </c>
      <c r="CZ31" s="237"/>
      <c r="DA31" s="237"/>
      <c r="DB31" s="237"/>
      <c r="DC31" s="237"/>
      <c r="DD31" s="237"/>
      <c r="DE31" s="238" t="s">
        <v>59</v>
      </c>
      <c r="DF31" s="239"/>
      <c r="DG31" s="239"/>
      <c r="DH31" s="239"/>
      <c r="DI31" s="239"/>
      <c r="DJ31" s="239"/>
      <c r="DK31" s="239"/>
      <c r="DL31" s="239"/>
      <c r="DM31" s="239"/>
      <c r="DN31" s="239"/>
      <c r="DO31" s="239"/>
      <c r="DP31" s="239"/>
      <c r="DQ31" s="239"/>
      <c r="DR31" s="239"/>
      <c r="DS31" s="239"/>
      <c r="DT31" s="239"/>
      <c r="DU31" s="239"/>
    </row>
    <row r="32" spans="2:125" s="23" customFormat="1">
      <c r="B32" s="240">
        <f t="shared" si="0"/>
        <v>23</v>
      </c>
      <c r="C32" s="240"/>
      <c r="D32" s="240"/>
      <c r="E32" s="240"/>
      <c r="F32" s="241" t="s">
        <v>191</v>
      </c>
      <c r="G32" s="242"/>
      <c r="H32" s="242"/>
      <c r="I32" s="242"/>
      <c r="J32" s="242"/>
      <c r="K32" s="242"/>
      <c r="L32" s="242"/>
      <c r="M32" s="242"/>
      <c r="N32" s="242"/>
      <c r="O32" s="242"/>
      <c r="P32" s="242"/>
      <c r="Q32" s="242"/>
      <c r="R32" s="242"/>
      <c r="S32" s="242"/>
      <c r="T32" s="242"/>
      <c r="U32" s="242"/>
      <c r="V32" s="242"/>
      <c r="W32" s="243"/>
      <c r="X32" s="244" t="s">
        <v>73</v>
      </c>
      <c r="Y32" s="245"/>
      <c r="Z32" s="245"/>
      <c r="AA32" s="245"/>
      <c r="AB32" s="245"/>
      <c r="AC32" s="245"/>
      <c r="AD32" s="245"/>
      <c r="AE32" s="245"/>
      <c r="AF32" s="245"/>
      <c r="AG32" s="245"/>
      <c r="AH32" s="245"/>
      <c r="AI32" s="245"/>
      <c r="AJ32" s="245"/>
      <c r="AK32" s="245"/>
      <c r="AL32" s="245"/>
      <c r="AM32" s="245"/>
      <c r="AN32" s="245"/>
      <c r="AO32" s="245"/>
      <c r="AP32" s="245"/>
      <c r="AQ32" s="245"/>
      <c r="AR32" s="245"/>
      <c r="AS32" s="245"/>
      <c r="AT32" s="245"/>
      <c r="AU32" s="246"/>
      <c r="AV32" s="240" t="s">
        <v>58</v>
      </c>
      <c r="AW32" s="240"/>
      <c r="AX32" s="240"/>
      <c r="AY32" s="240"/>
      <c r="AZ32" s="240"/>
      <c r="BA32" s="240"/>
      <c r="BB32" s="240"/>
      <c r="BC32" s="240">
        <v>2</v>
      </c>
      <c r="BD32" s="240"/>
      <c r="BE32" s="240"/>
      <c r="BF32" s="240"/>
      <c r="BG32" s="247"/>
      <c r="BH32" s="247"/>
      <c r="BI32" s="247"/>
      <c r="BJ32" s="247"/>
      <c r="BK32" s="248"/>
      <c r="BL32" s="248"/>
      <c r="BM32" s="248"/>
      <c r="BN32" s="248"/>
      <c r="BO32" s="248"/>
      <c r="BP32" s="248"/>
      <c r="BQ32" s="248"/>
      <c r="BR32" s="248"/>
      <c r="BS32" s="248" t="s">
        <v>23</v>
      </c>
      <c r="BT32" s="248"/>
      <c r="BU32" s="248"/>
      <c r="BV32" s="248"/>
      <c r="BW32" s="248"/>
      <c r="BX32" s="248"/>
      <c r="BY32" s="248"/>
      <c r="BZ32" s="248"/>
      <c r="CA32" s="248"/>
      <c r="CB32" s="248"/>
      <c r="CC32" s="248"/>
      <c r="CD32" s="248"/>
      <c r="CE32" s="248"/>
      <c r="CF32" s="248"/>
      <c r="CG32" s="248"/>
      <c r="CH32" s="248"/>
      <c r="CI32" s="248"/>
      <c r="CJ32" s="248"/>
      <c r="CK32" s="248"/>
      <c r="CL32" s="248"/>
      <c r="CM32" s="237"/>
      <c r="CN32" s="237"/>
      <c r="CO32" s="237"/>
      <c r="CP32" s="237"/>
      <c r="CQ32" s="237"/>
      <c r="CR32" s="237"/>
      <c r="CS32" s="237"/>
      <c r="CT32" s="237"/>
      <c r="CU32" s="237"/>
      <c r="CV32" s="237"/>
      <c r="CW32" s="237"/>
      <c r="CX32" s="237"/>
      <c r="CY32" s="237" t="s">
        <v>23</v>
      </c>
      <c r="CZ32" s="237"/>
      <c r="DA32" s="237"/>
      <c r="DB32" s="237"/>
      <c r="DC32" s="237"/>
      <c r="DD32" s="237"/>
      <c r="DE32" s="238" t="s">
        <v>59</v>
      </c>
      <c r="DF32" s="239"/>
      <c r="DG32" s="239"/>
      <c r="DH32" s="239"/>
      <c r="DI32" s="239"/>
      <c r="DJ32" s="239"/>
      <c r="DK32" s="239"/>
      <c r="DL32" s="239"/>
      <c r="DM32" s="239"/>
      <c r="DN32" s="239"/>
      <c r="DO32" s="239"/>
      <c r="DP32" s="239"/>
      <c r="DQ32" s="239"/>
      <c r="DR32" s="239"/>
      <c r="DS32" s="239"/>
      <c r="DT32" s="239"/>
      <c r="DU32" s="239"/>
    </row>
    <row r="33" spans="2:125" s="23" customFormat="1">
      <c r="B33" s="240">
        <f t="shared" si="0"/>
        <v>24</v>
      </c>
      <c r="C33" s="240"/>
      <c r="D33" s="240"/>
      <c r="E33" s="240"/>
      <c r="F33" s="241" t="s">
        <v>192</v>
      </c>
      <c r="G33" s="242"/>
      <c r="H33" s="242"/>
      <c r="I33" s="242"/>
      <c r="J33" s="242"/>
      <c r="K33" s="242"/>
      <c r="L33" s="242"/>
      <c r="M33" s="242"/>
      <c r="N33" s="242"/>
      <c r="O33" s="242"/>
      <c r="P33" s="242"/>
      <c r="Q33" s="242"/>
      <c r="R33" s="242"/>
      <c r="S33" s="242"/>
      <c r="T33" s="242"/>
      <c r="U33" s="242"/>
      <c r="V33" s="242"/>
      <c r="W33" s="243"/>
      <c r="X33" s="244" t="s">
        <v>74</v>
      </c>
      <c r="Y33" s="245"/>
      <c r="Z33" s="245"/>
      <c r="AA33" s="245"/>
      <c r="AB33" s="245"/>
      <c r="AC33" s="245"/>
      <c r="AD33" s="245"/>
      <c r="AE33" s="245"/>
      <c r="AF33" s="245"/>
      <c r="AG33" s="245"/>
      <c r="AH33" s="245"/>
      <c r="AI33" s="245"/>
      <c r="AJ33" s="245"/>
      <c r="AK33" s="245"/>
      <c r="AL33" s="245"/>
      <c r="AM33" s="245"/>
      <c r="AN33" s="245"/>
      <c r="AO33" s="245"/>
      <c r="AP33" s="245"/>
      <c r="AQ33" s="245"/>
      <c r="AR33" s="245"/>
      <c r="AS33" s="245"/>
      <c r="AT33" s="245"/>
      <c r="AU33" s="246"/>
      <c r="AV33" s="240" t="s">
        <v>58</v>
      </c>
      <c r="AW33" s="240"/>
      <c r="AX33" s="240"/>
      <c r="AY33" s="240"/>
      <c r="AZ33" s="240"/>
      <c r="BA33" s="240"/>
      <c r="BB33" s="240"/>
      <c r="BC33" s="240">
        <v>2</v>
      </c>
      <c r="BD33" s="240"/>
      <c r="BE33" s="240"/>
      <c r="BF33" s="240"/>
      <c r="BG33" s="247"/>
      <c r="BH33" s="247"/>
      <c r="BI33" s="247"/>
      <c r="BJ33" s="247"/>
      <c r="BK33" s="248"/>
      <c r="BL33" s="248"/>
      <c r="BM33" s="248"/>
      <c r="BN33" s="248"/>
      <c r="BO33" s="248" t="s">
        <v>23</v>
      </c>
      <c r="BP33" s="248"/>
      <c r="BQ33" s="248"/>
      <c r="BR33" s="248"/>
      <c r="BS33" s="248"/>
      <c r="BT33" s="248"/>
      <c r="BU33" s="248"/>
      <c r="BV33" s="248"/>
      <c r="BW33" s="248"/>
      <c r="BX33" s="248"/>
      <c r="BY33" s="248"/>
      <c r="BZ33" s="248"/>
      <c r="CA33" s="248"/>
      <c r="CB33" s="248"/>
      <c r="CC33" s="248"/>
      <c r="CD33" s="248"/>
      <c r="CE33" s="248"/>
      <c r="CF33" s="248"/>
      <c r="CG33" s="248"/>
      <c r="CH33" s="248"/>
      <c r="CI33" s="248"/>
      <c r="CJ33" s="248"/>
      <c r="CK33" s="248"/>
      <c r="CL33" s="248"/>
      <c r="CM33" s="237"/>
      <c r="CN33" s="237"/>
      <c r="CO33" s="237"/>
      <c r="CP33" s="237"/>
      <c r="CQ33" s="237"/>
      <c r="CR33" s="237"/>
      <c r="CS33" s="237"/>
      <c r="CT33" s="237"/>
      <c r="CU33" s="237"/>
      <c r="CV33" s="237"/>
      <c r="CW33" s="237"/>
      <c r="CX33" s="237"/>
      <c r="CY33" s="237" t="s">
        <v>23</v>
      </c>
      <c r="CZ33" s="237"/>
      <c r="DA33" s="237"/>
      <c r="DB33" s="237"/>
      <c r="DC33" s="237"/>
      <c r="DD33" s="237"/>
      <c r="DE33" s="238" t="s">
        <v>59</v>
      </c>
      <c r="DF33" s="239"/>
      <c r="DG33" s="239"/>
      <c r="DH33" s="239"/>
      <c r="DI33" s="239"/>
      <c r="DJ33" s="239"/>
      <c r="DK33" s="239"/>
      <c r="DL33" s="239"/>
      <c r="DM33" s="239"/>
      <c r="DN33" s="239"/>
      <c r="DO33" s="239"/>
      <c r="DP33" s="239"/>
      <c r="DQ33" s="239"/>
      <c r="DR33" s="239"/>
      <c r="DS33" s="239"/>
      <c r="DT33" s="239"/>
      <c r="DU33" s="239"/>
    </row>
    <row r="34" spans="2:125" s="23" customFormat="1">
      <c r="B34" s="240">
        <f t="shared" si="0"/>
        <v>25</v>
      </c>
      <c r="C34" s="240"/>
      <c r="D34" s="240"/>
      <c r="E34" s="240"/>
      <c r="F34" s="241" t="s">
        <v>193</v>
      </c>
      <c r="G34" s="242"/>
      <c r="H34" s="242"/>
      <c r="I34" s="242"/>
      <c r="J34" s="242"/>
      <c r="K34" s="242"/>
      <c r="L34" s="242"/>
      <c r="M34" s="242"/>
      <c r="N34" s="242"/>
      <c r="O34" s="242"/>
      <c r="P34" s="242"/>
      <c r="Q34" s="242"/>
      <c r="R34" s="242"/>
      <c r="S34" s="242"/>
      <c r="T34" s="242"/>
      <c r="U34" s="242"/>
      <c r="V34" s="242"/>
      <c r="W34" s="243"/>
      <c r="X34" s="244" t="s">
        <v>75</v>
      </c>
      <c r="Y34" s="245"/>
      <c r="Z34" s="245"/>
      <c r="AA34" s="245"/>
      <c r="AB34" s="245"/>
      <c r="AC34" s="245"/>
      <c r="AD34" s="245"/>
      <c r="AE34" s="245"/>
      <c r="AF34" s="245"/>
      <c r="AG34" s="245"/>
      <c r="AH34" s="245"/>
      <c r="AI34" s="245"/>
      <c r="AJ34" s="245"/>
      <c r="AK34" s="245"/>
      <c r="AL34" s="245"/>
      <c r="AM34" s="245"/>
      <c r="AN34" s="245"/>
      <c r="AO34" s="245"/>
      <c r="AP34" s="245"/>
      <c r="AQ34" s="245"/>
      <c r="AR34" s="245"/>
      <c r="AS34" s="245"/>
      <c r="AT34" s="245"/>
      <c r="AU34" s="246"/>
      <c r="AV34" s="240" t="s">
        <v>61</v>
      </c>
      <c r="AW34" s="240"/>
      <c r="AX34" s="240"/>
      <c r="AY34" s="240"/>
      <c r="AZ34" s="240"/>
      <c r="BA34" s="240"/>
      <c r="BB34" s="240"/>
      <c r="BC34" s="240">
        <v>5</v>
      </c>
      <c r="BD34" s="240"/>
      <c r="BE34" s="240"/>
      <c r="BF34" s="240"/>
      <c r="BG34" s="247"/>
      <c r="BH34" s="247"/>
      <c r="BI34" s="247"/>
      <c r="BJ34" s="247"/>
      <c r="BK34" s="248"/>
      <c r="BL34" s="248"/>
      <c r="BM34" s="248"/>
      <c r="BN34" s="248"/>
      <c r="BO34" s="248"/>
      <c r="BP34" s="248"/>
      <c r="BQ34" s="248"/>
      <c r="BR34" s="248"/>
      <c r="BS34" s="248"/>
      <c r="BT34" s="248"/>
      <c r="BU34" s="248"/>
      <c r="BV34" s="248"/>
      <c r="BW34" s="248"/>
      <c r="BX34" s="248"/>
      <c r="BY34" s="248"/>
      <c r="BZ34" s="248"/>
      <c r="CA34" s="248"/>
      <c r="CB34" s="248"/>
      <c r="CC34" s="248"/>
      <c r="CD34" s="248"/>
      <c r="CE34" s="248"/>
      <c r="CF34" s="248"/>
      <c r="CG34" s="248"/>
      <c r="CH34" s="248"/>
      <c r="CI34" s="248"/>
      <c r="CJ34" s="248"/>
      <c r="CK34" s="248"/>
      <c r="CL34" s="248"/>
      <c r="CM34" s="237"/>
      <c r="CN34" s="237"/>
      <c r="CO34" s="237"/>
      <c r="CP34" s="237"/>
      <c r="CQ34" s="237"/>
      <c r="CR34" s="237"/>
      <c r="CS34" s="237"/>
      <c r="CT34" s="237"/>
      <c r="CU34" s="237"/>
      <c r="CV34" s="237"/>
      <c r="CW34" s="237" t="s">
        <v>23</v>
      </c>
      <c r="CX34" s="237"/>
      <c r="CY34" s="237"/>
      <c r="CZ34" s="237"/>
      <c r="DA34" s="237"/>
      <c r="DB34" s="237"/>
      <c r="DC34" s="237"/>
      <c r="DD34" s="237"/>
      <c r="DE34" s="238" t="s">
        <v>76</v>
      </c>
      <c r="DF34" s="239"/>
      <c r="DG34" s="239"/>
      <c r="DH34" s="239"/>
      <c r="DI34" s="239"/>
      <c r="DJ34" s="239"/>
      <c r="DK34" s="239"/>
      <c r="DL34" s="239"/>
      <c r="DM34" s="239"/>
      <c r="DN34" s="239"/>
      <c r="DO34" s="239"/>
      <c r="DP34" s="239"/>
      <c r="DQ34" s="239"/>
      <c r="DR34" s="239"/>
      <c r="DS34" s="239"/>
      <c r="DT34" s="239"/>
      <c r="DU34" s="239"/>
    </row>
    <row r="35" spans="2:125" s="23" customFormat="1">
      <c r="B35" s="240">
        <f t="shared" si="0"/>
        <v>26</v>
      </c>
      <c r="C35" s="240"/>
      <c r="D35" s="240"/>
      <c r="E35" s="240"/>
      <c r="F35" s="241" t="s">
        <v>194</v>
      </c>
      <c r="G35" s="242"/>
      <c r="H35" s="242"/>
      <c r="I35" s="242"/>
      <c r="J35" s="242"/>
      <c r="K35" s="242"/>
      <c r="L35" s="242"/>
      <c r="M35" s="242"/>
      <c r="N35" s="242"/>
      <c r="O35" s="242"/>
      <c r="P35" s="242"/>
      <c r="Q35" s="242"/>
      <c r="R35" s="242"/>
      <c r="S35" s="242"/>
      <c r="T35" s="242"/>
      <c r="U35" s="242"/>
      <c r="V35" s="242"/>
      <c r="W35" s="243"/>
      <c r="X35" s="244" t="s">
        <v>77</v>
      </c>
      <c r="Y35" s="245"/>
      <c r="Z35" s="245"/>
      <c r="AA35" s="245"/>
      <c r="AB35" s="245"/>
      <c r="AC35" s="245"/>
      <c r="AD35" s="245"/>
      <c r="AE35" s="245"/>
      <c r="AF35" s="245"/>
      <c r="AG35" s="245"/>
      <c r="AH35" s="245"/>
      <c r="AI35" s="245"/>
      <c r="AJ35" s="245"/>
      <c r="AK35" s="245"/>
      <c r="AL35" s="245"/>
      <c r="AM35" s="245"/>
      <c r="AN35" s="245"/>
      <c r="AO35" s="245"/>
      <c r="AP35" s="245"/>
      <c r="AQ35" s="245"/>
      <c r="AR35" s="245"/>
      <c r="AS35" s="245"/>
      <c r="AT35" s="245"/>
      <c r="AU35" s="246"/>
      <c r="AV35" s="240" t="s">
        <v>61</v>
      </c>
      <c r="AW35" s="240"/>
      <c r="AX35" s="240"/>
      <c r="AY35" s="240"/>
      <c r="AZ35" s="240"/>
      <c r="BA35" s="240"/>
      <c r="BB35" s="240"/>
      <c r="BC35" s="240">
        <v>5</v>
      </c>
      <c r="BD35" s="240"/>
      <c r="BE35" s="240"/>
      <c r="BF35" s="240"/>
      <c r="BG35" s="247"/>
      <c r="BH35" s="247"/>
      <c r="BI35" s="247"/>
      <c r="BJ35" s="247"/>
      <c r="BK35" s="248"/>
      <c r="BL35" s="248"/>
      <c r="BM35" s="248"/>
      <c r="BN35" s="248"/>
      <c r="BO35" s="248"/>
      <c r="BP35" s="248"/>
      <c r="BQ35" s="248"/>
      <c r="BR35" s="248"/>
      <c r="BS35" s="248"/>
      <c r="BT35" s="248"/>
      <c r="BU35" s="248"/>
      <c r="BV35" s="248"/>
      <c r="BW35" s="248"/>
      <c r="BX35" s="248"/>
      <c r="BY35" s="248"/>
      <c r="BZ35" s="248"/>
      <c r="CA35" s="248"/>
      <c r="CB35" s="248"/>
      <c r="CC35" s="248"/>
      <c r="CD35" s="248"/>
      <c r="CE35" s="248"/>
      <c r="CF35" s="248"/>
      <c r="CG35" s="248"/>
      <c r="CH35" s="248"/>
      <c r="CI35" s="248"/>
      <c r="CJ35" s="248"/>
      <c r="CK35" s="248"/>
      <c r="CL35" s="248"/>
      <c r="CM35" s="237"/>
      <c r="CN35" s="237"/>
      <c r="CO35" s="237"/>
      <c r="CP35" s="237"/>
      <c r="CQ35" s="237"/>
      <c r="CR35" s="237"/>
      <c r="CS35" s="237"/>
      <c r="CT35" s="237"/>
      <c r="CU35" s="237"/>
      <c r="CV35" s="237"/>
      <c r="CW35" s="237" t="s">
        <v>23</v>
      </c>
      <c r="CX35" s="237"/>
      <c r="CY35" s="237"/>
      <c r="CZ35" s="237"/>
      <c r="DA35" s="237"/>
      <c r="DB35" s="237"/>
      <c r="DC35" s="237"/>
      <c r="DD35" s="237"/>
      <c r="DE35" s="238" t="s">
        <v>76</v>
      </c>
      <c r="DF35" s="239"/>
      <c r="DG35" s="239"/>
      <c r="DH35" s="239"/>
      <c r="DI35" s="239"/>
      <c r="DJ35" s="239"/>
      <c r="DK35" s="239"/>
      <c r="DL35" s="239"/>
      <c r="DM35" s="239"/>
      <c r="DN35" s="239"/>
      <c r="DO35" s="239"/>
      <c r="DP35" s="239"/>
      <c r="DQ35" s="239"/>
      <c r="DR35" s="239"/>
      <c r="DS35" s="239"/>
      <c r="DT35" s="239"/>
      <c r="DU35" s="239"/>
    </row>
    <row r="36" spans="2:125" s="23" customFormat="1">
      <c r="B36" s="240">
        <f t="shared" si="0"/>
        <v>27</v>
      </c>
      <c r="C36" s="240"/>
      <c r="D36" s="240"/>
      <c r="E36" s="240"/>
      <c r="F36" s="241" t="s">
        <v>195</v>
      </c>
      <c r="G36" s="242"/>
      <c r="H36" s="242"/>
      <c r="I36" s="242"/>
      <c r="J36" s="242"/>
      <c r="K36" s="242"/>
      <c r="L36" s="242"/>
      <c r="M36" s="242"/>
      <c r="N36" s="242"/>
      <c r="O36" s="242"/>
      <c r="P36" s="242"/>
      <c r="Q36" s="242"/>
      <c r="R36" s="242"/>
      <c r="S36" s="242"/>
      <c r="T36" s="242"/>
      <c r="U36" s="242"/>
      <c r="V36" s="242"/>
      <c r="W36" s="243"/>
      <c r="X36" s="244" t="s">
        <v>339</v>
      </c>
      <c r="Y36" s="245"/>
      <c r="Z36" s="245"/>
      <c r="AA36" s="245"/>
      <c r="AB36" s="245"/>
      <c r="AC36" s="245"/>
      <c r="AD36" s="245"/>
      <c r="AE36" s="245"/>
      <c r="AF36" s="245"/>
      <c r="AG36" s="245"/>
      <c r="AH36" s="245"/>
      <c r="AI36" s="245"/>
      <c r="AJ36" s="245"/>
      <c r="AK36" s="245"/>
      <c r="AL36" s="245"/>
      <c r="AM36" s="245"/>
      <c r="AN36" s="245"/>
      <c r="AO36" s="245"/>
      <c r="AP36" s="245"/>
      <c r="AQ36" s="245"/>
      <c r="AR36" s="245"/>
      <c r="AS36" s="245"/>
      <c r="AT36" s="245"/>
      <c r="AU36" s="246"/>
      <c r="AV36" s="240" t="s">
        <v>61</v>
      </c>
      <c r="AW36" s="240"/>
      <c r="AX36" s="240"/>
      <c r="AY36" s="240"/>
      <c r="AZ36" s="240"/>
      <c r="BA36" s="240"/>
      <c r="BB36" s="240"/>
      <c r="BC36" s="240">
        <v>14</v>
      </c>
      <c r="BD36" s="240"/>
      <c r="BE36" s="240"/>
      <c r="BF36" s="240"/>
      <c r="BG36" s="247"/>
      <c r="BH36" s="247"/>
      <c r="BI36" s="247"/>
      <c r="BJ36" s="247"/>
      <c r="BK36" s="248"/>
      <c r="BL36" s="248"/>
      <c r="BM36" s="248"/>
      <c r="BN36" s="248"/>
      <c r="BO36" s="248"/>
      <c r="BP36" s="248"/>
      <c r="BQ36" s="248"/>
      <c r="BR36" s="248"/>
      <c r="BS36" s="248"/>
      <c r="BT36" s="248"/>
      <c r="BU36" s="248"/>
      <c r="BV36" s="248"/>
      <c r="BW36" s="248"/>
      <c r="BX36" s="248"/>
      <c r="BY36" s="248"/>
      <c r="BZ36" s="248"/>
      <c r="CA36" s="248"/>
      <c r="CB36" s="248"/>
      <c r="CC36" s="248"/>
      <c r="CD36" s="248"/>
      <c r="CE36" s="248"/>
      <c r="CF36" s="248"/>
      <c r="CG36" s="248"/>
      <c r="CH36" s="248"/>
      <c r="CI36" s="248"/>
      <c r="CJ36" s="248"/>
      <c r="CK36" s="248"/>
      <c r="CL36" s="248"/>
      <c r="CM36" s="237"/>
      <c r="CN36" s="237"/>
      <c r="CO36" s="237"/>
      <c r="CP36" s="237"/>
      <c r="CQ36" s="237"/>
      <c r="CR36" s="237"/>
      <c r="CS36" s="237"/>
      <c r="CT36" s="237"/>
      <c r="CU36" s="237"/>
      <c r="CV36" s="237"/>
      <c r="CW36" s="237"/>
      <c r="CX36" s="237"/>
      <c r="CY36" s="237" t="s">
        <v>23</v>
      </c>
      <c r="CZ36" s="237"/>
      <c r="DA36" s="237"/>
      <c r="DB36" s="237"/>
      <c r="DC36" s="237"/>
      <c r="DD36" s="237"/>
      <c r="DE36" s="238"/>
      <c r="DF36" s="239"/>
      <c r="DG36" s="239"/>
      <c r="DH36" s="239"/>
      <c r="DI36" s="239"/>
      <c r="DJ36" s="239"/>
      <c r="DK36" s="239"/>
      <c r="DL36" s="239"/>
      <c r="DM36" s="239"/>
      <c r="DN36" s="239"/>
      <c r="DO36" s="239"/>
      <c r="DP36" s="239"/>
      <c r="DQ36" s="239"/>
      <c r="DR36" s="239"/>
      <c r="DS36" s="239"/>
      <c r="DT36" s="239"/>
      <c r="DU36" s="239"/>
    </row>
    <row r="37" spans="2:125" s="23" customFormat="1">
      <c r="B37" s="240">
        <f t="shared" si="0"/>
        <v>28</v>
      </c>
      <c r="C37" s="240"/>
      <c r="D37" s="240"/>
      <c r="E37" s="240"/>
      <c r="F37" s="241" t="s">
        <v>196</v>
      </c>
      <c r="G37" s="242"/>
      <c r="H37" s="242"/>
      <c r="I37" s="242"/>
      <c r="J37" s="242"/>
      <c r="K37" s="242"/>
      <c r="L37" s="242"/>
      <c r="M37" s="242"/>
      <c r="N37" s="242"/>
      <c r="O37" s="242"/>
      <c r="P37" s="242"/>
      <c r="Q37" s="242"/>
      <c r="R37" s="242"/>
      <c r="S37" s="242"/>
      <c r="T37" s="242"/>
      <c r="U37" s="242"/>
      <c r="V37" s="242"/>
      <c r="W37" s="243"/>
      <c r="X37" s="244" t="s">
        <v>78</v>
      </c>
      <c r="Y37" s="245"/>
      <c r="Z37" s="245"/>
      <c r="AA37" s="245"/>
      <c r="AB37" s="245"/>
      <c r="AC37" s="245"/>
      <c r="AD37" s="245"/>
      <c r="AE37" s="245"/>
      <c r="AF37" s="245"/>
      <c r="AG37" s="245"/>
      <c r="AH37" s="245"/>
      <c r="AI37" s="245"/>
      <c r="AJ37" s="245"/>
      <c r="AK37" s="245"/>
      <c r="AL37" s="245"/>
      <c r="AM37" s="245"/>
      <c r="AN37" s="245"/>
      <c r="AO37" s="245"/>
      <c r="AP37" s="245"/>
      <c r="AQ37" s="245"/>
      <c r="AR37" s="245"/>
      <c r="AS37" s="245"/>
      <c r="AT37" s="245"/>
      <c r="AU37" s="246"/>
      <c r="AV37" s="240" t="s">
        <v>58</v>
      </c>
      <c r="AW37" s="240"/>
      <c r="AX37" s="240"/>
      <c r="AY37" s="240"/>
      <c r="AZ37" s="240"/>
      <c r="BA37" s="240"/>
      <c r="BB37" s="240"/>
      <c r="BC37" s="240">
        <v>14</v>
      </c>
      <c r="BD37" s="240"/>
      <c r="BE37" s="240"/>
      <c r="BF37" s="240"/>
      <c r="BG37" s="247"/>
      <c r="BH37" s="247"/>
      <c r="BI37" s="247"/>
      <c r="BJ37" s="247"/>
      <c r="BK37" s="248"/>
      <c r="BL37" s="248"/>
      <c r="BM37" s="248"/>
      <c r="BN37" s="248"/>
      <c r="BO37" s="248"/>
      <c r="BP37" s="248"/>
      <c r="BQ37" s="248"/>
      <c r="BR37" s="248"/>
      <c r="BS37" s="248"/>
      <c r="BT37" s="248"/>
      <c r="BU37" s="248"/>
      <c r="BV37" s="248"/>
      <c r="BW37" s="248"/>
      <c r="BX37" s="248"/>
      <c r="BY37" s="248"/>
      <c r="BZ37" s="248"/>
      <c r="CA37" s="248"/>
      <c r="CB37" s="248"/>
      <c r="CC37" s="248"/>
      <c r="CD37" s="248"/>
      <c r="CE37" s="248"/>
      <c r="CF37" s="248"/>
      <c r="CG37" s="248"/>
      <c r="CH37" s="248"/>
      <c r="CI37" s="248" t="s">
        <v>23</v>
      </c>
      <c r="CJ37" s="248"/>
      <c r="CK37" s="248"/>
      <c r="CL37" s="248"/>
      <c r="CM37" s="237"/>
      <c r="CN37" s="237"/>
      <c r="CO37" s="237"/>
      <c r="CP37" s="237"/>
      <c r="CQ37" s="237"/>
      <c r="CR37" s="237"/>
      <c r="CS37" s="237"/>
      <c r="CT37" s="237"/>
      <c r="CU37" s="237"/>
      <c r="CV37" s="237"/>
      <c r="CW37" s="237" t="s">
        <v>23</v>
      </c>
      <c r="CX37" s="237"/>
      <c r="CY37" s="237" t="s">
        <v>23</v>
      </c>
      <c r="CZ37" s="237"/>
      <c r="DA37" s="237"/>
      <c r="DB37" s="237"/>
      <c r="DC37" s="237"/>
      <c r="DD37" s="237"/>
      <c r="DE37" s="238" t="s">
        <v>79</v>
      </c>
      <c r="DF37" s="239"/>
      <c r="DG37" s="239"/>
      <c r="DH37" s="239"/>
      <c r="DI37" s="239"/>
      <c r="DJ37" s="239"/>
      <c r="DK37" s="239"/>
      <c r="DL37" s="239"/>
      <c r="DM37" s="239"/>
      <c r="DN37" s="239"/>
      <c r="DO37" s="239"/>
      <c r="DP37" s="239"/>
      <c r="DQ37" s="239"/>
      <c r="DR37" s="239"/>
      <c r="DS37" s="239"/>
      <c r="DT37" s="239"/>
      <c r="DU37" s="239"/>
    </row>
    <row r="38" spans="2:125" s="23" customFormat="1">
      <c r="B38" s="240">
        <f t="shared" si="0"/>
        <v>29</v>
      </c>
      <c r="C38" s="240"/>
      <c r="D38" s="240"/>
      <c r="E38" s="240"/>
      <c r="F38" s="241" t="s">
        <v>80</v>
      </c>
      <c r="G38" s="242"/>
      <c r="H38" s="242"/>
      <c r="I38" s="242"/>
      <c r="J38" s="242"/>
      <c r="K38" s="242"/>
      <c r="L38" s="242"/>
      <c r="M38" s="242"/>
      <c r="N38" s="242"/>
      <c r="O38" s="242"/>
      <c r="P38" s="242"/>
      <c r="Q38" s="242"/>
      <c r="R38" s="242"/>
      <c r="S38" s="242"/>
      <c r="T38" s="242"/>
      <c r="U38" s="242"/>
      <c r="V38" s="242"/>
      <c r="W38" s="243"/>
      <c r="X38" s="244" t="s">
        <v>318</v>
      </c>
      <c r="Y38" s="245"/>
      <c r="Z38" s="245"/>
      <c r="AA38" s="245"/>
      <c r="AB38" s="245"/>
      <c r="AC38" s="245"/>
      <c r="AD38" s="245"/>
      <c r="AE38" s="245"/>
      <c r="AF38" s="245"/>
      <c r="AG38" s="245"/>
      <c r="AH38" s="245"/>
      <c r="AI38" s="245"/>
      <c r="AJ38" s="245"/>
      <c r="AK38" s="245"/>
      <c r="AL38" s="245"/>
      <c r="AM38" s="245"/>
      <c r="AN38" s="245"/>
      <c r="AO38" s="245"/>
      <c r="AP38" s="245"/>
      <c r="AQ38" s="245"/>
      <c r="AR38" s="245"/>
      <c r="AS38" s="245"/>
      <c r="AT38" s="245"/>
      <c r="AU38" s="246"/>
      <c r="AV38" s="240" t="s">
        <v>58</v>
      </c>
      <c r="AW38" s="240"/>
      <c r="AX38" s="240"/>
      <c r="AY38" s="240"/>
      <c r="AZ38" s="240"/>
      <c r="BA38" s="240"/>
      <c r="BB38" s="240"/>
      <c r="BC38" s="240">
        <v>14</v>
      </c>
      <c r="BD38" s="240"/>
      <c r="BE38" s="240"/>
      <c r="BF38" s="240"/>
      <c r="BG38" s="247"/>
      <c r="BH38" s="247"/>
      <c r="BI38" s="247"/>
      <c r="BJ38" s="247"/>
      <c r="BK38" s="248"/>
      <c r="BL38" s="248"/>
      <c r="BM38" s="248"/>
      <c r="BN38" s="248"/>
      <c r="BO38" s="248"/>
      <c r="BP38" s="248"/>
      <c r="BQ38" s="248"/>
      <c r="BR38" s="248"/>
      <c r="BS38" s="248"/>
      <c r="BT38" s="248"/>
      <c r="BU38" s="248"/>
      <c r="BV38" s="248"/>
      <c r="BW38" s="248"/>
      <c r="BX38" s="248"/>
      <c r="BY38" s="248"/>
      <c r="BZ38" s="248"/>
      <c r="CA38" s="248"/>
      <c r="CB38" s="248"/>
      <c r="CC38" s="248"/>
      <c r="CD38" s="248"/>
      <c r="CE38" s="248"/>
      <c r="CF38" s="248"/>
      <c r="CG38" s="248"/>
      <c r="CH38" s="248"/>
      <c r="CI38" s="248" t="s">
        <v>23</v>
      </c>
      <c r="CJ38" s="248"/>
      <c r="CK38" s="248"/>
      <c r="CL38" s="248"/>
      <c r="CM38" s="237"/>
      <c r="CN38" s="237"/>
      <c r="CO38" s="237"/>
      <c r="CP38" s="237"/>
      <c r="CQ38" s="237"/>
      <c r="CR38" s="237"/>
      <c r="CS38" s="237"/>
      <c r="CT38" s="237"/>
      <c r="CU38" s="237"/>
      <c r="CV38" s="237"/>
      <c r="CW38" s="237" t="s">
        <v>23</v>
      </c>
      <c r="CX38" s="237"/>
      <c r="CY38" s="237" t="s">
        <v>23</v>
      </c>
      <c r="CZ38" s="237"/>
      <c r="DA38" s="237"/>
      <c r="DB38" s="237"/>
      <c r="DC38" s="237"/>
      <c r="DD38" s="237"/>
      <c r="DE38" s="238" t="s">
        <v>79</v>
      </c>
      <c r="DF38" s="239"/>
      <c r="DG38" s="239"/>
      <c r="DH38" s="239"/>
      <c r="DI38" s="239"/>
      <c r="DJ38" s="239"/>
      <c r="DK38" s="239"/>
      <c r="DL38" s="239"/>
      <c r="DM38" s="239"/>
      <c r="DN38" s="239"/>
      <c r="DO38" s="239"/>
      <c r="DP38" s="239"/>
      <c r="DQ38" s="239"/>
      <c r="DR38" s="239"/>
      <c r="DS38" s="239"/>
      <c r="DT38" s="239"/>
      <c r="DU38" s="239"/>
    </row>
    <row r="39" spans="2:125" s="23" customFormat="1">
      <c r="B39" s="240">
        <f t="shared" si="0"/>
        <v>30</v>
      </c>
      <c r="C39" s="240"/>
      <c r="D39" s="240"/>
      <c r="E39" s="240"/>
      <c r="F39" s="241" t="s">
        <v>197</v>
      </c>
      <c r="G39" s="242"/>
      <c r="H39" s="242"/>
      <c r="I39" s="242"/>
      <c r="J39" s="242"/>
      <c r="K39" s="242"/>
      <c r="L39" s="242"/>
      <c r="M39" s="242"/>
      <c r="N39" s="242"/>
      <c r="O39" s="242"/>
      <c r="P39" s="242"/>
      <c r="Q39" s="242"/>
      <c r="R39" s="242"/>
      <c r="S39" s="242"/>
      <c r="T39" s="242"/>
      <c r="U39" s="242"/>
      <c r="V39" s="242"/>
      <c r="W39" s="243"/>
      <c r="X39" s="244" t="s">
        <v>81</v>
      </c>
      <c r="Y39" s="245"/>
      <c r="Z39" s="245"/>
      <c r="AA39" s="245"/>
      <c r="AB39" s="245"/>
      <c r="AC39" s="245"/>
      <c r="AD39" s="245"/>
      <c r="AE39" s="245"/>
      <c r="AF39" s="245"/>
      <c r="AG39" s="245"/>
      <c r="AH39" s="245"/>
      <c r="AI39" s="245"/>
      <c r="AJ39" s="245"/>
      <c r="AK39" s="245"/>
      <c r="AL39" s="245"/>
      <c r="AM39" s="245"/>
      <c r="AN39" s="245"/>
      <c r="AO39" s="245"/>
      <c r="AP39" s="245"/>
      <c r="AQ39" s="245"/>
      <c r="AR39" s="245"/>
      <c r="AS39" s="245"/>
      <c r="AT39" s="245"/>
      <c r="AU39" s="246"/>
      <c r="AV39" s="240" t="s">
        <v>58</v>
      </c>
      <c r="AW39" s="240"/>
      <c r="AX39" s="240"/>
      <c r="AY39" s="240"/>
      <c r="AZ39" s="240"/>
      <c r="BA39" s="240"/>
      <c r="BB39" s="240"/>
      <c r="BC39" s="240">
        <v>14</v>
      </c>
      <c r="BD39" s="240"/>
      <c r="BE39" s="240"/>
      <c r="BF39" s="240"/>
      <c r="BG39" s="247"/>
      <c r="BH39" s="247"/>
      <c r="BI39" s="247"/>
      <c r="BJ39" s="247"/>
      <c r="BK39" s="248"/>
      <c r="BL39" s="248"/>
      <c r="BM39" s="248"/>
      <c r="BN39" s="248"/>
      <c r="BO39" s="248"/>
      <c r="BP39" s="248"/>
      <c r="BQ39" s="248"/>
      <c r="BR39" s="248"/>
      <c r="BS39" s="248"/>
      <c r="BT39" s="248"/>
      <c r="BU39" s="248"/>
      <c r="BV39" s="248"/>
      <c r="BW39" s="248"/>
      <c r="BX39" s="248"/>
      <c r="BY39" s="248"/>
      <c r="BZ39" s="248"/>
      <c r="CA39" s="248"/>
      <c r="CB39" s="248"/>
      <c r="CC39" s="248"/>
      <c r="CD39" s="248"/>
      <c r="CE39" s="248"/>
      <c r="CF39" s="248"/>
      <c r="CG39" s="248"/>
      <c r="CH39" s="248"/>
      <c r="CI39" s="248" t="s">
        <v>23</v>
      </c>
      <c r="CJ39" s="248"/>
      <c r="CK39" s="248"/>
      <c r="CL39" s="248"/>
      <c r="CM39" s="237"/>
      <c r="CN39" s="237"/>
      <c r="CO39" s="237"/>
      <c r="CP39" s="237"/>
      <c r="CQ39" s="237"/>
      <c r="CR39" s="237"/>
      <c r="CS39" s="237"/>
      <c r="CT39" s="237"/>
      <c r="CU39" s="237"/>
      <c r="CV39" s="237"/>
      <c r="CW39" s="237" t="s">
        <v>23</v>
      </c>
      <c r="CX39" s="237"/>
      <c r="CY39" s="237" t="s">
        <v>23</v>
      </c>
      <c r="CZ39" s="237"/>
      <c r="DA39" s="237"/>
      <c r="DB39" s="237"/>
      <c r="DC39" s="237"/>
      <c r="DD39" s="237"/>
      <c r="DE39" s="238" t="s">
        <v>79</v>
      </c>
      <c r="DF39" s="239"/>
      <c r="DG39" s="239"/>
      <c r="DH39" s="239"/>
      <c r="DI39" s="239"/>
      <c r="DJ39" s="239"/>
      <c r="DK39" s="239"/>
      <c r="DL39" s="239"/>
      <c r="DM39" s="239"/>
      <c r="DN39" s="239"/>
      <c r="DO39" s="239"/>
      <c r="DP39" s="239"/>
      <c r="DQ39" s="239"/>
      <c r="DR39" s="239"/>
      <c r="DS39" s="239"/>
      <c r="DT39" s="239"/>
      <c r="DU39" s="239"/>
    </row>
    <row r="40" spans="2:125" s="23" customFormat="1">
      <c r="B40" s="240">
        <f t="shared" si="0"/>
        <v>31</v>
      </c>
      <c r="C40" s="240"/>
      <c r="D40" s="240"/>
      <c r="E40" s="240"/>
      <c r="F40" s="241" t="s">
        <v>198</v>
      </c>
      <c r="G40" s="242"/>
      <c r="H40" s="242"/>
      <c r="I40" s="242"/>
      <c r="J40" s="242"/>
      <c r="K40" s="242"/>
      <c r="L40" s="242"/>
      <c r="M40" s="242"/>
      <c r="N40" s="242"/>
      <c r="O40" s="242"/>
      <c r="P40" s="242"/>
      <c r="Q40" s="242"/>
      <c r="R40" s="242"/>
      <c r="S40" s="242"/>
      <c r="T40" s="242"/>
      <c r="U40" s="242"/>
      <c r="V40" s="242"/>
      <c r="W40" s="243"/>
      <c r="X40" s="244" t="s">
        <v>82</v>
      </c>
      <c r="Y40" s="245"/>
      <c r="Z40" s="245"/>
      <c r="AA40" s="245"/>
      <c r="AB40" s="245"/>
      <c r="AC40" s="245"/>
      <c r="AD40" s="245"/>
      <c r="AE40" s="245"/>
      <c r="AF40" s="245"/>
      <c r="AG40" s="245"/>
      <c r="AH40" s="245"/>
      <c r="AI40" s="245"/>
      <c r="AJ40" s="245"/>
      <c r="AK40" s="245"/>
      <c r="AL40" s="245"/>
      <c r="AM40" s="245"/>
      <c r="AN40" s="245"/>
      <c r="AO40" s="245"/>
      <c r="AP40" s="245"/>
      <c r="AQ40" s="245"/>
      <c r="AR40" s="245"/>
      <c r="AS40" s="245"/>
      <c r="AT40" s="245"/>
      <c r="AU40" s="246"/>
      <c r="AV40" s="240" t="s">
        <v>58</v>
      </c>
      <c r="AW40" s="240"/>
      <c r="AX40" s="240"/>
      <c r="AY40" s="240"/>
      <c r="AZ40" s="240"/>
      <c r="BA40" s="240"/>
      <c r="BB40" s="240"/>
      <c r="BC40" s="240">
        <v>14</v>
      </c>
      <c r="BD40" s="240"/>
      <c r="BE40" s="240"/>
      <c r="BF40" s="240"/>
      <c r="BG40" s="247"/>
      <c r="BH40" s="247"/>
      <c r="BI40" s="247"/>
      <c r="BJ40" s="247"/>
      <c r="BK40" s="248"/>
      <c r="BL40" s="248"/>
      <c r="BM40" s="248"/>
      <c r="BN40" s="248"/>
      <c r="BO40" s="248"/>
      <c r="BP40" s="248"/>
      <c r="BQ40" s="248"/>
      <c r="BR40" s="248"/>
      <c r="BS40" s="248"/>
      <c r="BT40" s="248"/>
      <c r="BU40" s="248"/>
      <c r="BV40" s="248"/>
      <c r="BW40" s="248"/>
      <c r="BX40" s="248"/>
      <c r="BY40" s="248"/>
      <c r="BZ40" s="248"/>
      <c r="CA40" s="248"/>
      <c r="CB40" s="248"/>
      <c r="CC40" s="248"/>
      <c r="CD40" s="248"/>
      <c r="CE40" s="248"/>
      <c r="CF40" s="248"/>
      <c r="CG40" s="248"/>
      <c r="CH40" s="248"/>
      <c r="CI40" s="248" t="s">
        <v>23</v>
      </c>
      <c r="CJ40" s="248"/>
      <c r="CK40" s="248"/>
      <c r="CL40" s="248"/>
      <c r="CM40" s="237"/>
      <c r="CN40" s="237"/>
      <c r="CO40" s="237"/>
      <c r="CP40" s="237"/>
      <c r="CQ40" s="237"/>
      <c r="CR40" s="237"/>
      <c r="CS40" s="237"/>
      <c r="CT40" s="237"/>
      <c r="CU40" s="237"/>
      <c r="CV40" s="237"/>
      <c r="CW40" s="237" t="s">
        <v>23</v>
      </c>
      <c r="CX40" s="237"/>
      <c r="CY40" s="237" t="s">
        <v>23</v>
      </c>
      <c r="CZ40" s="237"/>
      <c r="DA40" s="237"/>
      <c r="DB40" s="237"/>
      <c r="DC40" s="237"/>
      <c r="DD40" s="237"/>
      <c r="DE40" s="238" t="s">
        <v>79</v>
      </c>
      <c r="DF40" s="239"/>
      <c r="DG40" s="239"/>
      <c r="DH40" s="239"/>
      <c r="DI40" s="239"/>
      <c r="DJ40" s="239"/>
      <c r="DK40" s="239"/>
      <c r="DL40" s="239"/>
      <c r="DM40" s="239"/>
      <c r="DN40" s="239"/>
      <c r="DO40" s="239"/>
      <c r="DP40" s="239"/>
      <c r="DQ40" s="239"/>
      <c r="DR40" s="239"/>
      <c r="DS40" s="239"/>
      <c r="DT40" s="239"/>
      <c r="DU40" s="239"/>
    </row>
    <row r="41" spans="2:125" s="63" customFormat="1">
      <c r="B41" s="253">
        <f t="shared" si="0"/>
        <v>32</v>
      </c>
      <c r="C41" s="253"/>
      <c r="D41" s="253"/>
      <c r="E41" s="253"/>
      <c r="F41" s="254" t="s">
        <v>488</v>
      </c>
      <c r="G41" s="255"/>
      <c r="H41" s="255"/>
      <c r="I41" s="255"/>
      <c r="J41" s="255"/>
      <c r="K41" s="255"/>
      <c r="L41" s="255"/>
      <c r="M41" s="255"/>
      <c r="N41" s="255"/>
      <c r="O41" s="255"/>
      <c r="P41" s="255"/>
      <c r="Q41" s="255"/>
      <c r="R41" s="255"/>
      <c r="S41" s="255"/>
      <c r="T41" s="255"/>
      <c r="U41" s="255"/>
      <c r="V41" s="255"/>
      <c r="W41" s="256"/>
      <c r="X41" s="257" t="s">
        <v>489</v>
      </c>
      <c r="Y41" s="258"/>
      <c r="Z41" s="258"/>
      <c r="AA41" s="258"/>
      <c r="AB41" s="258"/>
      <c r="AC41" s="258"/>
      <c r="AD41" s="258"/>
      <c r="AE41" s="258"/>
      <c r="AF41" s="258"/>
      <c r="AG41" s="258"/>
      <c r="AH41" s="258"/>
      <c r="AI41" s="258"/>
      <c r="AJ41" s="258"/>
      <c r="AK41" s="258"/>
      <c r="AL41" s="258"/>
      <c r="AM41" s="258"/>
      <c r="AN41" s="258"/>
      <c r="AO41" s="258"/>
      <c r="AP41" s="258"/>
      <c r="AQ41" s="258"/>
      <c r="AR41" s="258"/>
      <c r="AS41" s="258"/>
      <c r="AT41" s="258"/>
      <c r="AU41" s="259"/>
      <c r="AV41" s="253" t="s">
        <v>58</v>
      </c>
      <c r="AW41" s="253"/>
      <c r="AX41" s="253"/>
      <c r="AY41" s="253"/>
      <c r="AZ41" s="253"/>
      <c r="BA41" s="253"/>
      <c r="BB41" s="253"/>
      <c r="BC41" s="253">
        <v>14</v>
      </c>
      <c r="BD41" s="253"/>
      <c r="BE41" s="253"/>
      <c r="BF41" s="253"/>
      <c r="BG41" s="334"/>
      <c r="BH41" s="334"/>
      <c r="BI41" s="334"/>
      <c r="BJ41" s="334"/>
      <c r="BK41" s="252"/>
      <c r="BL41" s="252"/>
      <c r="BM41" s="252"/>
      <c r="BN41" s="252"/>
      <c r="BO41" s="252"/>
      <c r="BP41" s="252"/>
      <c r="BQ41" s="252"/>
      <c r="BR41" s="252"/>
      <c r="BS41" s="252"/>
      <c r="BT41" s="252"/>
      <c r="BU41" s="252"/>
      <c r="BV41" s="252"/>
      <c r="BW41" s="252"/>
      <c r="BX41" s="252"/>
      <c r="BY41" s="252"/>
      <c r="BZ41" s="252"/>
      <c r="CA41" s="252"/>
      <c r="CB41" s="252"/>
      <c r="CC41" s="252"/>
      <c r="CD41" s="252"/>
      <c r="CE41" s="252"/>
      <c r="CF41" s="252"/>
      <c r="CG41" s="252"/>
      <c r="CH41" s="252"/>
      <c r="CI41" s="252" t="s">
        <v>23</v>
      </c>
      <c r="CJ41" s="252"/>
      <c r="CK41" s="252"/>
      <c r="CL41" s="252"/>
      <c r="CM41" s="251"/>
      <c r="CN41" s="251"/>
      <c r="CO41" s="251"/>
      <c r="CP41" s="251"/>
      <c r="CQ41" s="251"/>
      <c r="CR41" s="251"/>
      <c r="CS41" s="251"/>
      <c r="CT41" s="251"/>
      <c r="CU41" s="251"/>
      <c r="CV41" s="251"/>
      <c r="CW41" s="251" t="s">
        <v>23</v>
      </c>
      <c r="CX41" s="251"/>
      <c r="CY41" s="251" t="s">
        <v>23</v>
      </c>
      <c r="CZ41" s="251"/>
      <c r="DA41" s="251"/>
      <c r="DB41" s="251"/>
      <c r="DC41" s="251"/>
      <c r="DD41" s="251"/>
      <c r="DE41" s="249" t="s">
        <v>79</v>
      </c>
      <c r="DF41" s="250"/>
      <c r="DG41" s="250"/>
      <c r="DH41" s="250"/>
      <c r="DI41" s="250"/>
      <c r="DJ41" s="250"/>
      <c r="DK41" s="250"/>
      <c r="DL41" s="250"/>
      <c r="DM41" s="250"/>
      <c r="DN41" s="250"/>
      <c r="DO41" s="250"/>
      <c r="DP41" s="250"/>
      <c r="DQ41" s="250"/>
      <c r="DR41" s="250"/>
      <c r="DS41" s="250"/>
      <c r="DT41" s="250"/>
      <c r="DU41" s="250"/>
    </row>
    <row r="42" spans="2:125" s="23" customFormat="1">
      <c r="B42" s="240">
        <f t="shared" si="0"/>
        <v>33</v>
      </c>
      <c r="C42" s="240"/>
      <c r="D42" s="240"/>
      <c r="E42" s="240"/>
      <c r="F42" s="241" t="s">
        <v>382</v>
      </c>
      <c r="G42" s="242"/>
      <c r="H42" s="242"/>
      <c r="I42" s="242"/>
      <c r="J42" s="242"/>
      <c r="K42" s="242"/>
      <c r="L42" s="242"/>
      <c r="M42" s="242"/>
      <c r="N42" s="242"/>
      <c r="O42" s="242"/>
      <c r="P42" s="242"/>
      <c r="Q42" s="242"/>
      <c r="R42" s="242"/>
      <c r="S42" s="242"/>
      <c r="T42" s="242"/>
      <c r="U42" s="242"/>
      <c r="V42" s="242"/>
      <c r="W42" s="243"/>
      <c r="X42" s="244" t="s">
        <v>383</v>
      </c>
      <c r="Y42" s="245"/>
      <c r="Z42" s="245"/>
      <c r="AA42" s="245"/>
      <c r="AB42" s="245"/>
      <c r="AC42" s="245"/>
      <c r="AD42" s="245"/>
      <c r="AE42" s="245"/>
      <c r="AF42" s="245"/>
      <c r="AG42" s="245"/>
      <c r="AH42" s="245"/>
      <c r="AI42" s="245"/>
      <c r="AJ42" s="245"/>
      <c r="AK42" s="245"/>
      <c r="AL42" s="245"/>
      <c r="AM42" s="245"/>
      <c r="AN42" s="245"/>
      <c r="AO42" s="245"/>
      <c r="AP42" s="245"/>
      <c r="AQ42" s="245"/>
      <c r="AR42" s="245"/>
      <c r="AS42" s="245"/>
      <c r="AT42" s="245"/>
      <c r="AU42" s="246"/>
      <c r="AV42" s="240" t="s">
        <v>58</v>
      </c>
      <c r="AW42" s="240"/>
      <c r="AX42" s="240"/>
      <c r="AY42" s="240"/>
      <c r="AZ42" s="240"/>
      <c r="BA42" s="240"/>
      <c r="BB42" s="240"/>
      <c r="BC42" s="240">
        <v>32</v>
      </c>
      <c r="BD42" s="240"/>
      <c r="BE42" s="240"/>
      <c r="BF42" s="240"/>
      <c r="BG42" s="247"/>
      <c r="BH42" s="247"/>
      <c r="BI42" s="247"/>
      <c r="BJ42" s="247"/>
      <c r="BK42" s="248"/>
      <c r="BL42" s="248"/>
      <c r="BM42" s="248"/>
      <c r="BN42" s="248"/>
      <c r="BO42" s="248"/>
      <c r="BP42" s="248"/>
      <c r="BQ42" s="248"/>
      <c r="BR42" s="248"/>
      <c r="BS42" s="248"/>
      <c r="BT42" s="248"/>
      <c r="BU42" s="248"/>
      <c r="BV42" s="248"/>
      <c r="BW42" s="248"/>
      <c r="BX42" s="248"/>
      <c r="BY42" s="248"/>
      <c r="BZ42" s="248"/>
      <c r="CA42" s="248"/>
      <c r="CB42" s="248"/>
      <c r="CC42" s="248"/>
      <c r="CD42" s="248"/>
      <c r="CE42" s="248"/>
      <c r="CF42" s="248"/>
      <c r="CG42" s="248"/>
      <c r="CH42" s="248"/>
      <c r="CI42" s="248" t="s">
        <v>23</v>
      </c>
      <c r="CJ42" s="248"/>
      <c r="CK42" s="248"/>
      <c r="CL42" s="248"/>
      <c r="CM42" s="237"/>
      <c r="CN42" s="237"/>
      <c r="CO42" s="237"/>
      <c r="CP42" s="237"/>
      <c r="CQ42" s="237"/>
      <c r="CR42" s="237"/>
      <c r="CS42" s="237"/>
      <c r="CT42" s="237"/>
      <c r="CU42" s="237"/>
      <c r="CV42" s="237"/>
      <c r="CW42" s="237" t="s">
        <v>23</v>
      </c>
      <c r="CX42" s="237"/>
      <c r="CY42" s="237" t="s">
        <v>23</v>
      </c>
      <c r="CZ42" s="237"/>
      <c r="DA42" s="237"/>
      <c r="DB42" s="237"/>
      <c r="DC42" s="237" t="s">
        <v>23</v>
      </c>
      <c r="DD42" s="237"/>
      <c r="DE42" s="238"/>
      <c r="DF42" s="239"/>
      <c r="DG42" s="239"/>
      <c r="DH42" s="239"/>
      <c r="DI42" s="239"/>
      <c r="DJ42" s="239"/>
      <c r="DK42" s="239"/>
      <c r="DL42" s="239"/>
      <c r="DM42" s="239"/>
      <c r="DN42" s="239"/>
      <c r="DO42" s="239"/>
      <c r="DP42" s="239"/>
      <c r="DQ42" s="239"/>
      <c r="DR42" s="239"/>
      <c r="DS42" s="239"/>
      <c r="DT42" s="239"/>
      <c r="DU42" s="239"/>
    </row>
    <row r="43" spans="2:125" s="23" customFormat="1">
      <c r="B43" s="240">
        <f t="shared" si="0"/>
        <v>34</v>
      </c>
      <c r="C43" s="240"/>
      <c r="D43" s="240"/>
      <c r="E43" s="240"/>
      <c r="F43" s="241" t="s">
        <v>83</v>
      </c>
      <c r="G43" s="242"/>
      <c r="H43" s="242"/>
      <c r="I43" s="242"/>
      <c r="J43" s="242"/>
      <c r="K43" s="242"/>
      <c r="L43" s="242"/>
      <c r="M43" s="242"/>
      <c r="N43" s="242"/>
      <c r="O43" s="242"/>
      <c r="P43" s="242"/>
      <c r="Q43" s="242"/>
      <c r="R43" s="242"/>
      <c r="S43" s="242"/>
      <c r="T43" s="242"/>
      <c r="U43" s="242"/>
      <c r="V43" s="242"/>
      <c r="W43" s="243"/>
      <c r="X43" s="244" t="s">
        <v>84</v>
      </c>
      <c r="Y43" s="245"/>
      <c r="Z43" s="245"/>
      <c r="AA43" s="245"/>
      <c r="AB43" s="245"/>
      <c r="AC43" s="245"/>
      <c r="AD43" s="245"/>
      <c r="AE43" s="245"/>
      <c r="AF43" s="245"/>
      <c r="AG43" s="245"/>
      <c r="AH43" s="245"/>
      <c r="AI43" s="245"/>
      <c r="AJ43" s="245"/>
      <c r="AK43" s="245"/>
      <c r="AL43" s="245"/>
      <c r="AM43" s="245"/>
      <c r="AN43" s="245"/>
      <c r="AO43" s="245"/>
      <c r="AP43" s="245"/>
      <c r="AQ43" s="245"/>
      <c r="AR43" s="245"/>
      <c r="AS43" s="245"/>
      <c r="AT43" s="245"/>
      <c r="AU43" s="246"/>
      <c r="AV43" s="240" t="s">
        <v>58</v>
      </c>
      <c r="AW43" s="240"/>
      <c r="AX43" s="240"/>
      <c r="AY43" s="240"/>
      <c r="AZ43" s="240"/>
      <c r="BA43" s="240"/>
      <c r="BB43" s="240"/>
      <c r="BC43" s="240">
        <v>4</v>
      </c>
      <c r="BD43" s="240"/>
      <c r="BE43" s="240"/>
      <c r="BF43" s="240"/>
      <c r="BG43" s="247"/>
      <c r="BH43" s="247"/>
      <c r="BI43" s="247"/>
      <c r="BJ43" s="247"/>
      <c r="BK43" s="248"/>
      <c r="BL43" s="248"/>
      <c r="BM43" s="248"/>
      <c r="BN43" s="248"/>
      <c r="BO43" s="248"/>
      <c r="BP43" s="248"/>
      <c r="BQ43" s="248"/>
      <c r="BR43" s="248"/>
      <c r="BS43" s="248" t="s">
        <v>23</v>
      </c>
      <c r="BT43" s="248"/>
      <c r="BU43" s="248"/>
      <c r="BV43" s="248"/>
      <c r="BW43" s="248"/>
      <c r="BX43" s="248"/>
      <c r="BY43" s="248"/>
      <c r="BZ43" s="248"/>
      <c r="CA43" s="248"/>
      <c r="CB43" s="248"/>
      <c r="CC43" s="248"/>
      <c r="CD43" s="248"/>
      <c r="CE43" s="248"/>
      <c r="CF43" s="248"/>
      <c r="CG43" s="248"/>
      <c r="CH43" s="248"/>
      <c r="CI43" s="248"/>
      <c r="CJ43" s="248"/>
      <c r="CK43" s="248"/>
      <c r="CL43" s="248"/>
      <c r="CM43" s="237"/>
      <c r="CN43" s="237"/>
      <c r="CO43" s="237"/>
      <c r="CP43" s="237"/>
      <c r="CQ43" s="237"/>
      <c r="CR43" s="237"/>
      <c r="CS43" s="237"/>
      <c r="CT43" s="237"/>
      <c r="CU43" s="237"/>
      <c r="CV43" s="237"/>
      <c r="CW43" s="237" t="s">
        <v>23</v>
      </c>
      <c r="CX43" s="237"/>
      <c r="CY43" s="237" t="s">
        <v>23</v>
      </c>
      <c r="CZ43" s="237"/>
      <c r="DA43" s="237"/>
      <c r="DB43" s="237"/>
      <c r="DC43" s="237"/>
      <c r="DD43" s="237"/>
      <c r="DE43" s="238" t="s">
        <v>79</v>
      </c>
      <c r="DF43" s="239"/>
      <c r="DG43" s="239"/>
      <c r="DH43" s="239"/>
      <c r="DI43" s="239"/>
      <c r="DJ43" s="239"/>
      <c r="DK43" s="239"/>
      <c r="DL43" s="239"/>
      <c r="DM43" s="239"/>
      <c r="DN43" s="239"/>
      <c r="DO43" s="239"/>
      <c r="DP43" s="239"/>
      <c r="DQ43" s="239"/>
      <c r="DR43" s="239"/>
      <c r="DS43" s="239"/>
      <c r="DT43" s="239"/>
      <c r="DU43" s="239"/>
    </row>
    <row r="44" spans="2:125" s="23" customFormat="1">
      <c r="B44" s="240">
        <f t="shared" si="0"/>
        <v>35</v>
      </c>
      <c r="C44" s="240"/>
      <c r="D44" s="240"/>
      <c r="E44" s="240"/>
      <c r="F44" s="241" t="s">
        <v>199</v>
      </c>
      <c r="G44" s="242"/>
      <c r="H44" s="242"/>
      <c r="I44" s="242"/>
      <c r="J44" s="242"/>
      <c r="K44" s="242"/>
      <c r="L44" s="242"/>
      <c r="M44" s="242"/>
      <c r="N44" s="242"/>
      <c r="O44" s="242"/>
      <c r="P44" s="242"/>
      <c r="Q44" s="242"/>
      <c r="R44" s="242"/>
      <c r="S44" s="242"/>
      <c r="T44" s="242"/>
      <c r="U44" s="242"/>
      <c r="V44" s="242"/>
      <c r="W44" s="243"/>
      <c r="X44" s="244" t="s">
        <v>85</v>
      </c>
      <c r="Y44" s="245"/>
      <c r="Z44" s="245"/>
      <c r="AA44" s="245"/>
      <c r="AB44" s="245"/>
      <c r="AC44" s="245"/>
      <c r="AD44" s="245"/>
      <c r="AE44" s="245"/>
      <c r="AF44" s="245"/>
      <c r="AG44" s="245"/>
      <c r="AH44" s="245"/>
      <c r="AI44" s="245"/>
      <c r="AJ44" s="245"/>
      <c r="AK44" s="245"/>
      <c r="AL44" s="245"/>
      <c r="AM44" s="245"/>
      <c r="AN44" s="245"/>
      <c r="AO44" s="245"/>
      <c r="AP44" s="245"/>
      <c r="AQ44" s="245"/>
      <c r="AR44" s="245"/>
      <c r="AS44" s="245"/>
      <c r="AT44" s="245"/>
      <c r="AU44" s="246"/>
      <c r="AV44" s="240" t="s">
        <v>61</v>
      </c>
      <c r="AW44" s="240"/>
      <c r="AX44" s="240"/>
      <c r="AY44" s="240"/>
      <c r="AZ44" s="240"/>
      <c r="BA44" s="240"/>
      <c r="BB44" s="240"/>
      <c r="BC44" s="240">
        <v>20</v>
      </c>
      <c r="BD44" s="240"/>
      <c r="BE44" s="240"/>
      <c r="BF44" s="240"/>
      <c r="BG44" s="247"/>
      <c r="BH44" s="247"/>
      <c r="BI44" s="247"/>
      <c r="BJ44" s="247"/>
      <c r="BK44" s="248"/>
      <c r="BL44" s="248"/>
      <c r="BM44" s="248"/>
      <c r="BN44" s="248"/>
      <c r="BO44" s="248"/>
      <c r="BP44" s="248"/>
      <c r="BQ44" s="248"/>
      <c r="BR44" s="248"/>
      <c r="BS44" s="248"/>
      <c r="BT44" s="248"/>
      <c r="BU44" s="248"/>
      <c r="BV44" s="248"/>
      <c r="BW44" s="248"/>
      <c r="BX44" s="248"/>
      <c r="BY44" s="248"/>
      <c r="BZ44" s="248"/>
      <c r="CA44" s="248"/>
      <c r="CB44" s="248"/>
      <c r="CC44" s="248"/>
      <c r="CD44" s="248"/>
      <c r="CE44" s="248"/>
      <c r="CF44" s="248"/>
      <c r="CG44" s="248"/>
      <c r="CH44" s="248"/>
      <c r="CI44" s="248"/>
      <c r="CJ44" s="248"/>
      <c r="CK44" s="248"/>
      <c r="CL44" s="248"/>
      <c r="CM44" s="237"/>
      <c r="CN44" s="237"/>
      <c r="CO44" s="237"/>
      <c r="CP44" s="237"/>
      <c r="CQ44" s="237"/>
      <c r="CR44" s="237"/>
      <c r="CS44" s="237"/>
      <c r="CT44" s="237"/>
      <c r="CU44" s="237"/>
      <c r="CV44" s="237"/>
      <c r="CW44" s="237" t="s">
        <v>23</v>
      </c>
      <c r="CX44" s="237"/>
      <c r="CY44" s="237" t="s">
        <v>23</v>
      </c>
      <c r="CZ44" s="237"/>
      <c r="DA44" s="237"/>
      <c r="DB44" s="237"/>
      <c r="DC44" s="237" t="s">
        <v>23</v>
      </c>
      <c r="DD44" s="237"/>
      <c r="DE44" s="238"/>
      <c r="DF44" s="239"/>
      <c r="DG44" s="239"/>
      <c r="DH44" s="239"/>
      <c r="DI44" s="239"/>
      <c r="DJ44" s="239"/>
      <c r="DK44" s="239"/>
      <c r="DL44" s="239"/>
      <c r="DM44" s="239"/>
      <c r="DN44" s="239"/>
      <c r="DO44" s="239"/>
      <c r="DP44" s="239"/>
      <c r="DQ44" s="239"/>
      <c r="DR44" s="239"/>
      <c r="DS44" s="239"/>
      <c r="DT44" s="239"/>
      <c r="DU44" s="239"/>
    </row>
    <row r="45" spans="2:125" s="23" customFormat="1">
      <c r="B45" s="240">
        <f t="shared" si="0"/>
        <v>36</v>
      </c>
      <c r="C45" s="240"/>
      <c r="D45" s="240"/>
      <c r="E45" s="240"/>
      <c r="F45" s="241" t="s">
        <v>200</v>
      </c>
      <c r="G45" s="242"/>
      <c r="H45" s="242"/>
      <c r="I45" s="242"/>
      <c r="J45" s="242"/>
      <c r="K45" s="242"/>
      <c r="L45" s="242"/>
      <c r="M45" s="242"/>
      <c r="N45" s="242"/>
      <c r="O45" s="242"/>
      <c r="P45" s="242"/>
      <c r="Q45" s="242"/>
      <c r="R45" s="242"/>
      <c r="S45" s="242"/>
      <c r="T45" s="242"/>
      <c r="U45" s="242"/>
      <c r="V45" s="242"/>
      <c r="W45" s="243"/>
      <c r="X45" s="244" t="s">
        <v>86</v>
      </c>
      <c r="Y45" s="245"/>
      <c r="Z45" s="245"/>
      <c r="AA45" s="245"/>
      <c r="AB45" s="245"/>
      <c r="AC45" s="245"/>
      <c r="AD45" s="245"/>
      <c r="AE45" s="245"/>
      <c r="AF45" s="245"/>
      <c r="AG45" s="245"/>
      <c r="AH45" s="245"/>
      <c r="AI45" s="245"/>
      <c r="AJ45" s="245"/>
      <c r="AK45" s="245"/>
      <c r="AL45" s="245"/>
      <c r="AM45" s="245"/>
      <c r="AN45" s="245"/>
      <c r="AO45" s="245"/>
      <c r="AP45" s="245"/>
      <c r="AQ45" s="245"/>
      <c r="AR45" s="245"/>
      <c r="AS45" s="245"/>
      <c r="AT45" s="245"/>
      <c r="AU45" s="246"/>
      <c r="AV45" s="240" t="s">
        <v>61</v>
      </c>
      <c r="AW45" s="240"/>
      <c r="AX45" s="240"/>
      <c r="AY45" s="240"/>
      <c r="AZ45" s="240"/>
      <c r="BA45" s="240"/>
      <c r="BB45" s="240"/>
      <c r="BC45" s="240">
        <v>60</v>
      </c>
      <c r="BD45" s="240"/>
      <c r="BE45" s="240"/>
      <c r="BF45" s="240"/>
      <c r="BG45" s="247"/>
      <c r="BH45" s="247"/>
      <c r="BI45" s="247"/>
      <c r="BJ45" s="247"/>
      <c r="BK45" s="248" t="s">
        <v>23</v>
      </c>
      <c r="BL45" s="248"/>
      <c r="BM45" s="248"/>
      <c r="BN45" s="248"/>
      <c r="BO45" s="248"/>
      <c r="BP45" s="248"/>
      <c r="BQ45" s="248"/>
      <c r="BR45" s="248"/>
      <c r="BS45" s="248"/>
      <c r="BT45" s="248"/>
      <c r="BU45" s="248"/>
      <c r="BV45" s="248"/>
      <c r="BW45" s="248"/>
      <c r="BX45" s="248"/>
      <c r="BY45" s="248"/>
      <c r="BZ45" s="248"/>
      <c r="CA45" s="248"/>
      <c r="CB45" s="248"/>
      <c r="CC45" s="248"/>
      <c r="CD45" s="248"/>
      <c r="CE45" s="248"/>
      <c r="CF45" s="248"/>
      <c r="CG45" s="248"/>
      <c r="CH45" s="248"/>
      <c r="CI45" s="248"/>
      <c r="CJ45" s="248"/>
      <c r="CK45" s="248"/>
      <c r="CL45" s="248"/>
      <c r="CM45" s="237" t="s">
        <v>23</v>
      </c>
      <c r="CN45" s="237"/>
      <c r="CO45" s="237" t="s">
        <v>23</v>
      </c>
      <c r="CP45" s="237"/>
      <c r="CQ45" s="237" t="s">
        <v>23</v>
      </c>
      <c r="CR45" s="237"/>
      <c r="CS45" s="237" t="s">
        <v>23</v>
      </c>
      <c r="CT45" s="237"/>
      <c r="CU45" s="237" t="s">
        <v>23</v>
      </c>
      <c r="CV45" s="237"/>
      <c r="CW45" s="237" t="s">
        <v>23</v>
      </c>
      <c r="CX45" s="237"/>
      <c r="CY45" s="237" t="s">
        <v>23</v>
      </c>
      <c r="CZ45" s="237"/>
      <c r="DA45" s="237" t="s">
        <v>23</v>
      </c>
      <c r="DB45" s="237"/>
      <c r="DC45" s="237" t="s">
        <v>23</v>
      </c>
      <c r="DD45" s="237"/>
      <c r="DE45" s="238"/>
      <c r="DF45" s="239"/>
      <c r="DG45" s="239"/>
      <c r="DH45" s="239"/>
      <c r="DI45" s="239"/>
      <c r="DJ45" s="239"/>
      <c r="DK45" s="239"/>
      <c r="DL45" s="239"/>
      <c r="DM45" s="239"/>
      <c r="DN45" s="239"/>
      <c r="DO45" s="239"/>
      <c r="DP45" s="239"/>
      <c r="DQ45" s="239"/>
      <c r="DR45" s="239"/>
      <c r="DS45" s="239"/>
      <c r="DT45" s="239"/>
      <c r="DU45" s="239"/>
    </row>
    <row r="46" spans="2:125" s="23" customFormat="1">
      <c r="B46" s="240">
        <f t="shared" si="0"/>
        <v>37</v>
      </c>
      <c r="C46" s="240"/>
      <c r="D46" s="240"/>
      <c r="E46" s="240"/>
      <c r="F46" s="241" t="s">
        <v>201</v>
      </c>
      <c r="G46" s="242"/>
      <c r="H46" s="242"/>
      <c r="I46" s="242"/>
      <c r="J46" s="242"/>
      <c r="K46" s="242"/>
      <c r="L46" s="242"/>
      <c r="M46" s="242"/>
      <c r="N46" s="242"/>
      <c r="O46" s="242"/>
      <c r="P46" s="242"/>
      <c r="Q46" s="242"/>
      <c r="R46" s="242"/>
      <c r="S46" s="242"/>
      <c r="T46" s="242"/>
      <c r="U46" s="242"/>
      <c r="V46" s="242"/>
      <c r="W46" s="243"/>
      <c r="X46" s="244" t="s">
        <v>87</v>
      </c>
      <c r="Y46" s="245"/>
      <c r="Z46" s="245"/>
      <c r="AA46" s="245"/>
      <c r="AB46" s="245"/>
      <c r="AC46" s="245"/>
      <c r="AD46" s="245"/>
      <c r="AE46" s="245"/>
      <c r="AF46" s="245"/>
      <c r="AG46" s="245"/>
      <c r="AH46" s="245"/>
      <c r="AI46" s="245"/>
      <c r="AJ46" s="245"/>
      <c r="AK46" s="245"/>
      <c r="AL46" s="245"/>
      <c r="AM46" s="245"/>
      <c r="AN46" s="245"/>
      <c r="AO46" s="245"/>
      <c r="AP46" s="245"/>
      <c r="AQ46" s="245"/>
      <c r="AR46" s="245"/>
      <c r="AS46" s="245"/>
      <c r="AT46" s="245"/>
      <c r="AU46" s="246"/>
      <c r="AV46" s="240" t="s">
        <v>61</v>
      </c>
      <c r="AW46" s="240"/>
      <c r="AX46" s="240"/>
      <c r="AY46" s="240"/>
      <c r="AZ46" s="240"/>
      <c r="BA46" s="240"/>
      <c r="BB46" s="240"/>
      <c r="BC46" s="240">
        <v>60</v>
      </c>
      <c r="BD46" s="240"/>
      <c r="BE46" s="240"/>
      <c r="BF46" s="240"/>
      <c r="BG46" s="247"/>
      <c r="BH46" s="247"/>
      <c r="BI46" s="247"/>
      <c r="BJ46" s="247"/>
      <c r="BK46" s="248"/>
      <c r="BL46" s="248"/>
      <c r="BM46" s="248"/>
      <c r="BN46" s="248"/>
      <c r="BO46" s="248"/>
      <c r="BP46" s="248"/>
      <c r="BQ46" s="248"/>
      <c r="BR46" s="248"/>
      <c r="BS46" s="248"/>
      <c r="BT46" s="248"/>
      <c r="BU46" s="248"/>
      <c r="BV46" s="248"/>
      <c r="BW46" s="248"/>
      <c r="BX46" s="248"/>
      <c r="BY46" s="248"/>
      <c r="BZ46" s="248"/>
      <c r="CA46" s="248"/>
      <c r="CB46" s="248"/>
      <c r="CC46" s="248"/>
      <c r="CD46" s="248"/>
      <c r="CE46" s="248"/>
      <c r="CF46" s="248"/>
      <c r="CG46" s="248"/>
      <c r="CH46" s="248"/>
      <c r="CI46" s="248"/>
      <c r="CJ46" s="248"/>
      <c r="CK46" s="248"/>
      <c r="CL46" s="248"/>
      <c r="CM46" s="237"/>
      <c r="CN46" s="237"/>
      <c r="CO46" s="237"/>
      <c r="CP46" s="237"/>
      <c r="CQ46" s="237"/>
      <c r="CR46" s="237"/>
      <c r="CS46" s="237"/>
      <c r="CT46" s="237"/>
      <c r="CU46" s="237"/>
      <c r="CV46" s="237"/>
      <c r="CW46" s="237" t="s">
        <v>23</v>
      </c>
      <c r="CX46" s="237"/>
      <c r="CY46" s="237" t="s">
        <v>23</v>
      </c>
      <c r="CZ46" s="237"/>
      <c r="DA46" s="237" t="s">
        <v>23</v>
      </c>
      <c r="DB46" s="237"/>
      <c r="DC46" s="237" t="s">
        <v>23</v>
      </c>
      <c r="DD46" s="237"/>
      <c r="DE46" s="238"/>
      <c r="DF46" s="239"/>
      <c r="DG46" s="239"/>
      <c r="DH46" s="239"/>
      <c r="DI46" s="239"/>
      <c r="DJ46" s="239"/>
      <c r="DK46" s="239"/>
      <c r="DL46" s="239"/>
      <c r="DM46" s="239"/>
      <c r="DN46" s="239"/>
      <c r="DO46" s="239"/>
      <c r="DP46" s="239"/>
      <c r="DQ46" s="239"/>
      <c r="DR46" s="239"/>
      <c r="DS46" s="239"/>
      <c r="DT46" s="239"/>
      <c r="DU46" s="239"/>
    </row>
    <row r="47" spans="2:125" s="23" customFormat="1">
      <c r="B47" s="240">
        <f t="shared" si="0"/>
        <v>38</v>
      </c>
      <c r="C47" s="240"/>
      <c r="D47" s="240"/>
      <c r="E47" s="240"/>
      <c r="F47" s="241" t="s">
        <v>404</v>
      </c>
      <c r="G47" s="242"/>
      <c r="H47" s="242"/>
      <c r="I47" s="242"/>
      <c r="J47" s="242"/>
      <c r="K47" s="242"/>
      <c r="L47" s="242"/>
      <c r="M47" s="242"/>
      <c r="N47" s="242"/>
      <c r="O47" s="242"/>
      <c r="P47" s="242"/>
      <c r="Q47" s="242"/>
      <c r="R47" s="242"/>
      <c r="S47" s="242"/>
      <c r="T47" s="242"/>
      <c r="U47" s="242"/>
      <c r="V47" s="242"/>
      <c r="W47" s="243"/>
      <c r="X47" s="244" t="s">
        <v>405</v>
      </c>
      <c r="Y47" s="245"/>
      <c r="Z47" s="245"/>
      <c r="AA47" s="245"/>
      <c r="AB47" s="245"/>
      <c r="AC47" s="245"/>
      <c r="AD47" s="245"/>
      <c r="AE47" s="245"/>
      <c r="AF47" s="245"/>
      <c r="AG47" s="245"/>
      <c r="AH47" s="245"/>
      <c r="AI47" s="245"/>
      <c r="AJ47" s="245"/>
      <c r="AK47" s="245"/>
      <c r="AL47" s="245"/>
      <c r="AM47" s="245"/>
      <c r="AN47" s="245"/>
      <c r="AO47" s="245"/>
      <c r="AP47" s="245"/>
      <c r="AQ47" s="245"/>
      <c r="AR47" s="245"/>
      <c r="AS47" s="245"/>
      <c r="AT47" s="245"/>
      <c r="AU47" s="246"/>
      <c r="AV47" s="240" t="s">
        <v>58</v>
      </c>
      <c r="AW47" s="240"/>
      <c r="AX47" s="240"/>
      <c r="AY47" s="240"/>
      <c r="AZ47" s="240"/>
      <c r="BA47" s="240"/>
      <c r="BB47" s="240"/>
      <c r="BC47" s="240">
        <v>4</v>
      </c>
      <c r="BD47" s="240"/>
      <c r="BE47" s="240"/>
      <c r="BF47" s="240"/>
      <c r="BG47" s="247"/>
      <c r="BH47" s="247"/>
      <c r="BI47" s="247"/>
      <c r="BJ47" s="247"/>
      <c r="BK47" s="248"/>
      <c r="BL47" s="248"/>
      <c r="BM47" s="248"/>
      <c r="BN47" s="248"/>
      <c r="BO47" s="248"/>
      <c r="BP47" s="248"/>
      <c r="BQ47" s="248"/>
      <c r="BR47" s="248"/>
      <c r="BS47" s="248" t="s">
        <v>23</v>
      </c>
      <c r="BT47" s="248"/>
      <c r="BU47" s="248"/>
      <c r="BV47" s="248"/>
      <c r="BW47" s="248"/>
      <c r="BX47" s="248"/>
      <c r="BY47" s="248"/>
      <c r="BZ47" s="248"/>
      <c r="CA47" s="248"/>
      <c r="CB47" s="248"/>
      <c r="CC47" s="248"/>
      <c r="CD47" s="248"/>
      <c r="CE47" s="248"/>
      <c r="CF47" s="248"/>
      <c r="CG47" s="248"/>
      <c r="CH47" s="248"/>
      <c r="CI47" s="248"/>
      <c r="CJ47" s="248"/>
      <c r="CK47" s="248"/>
      <c r="CL47" s="248"/>
      <c r="CM47" s="237"/>
      <c r="CN47" s="237"/>
      <c r="CO47" s="237"/>
      <c r="CP47" s="237"/>
      <c r="CQ47" s="237"/>
      <c r="CR47" s="237"/>
      <c r="CS47" s="237"/>
      <c r="CT47" s="237"/>
      <c r="CU47" s="237"/>
      <c r="CV47" s="237"/>
      <c r="CW47" s="237" t="s">
        <v>23</v>
      </c>
      <c r="CX47" s="237"/>
      <c r="CY47" s="237" t="s">
        <v>23</v>
      </c>
      <c r="CZ47" s="237"/>
      <c r="DA47" s="237"/>
      <c r="DB47" s="237"/>
      <c r="DC47" s="237"/>
      <c r="DD47" s="237"/>
      <c r="DE47" s="238" t="s">
        <v>79</v>
      </c>
      <c r="DF47" s="239"/>
      <c r="DG47" s="239"/>
      <c r="DH47" s="239"/>
      <c r="DI47" s="239"/>
      <c r="DJ47" s="239"/>
      <c r="DK47" s="239"/>
      <c r="DL47" s="239"/>
      <c r="DM47" s="239"/>
      <c r="DN47" s="239"/>
      <c r="DO47" s="239"/>
      <c r="DP47" s="239"/>
      <c r="DQ47" s="239"/>
      <c r="DR47" s="239"/>
      <c r="DS47" s="239"/>
      <c r="DT47" s="239"/>
      <c r="DU47" s="239"/>
    </row>
    <row r="48" spans="2:125" s="23" customFormat="1">
      <c r="B48" s="240">
        <f t="shared" si="0"/>
        <v>39</v>
      </c>
      <c r="C48" s="240"/>
      <c r="D48" s="240"/>
      <c r="E48" s="240"/>
      <c r="F48" s="241" t="s">
        <v>408</v>
      </c>
      <c r="G48" s="242"/>
      <c r="H48" s="242"/>
      <c r="I48" s="242"/>
      <c r="J48" s="242"/>
      <c r="K48" s="242"/>
      <c r="L48" s="242"/>
      <c r="M48" s="242"/>
      <c r="N48" s="242"/>
      <c r="O48" s="242"/>
      <c r="P48" s="242"/>
      <c r="Q48" s="242"/>
      <c r="R48" s="242"/>
      <c r="S48" s="242"/>
      <c r="T48" s="242"/>
      <c r="U48" s="242"/>
      <c r="V48" s="242"/>
      <c r="W48" s="243"/>
      <c r="X48" s="244" t="s">
        <v>410</v>
      </c>
      <c r="Y48" s="245"/>
      <c r="Z48" s="245"/>
      <c r="AA48" s="245"/>
      <c r="AB48" s="245"/>
      <c r="AC48" s="245"/>
      <c r="AD48" s="245"/>
      <c r="AE48" s="245"/>
      <c r="AF48" s="245"/>
      <c r="AG48" s="245"/>
      <c r="AH48" s="245"/>
      <c r="AI48" s="245"/>
      <c r="AJ48" s="245"/>
      <c r="AK48" s="245"/>
      <c r="AL48" s="245"/>
      <c r="AM48" s="245"/>
      <c r="AN48" s="245"/>
      <c r="AO48" s="245"/>
      <c r="AP48" s="245"/>
      <c r="AQ48" s="245"/>
      <c r="AR48" s="245"/>
      <c r="AS48" s="245"/>
      <c r="AT48" s="245"/>
      <c r="AU48" s="246"/>
      <c r="AV48" s="240" t="s">
        <v>58</v>
      </c>
      <c r="AW48" s="240"/>
      <c r="AX48" s="240"/>
      <c r="AY48" s="240"/>
      <c r="AZ48" s="240"/>
      <c r="BA48" s="240"/>
      <c r="BB48" s="240"/>
      <c r="BC48" s="240">
        <v>1</v>
      </c>
      <c r="BD48" s="240"/>
      <c r="BE48" s="240"/>
      <c r="BF48" s="240"/>
      <c r="BG48" s="247"/>
      <c r="BH48" s="247"/>
      <c r="BI48" s="247"/>
      <c r="BJ48" s="247"/>
      <c r="BK48" s="248"/>
      <c r="BL48" s="248"/>
      <c r="BM48" s="248"/>
      <c r="BN48" s="248"/>
      <c r="BO48" s="248" t="s">
        <v>23</v>
      </c>
      <c r="BP48" s="248"/>
      <c r="BQ48" s="248"/>
      <c r="BR48" s="248"/>
      <c r="BS48" s="248"/>
      <c r="BT48" s="248"/>
      <c r="BU48" s="248"/>
      <c r="BV48" s="248"/>
      <c r="BW48" s="248"/>
      <c r="BX48" s="248"/>
      <c r="BY48" s="248"/>
      <c r="BZ48" s="248"/>
      <c r="CA48" s="248"/>
      <c r="CB48" s="248"/>
      <c r="CC48" s="248"/>
      <c r="CD48" s="248"/>
      <c r="CE48" s="248"/>
      <c r="CF48" s="248"/>
      <c r="CG48" s="248"/>
      <c r="CH48" s="248"/>
      <c r="CI48" s="248"/>
      <c r="CJ48" s="248"/>
      <c r="CK48" s="248"/>
      <c r="CL48" s="248"/>
      <c r="CM48" s="237"/>
      <c r="CN48" s="237"/>
      <c r="CO48" s="237"/>
      <c r="CP48" s="237"/>
      <c r="CQ48" s="237"/>
      <c r="CR48" s="237"/>
      <c r="CS48" s="237"/>
      <c r="CT48" s="237"/>
      <c r="CU48" s="237"/>
      <c r="CV48" s="237"/>
      <c r="CW48" s="237"/>
      <c r="CX48" s="237"/>
      <c r="CY48" s="237" t="s">
        <v>23</v>
      </c>
      <c r="CZ48" s="237"/>
      <c r="DA48" s="237"/>
      <c r="DB48" s="237"/>
      <c r="DC48" s="237"/>
      <c r="DD48" s="237"/>
      <c r="DE48" s="238" t="s">
        <v>409</v>
      </c>
      <c r="DF48" s="239"/>
      <c r="DG48" s="239"/>
      <c r="DH48" s="239"/>
      <c r="DI48" s="239"/>
      <c r="DJ48" s="239"/>
      <c r="DK48" s="239"/>
      <c r="DL48" s="239"/>
      <c r="DM48" s="239"/>
      <c r="DN48" s="239"/>
      <c r="DO48" s="239"/>
      <c r="DP48" s="239"/>
      <c r="DQ48" s="239"/>
      <c r="DR48" s="239"/>
      <c r="DS48" s="239"/>
      <c r="DT48" s="239"/>
      <c r="DU48" s="239"/>
    </row>
    <row r="49" spans="2:125" s="20" customFormat="1">
      <c r="B49" s="237">
        <f t="shared" si="0"/>
        <v>40</v>
      </c>
      <c r="C49" s="237"/>
      <c r="D49" s="237"/>
      <c r="E49" s="237"/>
      <c r="F49" s="293" t="s">
        <v>88</v>
      </c>
      <c r="G49" s="242"/>
      <c r="H49" s="242"/>
      <c r="I49" s="242"/>
      <c r="J49" s="242"/>
      <c r="K49" s="242"/>
      <c r="L49" s="242"/>
      <c r="M49" s="242"/>
      <c r="N49" s="242"/>
      <c r="O49" s="242"/>
      <c r="P49" s="242"/>
      <c r="Q49" s="242"/>
      <c r="R49" s="242"/>
      <c r="S49" s="242"/>
      <c r="T49" s="242"/>
      <c r="U49" s="242"/>
      <c r="V49" s="242"/>
      <c r="W49" s="243"/>
      <c r="X49" s="244" t="s">
        <v>89</v>
      </c>
      <c r="Y49" s="245"/>
      <c r="Z49" s="245"/>
      <c r="AA49" s="245"/>
      <c r="AB49" s="245"/>
      <c r="AC49" s="245"/>
      <c r="AD49" s="245"/>
      <c r="AE49" s="245"/>
      <c r="AF49" s="245"/>
      <c r="AG49" s="245"/>
      <c r="AH49" s="245"/>
      <c r="AI49" s="245"/>
      <c r="AJ49" s="245"/>
      <c r="AK49" s="245"/>
      <c r="AL49" s="245"/>
      <c r="AM49" s="245"/>
      <c r="AN49" s="245"/>
      <c r="AO49" s="245"/>
      <c r="AP49" s="245"/>
      <c r="AQ49" s="245"/>
      <c r="AR49" s="245"/>
      <c r="AS49" s="245"/>
      <c r="AT49" s="245"/>
      <c r="AU49" s="246"/>
      <c r="AV49" s="240" t="s">
        <v>58</v>
      </c>
      <c r="AW49" s="240"/>
      <c r="AX49" s="240"/>
      <c r="AY49" s="240"/>
      <c r="AZ49" s="240"/>
      <c r="BA49" s="240"/>
      <c r="BB49" s="240"/>
      <c r="BC49" s="240">
        <v>5</v>
      </c>
      <c r="BD49" s="240"/>
      <c r="BE49" s="240"/>
      <c r="BF49" s="240"/>
      <c r="BG49" s="247"/>
      <c r="BH49" s="247"/>
      <c r="BI49" s="247"/>
      <c r="BJ49" s="247"/>
      <c r="BK49" s="248"/>
      <c r="BL49" s="248"/>
      <c r="BM49" s="248"/>
      <c r="BN49" s="248"/>
      <c r="BO49" s="248"/>
      <c r="BP49" s="248"/>
      <c r="BQ49" s="248"/>
      <c r="BR49" s="248"/>
      <c r="BS49" s="248"/>
      <c r="BT49" s="248"/>
      <c r="BU49" s="248"/>
      <c r="BV49" s="248"/>
      <c r="BW49" s="248"/>
      <c r="BX49" s="248"/>
      <c r="BY49" s="248"/>
      <c r="BZ49" s="248"/>
      <c r="CA49" s="248"/>
      <c r="CB49" s="248"/>
      <c r="CC49" s="248"/>
      <c r="CD49" s="248"/>
      <c r="CE49" s="248"/>
      <c r="CF49" s="248"/>
      <c r="CG49" s="248"/>
      <c r="CH49" s="248"/>
      <c r="CI49" s="248" t="s">
        <v>23</v>
      </c>
      <c r="CJ49" s="248"/>
      <c r="CK49" s="248"/>
      <c r="CL49" s="248"/>
      <c r="CM49" s="237"/>
      <c r="CN49" s="237"/>
      <c r="CO49" s="237"/>
      <c r="CP49" s="237"/>
      <c r="CQ49" s="237"/>
      <c r="CR49" s="237"/>
      <c r="CS49" s="237"/>
      <c r="CT49" s="237"/>
      <c r="CU49" s="237"/>
      <c r="CV49" s="237"/>
      <c r="CW49" s="237"/>
      <c r="CX49" s="237"/>
      <c r="CY49" s="237" t="s">
        <v>23</v>
      </c>
      <c r="CZ49" s="237"/>
      <c r="DA49" s="237"/>
      <c r="DB49" s="237"/>
      <c r="DC49" s="237"/>
      <c r="DD49" s="237"/>
      <c r="DE49" s="238" t="s">
        <v>79</v>
      </c>
      <c r="DF49" s="239"/>
      <c r="DG49" s="239"/>
      <c r="DH49" s="239"/>
      <c r="DI49" s="239"/>
      <c r="DJ49" s="239"/>
      <c r="DK49" s="239"/>
      <c r="DL49" s="239"/>
      <c r="DM49" s="239"/>
      <c r="DN49" s="239"/>
      <c r="DO49" s="239"/>
      <c r="DP49" s="239"/>
      <c r="DQ49" s="239"/>
      <c r="DR49" s="239"/>
      <c r="DS49" s="239"/>
      <c r="DT49" s="239"/>
      <c r="DU49" s="239"/>
    </row>
    <row r="50" spans="2:125" s="20" customFormat="1">
      <c r="B50" s="237">
        <f t="shared" si="0"/>
        <v>41</v>
      </c>
      <c r="C50" s="237"/>
      <c r="D50" s="237"/>
      <c r="E50" s="237"/>
      <c r="F50" s="293" t="s">
        <v>90</v>
      </c>
      <c r="G50" s="242"/>
      <c r="H50" s="242"/>
      <c r="I50" s="242"/>
      <c r="J50" s="242"/>
      <c r="K50" s="242"/>
      <c r="L50" s="242"/>
      <c r="M50" s="242"/>
      <c r="N50" s="242"/>
      <c r="O50" s="242"/>
      <c r="P50" s="242"/>
      <c r="Q50" s="242"/>
      <c r="R50" s="242"/>
      <c r="S50" s="242"/>
      <c r="T50" s="242"/>
      <c r="U50" s="242"/>
      <c r="V50" s="242"/>
      <c r="W50" s="243"/>
      <c r="X50" s="244" t="s">
        <v>91</v>
      </c>
      <c r="Y50" s="245"/>
      <c r="Z50" s="245"/>
      <c r="AA50" s="245"/>
      <c r="AB50" s="245"/>
      <c r="AC50" s="245"/>
      <c r="AD50" s="245"/>
      <c r="AE50" s="245"/>
      <c r="AF50" s="245"/>
      <c r="AG50" s="245"/>
      <c r="AH50" s="245"/>
      <c r="AI50" s="245"/>
      <c r="AJ50" s="245"/>
      <c r="AK50" s="245"/>
      <c r="AL50" s="245"/>
      <c r="AM50" s="245"/>
      <c r="AN50" s="245"/>
      <c r="AO50" s="245"/>
      <c r="AP50" s="245"/>
      <c r="AQ50" s="245"/>
      <c r="AR50" s="245"/>
      <c r="AS50" s="245"/>
      <c r="AT50" s="245"/>
      <c r="AU50" s="246"/>
      <c r="AV50" s="240" t="s">
        <v>58</v>
      </c>
      <c r="AW50" s="240"/>
      <c r="AX50" s="240"/>
      <c r="AY50" s="240"/>
      <c r="AZ50" s="240"/>
      <c r="BA50" s="240"/>
      <c r="BB50" s="240"/>
      <c r="BC50" s="240">
        <v>1</v>
      </c>
      <c r="BD50" s="240"/>
      <c r="BE50" s="240"/>
      <c r="BF50" s="240"/>
      <c r="BG50" s="247"/>
      <c r="BH50" s="247"/>
      <c r="BI50" s="247"/>
      <c r="BJ50" s="247"/>
      <c r="BK50" s="248"/>
      <c r="BL50" s="248"/>
      <c r="BM50" s="248"/>
      <c r="BN50" s="248"/>
      <c r="BO50" s="248" t="s">
        <v>23</v>
      </c>
      <c r="BP50" s="248"/>
      <c r="BQ50" s="248"/>
      <c r="BR50" s="248"/>
      <c r="BS50" s="248"/>
      <c r="BT50" s="248"/>
      <c r="BU50" s="248"/>
      <c r="BV50" s="248"/>
      <c r="BW50" s="248"/>
      <c r="BX50" s="248"/>
      <c r="BY50" s="248"/>
      <c r="BZ50" s="248"/>
      <c r="CA50" s="248"/>
      <c r="CB50" s="248"/>
      <c r="CC50" s="248"/>
      <c r="CD50" s="248"/>
      <c r="CE50" s="248"/>
      <c r="CF50" s="248"/>
      <c r="CG50" s="248"/>
      <c r="CH50" s="248"/>
      <c r="CI50" s="248"/>
      <c r="CJ50" s="248"/>
      <c r="CK50" s="248"/>
      <c r="CL50" s="248"/>
      <c r="CM50" s="237"/>
      <c r="CN50" s="237"/>
      <c r="CO50" s="237"/>
      <c r="CP50" s="237"/>
      <c r="CQ50" s="237"/>
      <c r="CR50" s="237"/>
      <c r="CS50" s="237"/>
      <c r="CT50" s="237"/>
      <c r="CU50" s="237"/>
      <c r="CV50" s="237"/>
      <c r="CW50" s="237"/>
      <c r="CX50" s="237"/>
      <c r="CY50" s="237" t="s">
        <v>23</v>
      </c>
      <c r="CZ50" s="237"/>
      <c r="DA50" s="237"/>
      <c r="DB50" s="237"/>
      <c r="DC50" s="237"/>
      <c r="DD50" s="237"/>
      <c r="DE50" s="238" t="s">
        <v>59</v>
      </c>
      <c r="DF50" s="239"/>
      <c r="DG50" s="239"/>
      <c r="DH50" s="239"/>
      <c r="DI50" s="239"/>
      <c r="DJ50" s="239"/>
      <c r="DK50" s="239"/>
      <c r="DL50" s="239"/>
      <c r="DM50" s="239"/>
      <c r="DN50" s="239"/>
      <c r="DO50" s="239"/>
      <c r="DP50" s="239"/>
      <c r="DQ50" s="239"/>
      <c r="DR50" s="239"/>
      <c r="DS50" s="239"/>
      <c r="DT50" s="239"/>
      <c r="DU50" s="239"/>
    </row>
    <row r="51" spans="2:125" s="23" customFormat="1">
      <c r="B51" s="240">
        <f t="shared" si="0"/>
        <v>42</v>
      </c>
      <c r="C51" s="240"/>
      <c r="D51" s="240"/>
      <c r="E51" s="240"/>
      <c r="F51" s="241" t="s">
        <v>92</v>
      </c>
      <c r="G51" s="242"/>
      <c r="H51" s="242"/>
      <c r="I51" s="242"/>
      <c r="J51" s="242"/>
      <c r="K51" s="242"/>
      <c r="L51" s="242"/>
      <c r="M51" s="242"/>
      <c r="N51" s="242"/>
      <c r="O51" s="242"/>
      <c r="P51" s="242"/>
      <c r="Q51" s="242"/>
      <c r="R51" s="242"/>
      <c r="S51" s="242"/>
      <c r="T51" s="242"/>
      <c r="U51" s="242"/>
      <c r="V51" s="242"/>
      <c r="W51" s="243"/>
      <c r="X51" s="244" t="s">
        <v>93</v>
      </c>
      <c r="Y51" s="245"/>
      <c r="Z51" s="245"/>
      <c r="AA51" s="245"/>
      <c r="AB51" s="245"/>
      <c r="AC51" s="245"/>
      <c r="AD51" s="245"/>
      <c r="AE51" s="245"/>
      <c r="AF51" s="245"/>
      <c r="AG51" s="245"/>
      <c r="AH51" s="245"/>
      <c r="AI51" s="245"/>
      <c r="AJ51" s="245"/>
      <c r="AK51" s="245"/>
      <c r="AL51" s="245"/>
      <c r="AM51" s="245"/>
      <c r="AN51" s="245"/>
      <c r="AO51" s="245"/>
      <c r="AP51" s="245"/>
      <c r="AQ51" s="245"/>
      <c r="AR51" s="245"/>
      <c r="AS51" s="245"/>
      <c r="AT51" s="245"/>
      <c r="AU51" s="246"/>
      <c r="AV51" s="240" t="s">
        <v>58</v>
      </c>
      <c r="AW51" s="240"/>
      <c r="AX51" s="240"/>
      <c r="AY51" s="240"/>
      <c r="AZ51" s="240"/>
      <c r="BA51" s="240"/>
      <c r="BB51" s="240"/>
      <c r="BC51" s="240">
        <v>3</v>
      </c>
      <c r="BD51" s="240"/>
      <c r="BE51" s="240"/>
      <c r="BF51" s="240"/>
      <c r="BG51" s="247"/>
      <c r="BH51" s="247"/>
      <c r="BI51" s="247"/>
      <c r="BJ51" s="247"/>
      <c r="BK51" s="248"/>
      <c r="BL51" s="248"/>
      <c r="BM51" s="248"/>
      <c r="BN51" s="248"/>
      <c r="BO51" s="248"/>
      <c r="BP51" s="248"/>
      <c r="BQ51" s="248"/>
      <c r="BR51" s="248"/>
      <c r="BS51" s="248"/>
      <c r="BT51" s="248"/>
      <c r="BU51" s="248"/>
      <c r="BV51" s="248"/>
      <c r="BW51" s="248"/>
      <c r="BX51" s="248"/>
      <c r="BY51" s="248"/>
      <c r="BZ51" s="248"/>
      <c r="CA51" s="248"/>
      <c r="CB51" s="248"/>
      <c r="CC51" s="248"/>
      <c r="CD51" s="248"/>
      <c r="CE51" s="248"/>
      <c r="CF51" s="248"/>
      <c r="CG51" s="248"/>
      <c r="CH51" s="248"/>
      <c r="CI51" s="248" t="s">
        <v>23</v>
      </c>
      <c r="CJ51" s="248"/>
      <c r="CK51" s="248"/>
      <c r="CL51" s="248"/>
      <c r="CM51" s="237"/>
      <c r="CN51" s="237"/>
      <c r="CO51" s="237"/>
      <c r="CP51" s="237"/>
      <c r="CQ51" s="237"/>
      <c r="CR51" s="237"/>
      <c r="CS51" s="237"/>
      <c r="CT51" s="237"/>
      <c r="CU51" s="237"/>
      <c r="CV51" s="237"/>
      <c r="CW51" s="237"/>
      <c r="CX51" s="237"/>
      <c r="CY51" s="237" t="s">
        <v>23</v>
      </c>
      <c r="CZ51" s="237"/>
      <c r="DA51" s="237"/>
      <c r="DB51" s="237"/>
      <c r="DC51" s="237"/>
      <c r="DD51" s="237"/>
      <c r="DE51" s="238" t="s">
        <v>59</v>
      </c>
      <c r="DF51" s="239"/>
      <c r="DG51" s="239"/>
      <c r="DH51" s="239"/>
      <c r="DI51" s="239"/>
      <c r="DJ51" s="239"/>
      <c r="DK51" s="239"/>
      <c r="DL51" s="239"/>
      <c r="DM51" s="239"/>
      <c r="DN51" s="239"/>
      <c r="DO51" s="239"/>
      <c r="DP51" s="239"/>
      <c r="DQ51" s="239"/>
      <c r="DR51" s="239"/>
      <c r="DS51" s="239"/>
      <c r="DT51" s="239"/>
      <c r="DU51" s="239"/>
    </row>
    <row r="52" spans="2:125" s="23" customFormat="1">
      <c r="B52" s="240">
        <f t="shared" si="0"/>
        <v>43</v>
      </c>
      <c r="C52" s="240"/>
      <c r="D52" s="240"/>
      <c r="E52" s="240"/>
      <c r="F52" s="241" t="s">
        <v>28</v>
      </c>
      <c r="G52" s="242"/>
      <c r="H52" s="242"/>
      <c r="I52" s="242"/>
      <c r="J52" s="242"/>
      <c r="K52" s="242"/>
      <c r="L52" s="242"/>
      <c r="M52" s="242"/>
      <c r="N52" s="242"/>
      <c r="O52" s="242"/>
      <c r="P52" s="242"/>
      <c r="Q52" s="242"/>
      <c r="R52" s="242"/>
      <c r="S52" s="242"/>
      <c r="T52" s="242"/>
      <c r="U52" s="242"/>
      <c r="V52" s="242"/>
      <c r="W52" s="243"/>
      <c r="X52" s="244" t="s">
        <v>94</v>
      </c>
      <c r="Y52" s="245"/>
      <c r="Z52" s="245"/>
      <c r="AA52" s="245"/>
      <c r="AB52" s="245"/>
      <c r="AC52" s="245"/>
      <c r="AD52" s="245"/>
      <c r="AE52" s="245"/>
      <c r="AF52" s="245"/>
      <c r="AG52" s="245"/>
      <c r="AH52" s="245"/>
      <c r="AI52" s="245"/>
      <c r="AJ52" s="245"/>
      <c r="AK52" s="245"/>
      <c r="AL52" s="245"/>
      <c r="AM52" s="245"/>
      <c r="AN52" s="245"/>
      <c r="AO52" s="245"/>
      <c r="AP52" s="245"/>
      <c r="AQ52" s="245"/>
      <c r="AR52" s="245"/>
      <c r="AS52" s="245"/>
      <c r="AT52" s="245"/>
      <c r="AU52" s="246"/>
      <c r="AV52" s="240" t="s">
        <v>113</v>
      </c>
      <c r="AW52" s="240"/>
      <c r="AX52" s="240"/>
      <c r="AY52" s="240"/>
      <c r="AZ52" s="240"/>
      <c r="BA52" s="240"/>
      <c r="BB52" s="240"/>
      <c r="BC52" s="240">
        <v>3</v>
      </c>
      <c r="BD52" s="240"/>
      <c r="BE52" s="240"/>
      <c r="BF52" s="240"/>
      <c r="BG52" s="247"/>
      <c r="BH52" s="247"/>
      <c r="BI52" s="247"/>
      <c r="BJ52" s="247"/>
      <c r="BK52" s="248"/>
      <c r="BL52" s="248"/>
      <c r="BM52" s="248"/>
      <c r="BN52" s="248"/>
      <c r="BO52" s="248"/>
      <c r="BP52" s="248"/>
      <c r="BQ52" s="248"/>
      <c r="BR52" s="248"/>
      <c r="BS52" s="248"/>
      <c r="BT52" s="248"/>
      <c r="BU52" s="248"/>
      <c r="BV52" s="248"/>
      <c r="BW52" s="248"/>
      <c r="BX52" s="248"/>
      <c r="BY52" s="248"/>
      <c r="BZ52" s="248"/>
      <c r="CA52" s="248"/>
      <c r="CB52" s="248"/>
      <c r="CC52" s="248"/>
      <c r="CD52" s="248"/>
      <c r="CE52" s="248"/>
      <c r="CF52" s="248"/>
      <c r="CG52" s="248"/>
      <c r="CH52" s="248"/>
      <c r="CI52" s="248"/>
      <c r="CJ52" s="248"/>
      <c r="CK52" s="248"/>
      <c r="CL52" s="248"/>
      <c r="CM52" s="237"/>
      <c r="CN52" s="237"/>
      <c r="CO52" s="237"/>
      <c r="CP52" s="237"/>
      <c r="CQ52" s="237"/>
      <c r="CR52" s="237"/>
      <c r="CS52" s="237"/>
      <c r="CT52" s="237"/>
      <c r="CU52" s="237"/>
      <c r="CV52" s="237"/>
      <c r="CW52" s="237"/>
      <c r="CX52" s="237"/>
      <c r="CY52" s="237" t="s">
        <v>23</v>
      </c>
      <c r="CZ52" s="237"/>
      <c r="DA52" s="237"/>
      <c r="DB52" s="237"/>
      <c r="DC52" s="237"/>
      <c r="DD52" s="237"/>
      <c r="DE52" s="238"/>
      <c r="DF52" s="239"/>
      <c r="DG52" s="239"/>
      <c r="DH52" s="239"/>
      <c r="DI52" s="239"/>
      <c r="DJ52" s="239"/>
      <c r="DK52" s="239"/>
      <c r="DL52" s="239"/>
      <c r="DM52" s="239"/>
      <c r="DN52" s="239"/>
      <c r="DO52" s="239"/>
      <c r="DP52" s="239"/>
      <c r="DQ52" s="239"/>
      <c r="DR52" s="239"/>
      <c r="DS52" s="239"/>
      <c r="DT52" s="239"/>
      <c r="DU52" s="239"/>
    </row>
    <row r="53" spans="2:125" s="23" customFormat="1">
      <c r="B53" s="240">
        <f t="shared" si="0"/>
        <v>44</v>
      </c>
      <c r="C53" s="240"/>
      <c r="D53" s="240"/>
      <c r="E53" s="240"/>
      <c r="F53" s="241" t="s">
        <v>366</v>
      </c>
      <c r="G53" s="242"/>
      <c r="H53" s="242"/>
      <c r="I53" s="242"/>
      <c r="J53" s="242"/>
      <c r="K53" s="242"/>
      <c r="L53" s="242"/>
      <c r="M53" s="242"/>
      <c r="N53" s="242"/>
      <c r="O53" s="242"/>
      <c r="P53" s="242"/>
      <c r="Q53" s="242"/>
      <c r="R53" s="242"/>
      <c r="S53" s="242"/>
      <c r="T53" s="242"/>
      <c r="U53" s="242"/>
      <c r="V53" s="242"/>
      <c r="W53" s="243"/>
      <c r="X53" s="244" t="s">
        <v>367</v>
      </c>
      <c r="Y53" s="245"/>
      <c r="Z53" s="245"/>
      <c r="AA53" s="245"/>
      <c r="AB53" s="245"/>
      <c r="AC53" s="245"/>
      <c r="AD53" s="245"/>
      <c r="AE53" s="245"/>
      <c r="AF53" s="245"/>
      <c r="AG53" s="245"/>
      <c r="AH53" s="245"/>
      <c r="AI53" s="245"/>
      <c r="AJ53" s="245"/>
      <c r="AK53" s="245"/>
      <c r="AL53" s="245"/>
      <c r="AM53" s="245"/>
      <c r="AN53" s="245"/>
      <c r="AO53" s="245"/>
      <c r="AP53" s="245"/>
      <c r="AQ53" s="245"/>
      <c r="AR53" s="245"/>
      <c r="AS53" s="245"/>
      <c r="AT53" s="245"/>
      <c r="AU53" s="246"/>
      <c r="AV53" s="240" t="s">
        <v>113</v>
      </c>
      <c r="AW53" s="240"/>
      <c r="AX53" s="240"/>
      <c r="AY53" s="240"/>
      <c r="AZ53" s="240"/>
      <c r="BA53" s="240"/>
      <c r="BB53" s="240"/>
      <c r="BC53" s="240">
        <v>14</v>
      </c>
      <c r="BD53" s="240"/>
      <c r="BE53" s="240"/>
      <c r="BF53" s="240"/>
      <c r="BG53" s="247">
        <v>0</v>
      </c>
      <c r="BH53" s="247"/>
      <c r="BI53" s="247"/>
      <c r="BJ53" s="247"/>
      <c r="BK53" s="248"/>
      <c r="BL53" s="248"/>
      <c r="BM53" s="248"/>
      <c r="BN53" s="248"/>
      <c r="BO53" s="248"/>
      <c r="BP53" s="248"/>
      <c r="BQ53" s="248"/>
      <c r="BR53" s="248"/>
      <c r="BS53" s="248"/>
      <c r="BT53" s="248"/>
      <c r="BU53" s="248"/>
      <c r="BV53" s="248"/>
      <c r="BW53" s="248"/>
      <c r="BX53" s="248"/>
      <c r="BY53" s="248"/>
      <c r="BZ53" s="248"/>
      <c r="CA53" s="248"/>
      <c r="CB53" s="248"/>
      <c r="CC53" s="248"/>
      <c r="CD53" s="248"/>
      <c r="CE53" s="248"/>
      <c r="CF53" s="248"/>
      <c r="CG53" s="248"/>
      <c r="CH53" s="248"/>
      <c r="CI53" s="248"/>
      <c r="CJ53" s="248"/>
      <c r="CK53" s="248"/>
      <c r="CL53" s="248"/>
      <c r="CM53" s="237"/>
      <c r="CN53" s="237"/>
      <c r="CO53" s="237"/>
      <c r="CP53" s="237"/>
      <c r="CQ53" s="237"/>
      <c r="CR53" s="237"/>
      <c r="CS53" s="237"/>
      <c r="CT53" s="237"/>
      <c r="CU53" s="237"/>
      <c r="CV53" s="237"/>
      <c r="CW53" s="237"/>
      <c r="CX53" s="237"/>
      <c r="CY53" s="237" t="s">
        <v>23</v>
      </c>
      <c r="CZ53" s="237"/>
      <c r="DA53" s="237"/>
      <c r="DB53" s="237"/>
      <c r="DC53" s="237"/>
      <c r="DD53" s="237"/>
      <c r="DE53" s="238" t="s">
        <v>59</v>
      </c>
      <c r="DF53" s="239"/>
      <c r="DG53" s="239"/>
      <c r="DH53" s="239"/>
      <c r="DI53" s="239"/>
      <c r="DJ53" s="239"/>
      <c r="DK53" s="239"/>
      <c r="DL53" s="239"/>
      <c r="DM53" s="239"/>
      <c r="DN53" s="239"/>
      <c r="DO53" s="239"/>
      <c r="DP53" s="239"/>
      <c r="DQ53" s="239"/>
      <c r="DR53" s="239"/>
      <c r="DS53" s="239"/>
      <c r="DT53" s="239"/>
      <c r="DU53" s="239"/>
    </row>
    <row r="54" spans="2:125" s="23" customFormat="1">
      <c r="B54" s="240">
        <f t="shared" si="0"/>
        <v>45</v>
      </c>
      <c r="C54" s="240"/>
      <c r="D54" s="240"/>
      <c r="E54" s="240"/>
      <c r="F54" s="241" t="s">
        <v>202</v>
      </c>
      <c r="G54" s="242"/>
      <c r="H54" s="242"/>
      <c r="I54" s="242"/>
      <c r="J54" s="242"/>
      <c r="K54" s="242"/>
      <c r="L54" s="242"/>
      <c r="M54" s="242"/>
      <c r="N54" s="242"/>
      <c r="O54" s="242"/>
      <c r="P54" s="242"/>
      <c r="Q54" s="242"/>
      <c r="R54" s="242"/>
      <c r="S54" s="242"/>
      <c r="T54" s="242"/>
      <c r="U54" s="242"/>
      <c r="V54" s="242"/>
      <c r="W54" s="243"/>
      <c r="X54" s="244" t="s">
        <v>95</v>
      </c>
      <c r="Y54" s="245"/>
      <c r="Z54" s="245"/>
      <c r="AA54" s="245"/>
      <c r="AB54" s="245"/>
      <c r="AC54" s="245"/>
      <c r="AD54" s="245"/>
      <c r="AE54" s="245"/>
      <c r="AF54" s="245"/>
      <c r="AG54" s="245"/>
      <c r="AH54" s="245"/>
      <c r="AI54" s="245"/>
      <c r="AJ54" s="245"/>
      <c r="AK54" s="245"/>
      <c r="AL54" s="245"/>
      <c r="AM54" s="245"/>
      <c r="AN54" s="245"/>
      <c r="AO54" s="245"/>
      <c r="AP54" s="245"/>
      <c r="AQ54" s="245"/>
      <c r="AR54" s="245"/>
      <c r="AS54" s="245"/>
      <c r="AT54" s="245"/>
      <c r="AU54" s="246"/>
      <c r="AV54" s="240" t="s">
        <v>58</v>
      </c>
      <c r="AW54" s="240"/>
      <c r="AX54" s="240"/>
      <c r="AY54" s="240"/>
      <c r="AZ54" s="240"/>
      <c r="BA54" s="240"/>
      <c r="BB54" s="240"/>
      <c r="BC54" s="240">
        <v>13</v>
      </c>
      <c r="BD54" s="240"/>
      <c r="BE54" s="240"/>
      <c r="BF54" s="240"/>
      <c r="BG54" s="247"/>
      <c r="BH54" s="247"/>
      <c r="BI54" s="247"/>
      <c r="BJ54" s="247"/>
      <c r="BK54" s="248"/>
      <c r="BL54" s="248"/>
      <c r="BM54" s="248"/>
      <c r="BN54" s="248"/>
      <c r="BO54" s="248"/>
      <c r="BP54" s="248"/>
      <c r="BQ54" s="248"/>
      <c r="BR54" s="248"/>
      <c r="BS54" s="248" t="s">
        <v>23</v>
      </c>
      <c r="BT54" s="248"/>
      <c r="BU54" s="248"/>
      <c r="BV54" s="248"/>
      <c r="BW54" s="248"/>
      <c r="BX54" s="248"/>
      <c r="BY54" s="248"/>
      <c r="BZ54" s="248"/>
      <c r="CA54" s="248"/>
      <c r="CB54" s="248"/>
      <c r="CC54" s="248"/>
      <c r="CD54" s="248"/>
      <c r="CE54" s="248"/>
      <c r="CF54" s="248"/>
      <c r="CG54" s="248"/>
      <c r="CH54" s="248"/>
      <c r="CI54" s="248" t="s">
        <v>23</v>
      </c>
      <c r="CJ54" s="248"/>
      <c r="CK54" s="248"/>
      <c r="CL54" s="248"/>
      <c r="CM54" s="237"/>
      <c r="CN54" s="237"/>
      <c r="CO54" s="237"/>
      <c r="CP54" s="237"/>
      <c r="CQ54" s="237"/>
      <c r="CR54" s="237"/>
      <c r="CS54" s="237"/>
      <c r="CT54" s="237"/>
      <c r="CU54" s="237"/>
      <c r="CV54" s="237"/>
      <c r="CW54" s="237"/>
      <c r="CX54" s="237"/>
      <c r="CY54" s="237" t="s">
        <v>23</v>
      </c>
      <c r="CZ54" s="237"/>
      <c r="DA54" s="237"/>
      <c r="DB54" s="237"/>
      <c r="DC54" s="237"/>
      <c r="DD54" s="237"/>
      <c r="DE54" s="238" t="s">
        <v>79</v>
      </c>
      <c r="DF54" s="239"/>
      <c r="DG54" s="239"/>
      <c r="DH54" s="239"/>
      <c r="DI54" s="239"/>
      <c r="DJ54" s="239"/>
      <c r="DK54" s="239"/>
      <c r="DL54" s="239"/>
      <c r="DM54" s="239"/>
      <c r="DN54" s="239"/>
      <c r="DO54" s="239"/>
      <c r="DP54" s="239"/>
      <c r="DQ54" s="239"/>
      <c r="DR54" s="239"/>
      <c r="DS54" s="239"/>
      <c r="DT54" s="239"/>
      <c r="DU54" s="239"/>
    </row>
    <row r="55" spans="2:125" s="23" customFormat="1">
      <c r="B55" s="240">
        <f t="shared" si="0"/>
        <v>46</v>
      </c>
      <c r="C55" s="240"/>
      <c r="D55" s="240"/>
      <c r="E55" s="240"/>
      <c r="F55" s="241" t="s">
        <v>203</v>
      </c>
      <c r="G55" s="242"/>
      <c r="H55" s="242"/>
      <c r="I55" s="242"/>
      <c r="J55" s="242"/>
      <c r="K55" s="242"/>
      <c r="L55" s="242"/>
      <c r="M55" s="242"/>
      <c r="N55" s="242"/>
      <c r="O55" s="242"/>
      <c r="P55" s="242"/>
      <c r="Q55" s="242"/>
      <c r="R55" s="242"/>
      <c r="S55" s="242"/>
      <c r="T55" s="242"/>
      <c r="U55" s="242"/>
      <c r="V55" s="242"/>
      <c r="W55" s="243"/>
      <c r="X55" s="244" t="s">
        <v>96</v>
      </c>
      <c r="Y55" s="245"/>
      <c r="Z55" s="245"/>
      <c r="AA55" s="245"/>
      <c r="AB55" s="245"/>
      <c r="AC55" s="245"/>
      <c r="AD55" s="245"/>
      <c r="AE55" s="245"/>
      <c r="AF55" s="245"/>
      <c r="AG55" s="245"/>
      <c r="AH55" s="245"/>
      <c r="AI55" s="245"/>
      <c r="AJ55" s="245"/>
      <c r="AK55" s="245"/>
      <c r="AL55" s="245"/>
      <c r="AM55" s="245"/>
      <c r="AN55" s="245"/>
      <c r="AO55" s="245"/>
      <c r="AP55" s="245"/>
      <c r="AQ55" s="245"/>
      <c r="AR55" s="245"/>
      <c r="AS55" s="245"/>
      <c r="AT55" s="245"/>
      <c r="AU55" s="246"/>
      <c r="AV55" s="240" t="s">
        <v>58</v>
      </c>
      <c r="AW55" s="240"/>
      <c r="AX55" s="240"/>
      <c r="AY55" s="240"/>
      <c r="AZ55" s="240"/>
      <c r="BA55" s="240"/>
      <c r="BB55" s="240"/>
      <c r="BC55" s="240">
        <v>9</v>
      </c>
      <c r="BD55" s="240"/>
      <c r="BE55" s="240"/>
      <c r="BF55" s="240"/>
      <c r="BG55" s="247"/>
      <c r="BH55" s="247"/>
      <c r="BI55" s="247"/>
      <c r="BJ55" s="247"/>
      <c r="BK55" s="248"/>
      <c r="BL55" s="248"/>
      <c r="BM55" s="248"/>
      <c r="BN55" s="248"/>
      <c r="BO55" s="248"/>
      <c r="BP55" s="248"/>
      <c r="BQ55" s="248"/>
      <c r="BR55" s="248"/>
      <c r="BS55" s="248"/>
      <c r="BT55" s="248"/>
      <c r="BU55" s="248"/>
      <c r="BV55" s="248"/>
      <c r="BW55" s="248"/>
      <c r="BX55" s="248"/>
      <c r="BY55" s="248"/>
      <c r="BZ55" s="248"/>
      <c r="CA55" s="248"/>
      <c r="CB55" s="248"/>
      <c r="CC55" s="248"/>
      <c r="CD55" s="248"/>
      <c r="CE55" s="248"/>
      <c r="CF55" s="248"/>
      <c r="CG55" s="248"/>
      <c r="CH55" s="248"/>
      <c r="CI55" s="248"/>
      <c r="CJ55" s="248"/>
      <c r="CK55" s="248"/>
      <c r="CL55" s="248"/>
      <c r="CM55" s="237"/>
      <c r="CN55" s="237"/>
      <c r="CO55" s="237"/>
      <c r="CP55" s="237"/>
      <c r="CQ55" s="237"/>
      <c r="CR55" s="237"/>
      <c r="CS55" s="237"/>
      <c r="CT55" s="237"/>
      <c r="CU55" s="237"/>
      <c r="CV55" s="237"/>
      <c r="CW55" s="237"/>
      <c r="CX55" s="237"/>
      <c r="CY55" s="237" t="s">
        <v>23</v>
      </c>
      <c r="CZ55" s="237"/>
      <c r="DA55" s="237"/>
      <c r="DB55" s="237"/>
      <c r="DC55" s="237"/>
      <c r="DD55" s="237"/>
      <c r="DE55" s="238" t="s">
        <v>79</v>
      </c>
      <c r="DF55" s="239"/>
      <c r="DG55" s="239"/>
      <c r="DH55" s="239"/>
      <c r="DI55" s="239"/>
      <c r="DJ55" s="239"/>
      <c r="DK55" s="239"/>
      <c r="DL55" s="239"/>
      <c r="DM55" s="239"/>
      <c r="DN55" s="239"/>
      <c r="DO55" s="239"/>
      <c r="DP55" s="239"/>
      <c r="DQ55" s="239"/>
      <c r="DR55" s="239"/>
      <c r="DS55" s="239"/>
      <c r="DT55" s="239"/>
      <c r="DU55" s="239"/>
    </row>
    <row r="56" spans="2:125" s="23" customFormat="1">
      <c r="B56" s="240">
        <f t="shared" si="0"/>
        <v>47</v>
      </c>
      <c r="C56" s="240"/>
      <c r="D56" s="240"/>
      <c r="E56" s="240"/>
      <c r="F56" s="241" t="s">
        <v>204</v>
      </c>
      <c r="G56" s="242"/>
      <c r="H56" s="242"/>
      <c r="I56" s="242"/>
      <c r="J56" s="242"/>
      <c r="K56" s="242"/>
      <c r="L56" s="242"/>
      <c r="M56" s="242"/>
      <c r="N56" s="242"/>
      <c r="O56" s="242"/>
      <c r="P56" s="242"/>
      <c r="Q56" s="242"/>
      <c r="R56" s="242"/>
      <c r="S56" s="242"/>
      <c r="T56" s="242"/>
      <c r="U56" s="242"/>
      <c r="V56" s="242"/>
      <c r="W56" s="243"/>
      <c r="X56" s="244" t="s">
        <v>97</v>
      </c>
      <c r="Y56" s="245"/>
      <c r="Z56" s="245"/>
      <c r="AA56" s="245"/>
      <c r="AB56" s="245"/>
      <c r="AC56" s="245"/>
      <c r="AD56" s="245"/>
      <c r="AE56" s="245"/>
      <c r="AF56" s="245"/>
      <c r="AG56" s="245"/>
      <c r="AH56" s="245"/>
      <c r="AI56" s="245"/>
      <c r="AJ56" s="245"/>
      <c r="AK56" s="245"/>
      <c r="AL56" s="245"/>
      <c r="AM56" s="245"/>
      <c r="AN56" s="245"/>
      <c r="AO56" s="245"/>
      <c r="AP56" s="245"/>
      <c r="AQ56" s="245"/>
      <c r="AR56" s="245"/>
      <c r="AS56" s="245"/>
      <c r="AT56" s="245"/>
      <c r="AU56" s="246"/>
      <c r="AV56" s="240" t="s">
        <v>61</v>
      </c>
      <c r="AW56" s="240"/>
      <c r="AX56" s="240"/>
      <c r="AY56" s="240"/>
      <c r="AZ56" s="240"/>
      <c r="BA56" s="240"/>
      <c r="BB56" s="240"/>
      <c r="BC56" s="240">
        <v>10</v>
      </c>
      <c r="BD56" s="240"/>
      <c r="BE56" s="240"/>
      <c r="BF56" s="240"/>
      <c r="BG56" s="247"/>
      <c r="BH56" s="247"/>
      <c r="BI56" s="247"/>
      <c r="BJ56" s="247"/>
      <c r="BK56" s="248"/>
      <c r="BL56" s="248"/>
      <c r="BM56" s="248"/>
      <c r="BN56" s="248"/>
      <c r="BO56" s="248"/>
      <c r="BP56" s="248"/>
      <c r="BQ56" s="248"/>
      <c r="BR56" s="248"/>
      <c r="BS56" s="248"/>
      <c r="BT56" s="248"/>
      <c r="BU56" s="248"/>
      <c r="BV56" s="248"/>
      <c r="BW56" s="248"/>
      <c r="BX56" s="248"/>
      <c r="BY56" s="248"/>
      <c r="BZ56" s="248"/>
      <c r="CA56" s="248"/>
      <c r="CB56" s="248"/>
      <c r="CC56" s="248"/>
      <c r="CD56" s="248"/>
      <c r="CE56" s="248"/>
      <c r="CF56" s="248"/>
      <c r="CG56" s="248"/>
      <c r="CH56" s="248"/>
      <c r="CI56" s="248"/>
      <c r="CJ56" s="248"/>
      <c r="CK56" s="248"/>
      <c r="CL56" s="248"/>
      <c r="CM56" s="237"/>
      <c r="CN56" s="237"/>
      <c r="CO56" s="237"/>
      <c r="CP56" s="237"/>
      <c r="CQ56" s="237"/>
      <c r="CR56" s="237"/>
      <c r="CS56" s="237"/>
      <c r="CT56" s="237"/>
      <c r="CU56" s="237"/>
      <c r="CV56" s="237"/>
      <c r="CW56" s="237" t="s">
        <v>23</v>
      </c>
      <c r="CX56" s="237"/>
      <c r="CY56" s="237" t="s">
        <v>23</v>
      </c>
      <c r="CZ56" s="237"/>
      <c r="DA56" s="237"/>
      <c r="DB56" s="237"/>
      <c r="DC56" s="237" t="s">
        <v>23</v>
      </c>
      <c r="DD56" s="237"/>
      <c r="DE56" s="238"/>
      <c r="DF56" s="239"/>
      <c r="DG56" s="239"/>
      <c r="DH56" s="239"/>
      <c r="DI56" s="239"/>
      <c r="DJ56" s="239"/>
      <c r="DK56" s="239"/>
      <c r="DL56" s="239"/>
      <c r="DM56" s="239"/>
      <c r="DN56" s="239"/>
      <c r="DO56" s="239"/>
      <c r="DP56" s="239"/>
      <c r="DQ56" s="239"/>
      <c r="DR56" s="239"/>
      <c r="DS56" s="239"/>
      <c r="DT56" s="239"/>
      <c r="DU56" s="239"/>
    </row>
    <row r="57" spans="2:125" s="23" customFormat="1">
      <c r="B57" s="240">
        <f t="shared" si="0"/>
        <v>48</v>
      </c>
      <c r="C57" s="240"/>
      <c r="D57" s="240"/>
      <c r="E57" s="240"/>
      <c r="F57" s="241" t="s">
        <v>205</v>
      </c>
      <c r="G57" s="242"/>
      <c r="H57" s="242"/>
      <c r="I57" s="242"/>
      <c r="J57" s="242"/>
      <c r="K57" s="242"/>
      <c r="L57" s="242"/>
      <c r="M57" s="242"/>
      <c r="N57" s="242"/>
      <c r="O57" s="242"/>
      <c r="P57" s="242"/>
      <c r="Q57" s="242"/>
      <c r="R57" s="242"/>
      <c r="S57" s="242"/>
      <c r="T57" s="242"/>
      <c r="U57" s="242"/>
      <c r="V57" s="242"/>
      <c r="W57" s="243"/>
      <c r="X57" s="244" t="s">
        <v>98</v>
      </c>
      <c r="Y57" s="245"/>
      <c r="Z57" s="245"/>
      <c r="AA57" s="245"/>
      <c r="AB57" s="245"/>
      <c r="AC57" s="245"/>
      <c r="AD57" s="245"/>
      <c r="AE57" s="245"/>
      <c r="AF57" s="245"/>
      <c r="AG57" s="245"/>
      <c r="AH57" s="245"/>
      <c r="AI57" s="245"/>
      <c r="AJ57" s="245"/>
      <c r="AK57" s="245"/>
      <c r="AL57" s="245"/>
      <c r="AM57" s="245"/>
      <c r="AN57" s="245"/>
      <c r="AO57" s="245"/>
      <c r="AP57" s="245"/>
      <c r="AQ57" s="245"/>
      <c r="AR57" s="245"/>
      <c r="AS57" s="245"/>
      <c r="AT57" s="245"/>
      <c r="AU57" s="246"/>
      <c r="AV57" s="240" t="s">
        <v>61</v>
      </c>
      <c r="AW57" s="240"/>
      <c r="AX57" s="240"/>
      <c r="AY57" s="240"/>
      <c r="AZ57" s="240"/>
      <c r="BA57" s="240"/>
      <c r="BB57" s="240"/>
      <c r="BC57" s="240">
        <v>40</v>
      </c>
      <c r="BD57" s="240"/>
      <c r="BE57" s="240"/>
      <c r="BF57" s="240"/>
      <c r="BG57" s="247"/>
      <c r="BH57" s="247"/>
      <c r="BI57" s="247"/>
      <c r="BJ57" s="247"/>
      <c r="BK57" s="248" t="s">
        <v>23</v>
      </c>
      <c r="BL57" s="248"/>
      <c r="BM57" s="248"/>
      <c r="BN57" s="248"/>
      <c r="BO57" s="248"/>
      <c r="BP57" s="248"/>
      <c r="BQ57" s="248"/>
      <c r="BR57" s="248"/>
      <c r="BS57" s="248"/>
      <c r="BT57" s="248"/>
      <c r="BU57" s="248"/>
      <c r="BV57" s="248"/>
      <c r="BW57" s="248"/>
      <c r="BX57" s="248"/>
      <c r="BY57" s="248"/>
      <c r="BZ57" s="248"/>
      <c r="CA57" s="248"/>
      <c r="CB57" s="248"/>
      <c r="CC57" s="248"/>
      <c r="CD57" s="248"/>
      <c r="CE57" s="248"/>
      <c r="CF57" s="248"/>
      <c r="CG57" s="248"/>
      <c r="CH57" s="248"/>
      <c r="CI57" s="248"/>
      <c r="CJ57" s="248"/>
      <c r="CK57" s="248"/>
      <c r="CL57" s="248"/>
      <c r="CM57" s="237" t="s">
        <v>23</v>
      </c>
      <c r="CN57" s="237"/>
      <c r="CO57" s="237" t="s">
        <v>23</v>
      </c>
      <c r="CP57" s="237"/>
      <c r="CQ57" s="237"/>
      <c r="CR57" s="237"/>
      <c r="CS57" s="237" t="s">
        <v>23</v>
      </c>
      <c r="CT57" s="237"/>
      <c r="CU57" s="237" t="s">
        <v>23</v>
      </c>
      <c r="CV57" s="237"/>
      <c r="CW57" s="237" t="s">
        <v>23</v>
      </c>
      <c r="CX57" s="237"/>
      <c r="CY57" s="237"/>
      <c r="CZ57" s="237"/>
      <c r="DA57" s="237" t="s">
        <v>23</v>
      </c>
      <c r="DB57" s="237"/>
      <c r="DC57" s="237" t="s">
        <v>23</v>
      </c>
      <c r="DD57" s="237"/>
      <c r="DE57" s="238"/>
      <c r="DF57" s="239"/>
      <c r="DG57" s="239"/>
      <c r="DH57" s="239"/>
      <c r="DI57" s="239"/>
      <c r="DJ57" s="239"/>
      <c r="DK57" s="239"/>
      <c r="DL57" s="239"/>
      <c r="DM57" s="239"/>
      <c r="DN57" s="239"/>
      <c r="DO57" s="239"/>
      <c r="DP57" s="239"/>
      <c r="DQ57" s="239"/>
      <c r="DR57" s="239"/>
      <c r="DS57" s="239"/>
      <c r="DT57" s="239"/>
      <c r="DU57" s="239"/>
    </row>
    <row r="58" spans="2:125" s="23" customFormat="1">
      <c r="B58" s="240">
        <f t="shared" si="0"/>
        <v>49</v>
      </c>
      <c r="C58" s="240"/>
      <c r="D58" s="240"/>
      <c r="E58" s="240"/>
      <c r="F58" s="241" t="s">
        <v>206</v>
      </c>
      <c r="G58" s="242"/>
      <c r="H58" s="242"/>
      <c r="I58" s="242"/>
      <c r="J58" s="242"/>
      <c r="K58" s="242"/>
      <c r="L58" s="242"/>
      <c r="M58" s="242"/>
      <c r="N58" s="242"/>
      <c r="O58" s="242"/>
      <c r="P58" s="242"/>
      <c r="Q58" s="242"/>
      <c r="R58" s="242"/>
      <c r="S58" s="242"/>
      <c r="T58" s="242"/>
      <c r="U58" s="242"/>
      <c r="V58" s="242"/>
      <c r="W58" s="243"/>
      <c r="X58" s="244" t="s">
        <v>99</v>
      </c>
      <c r="Y58" s="245"/>
      <c r="Z58" s="245"/>
      <c r="AA58" s="245"/>
      <c r="AB58" s="245"/>
      <c r="AC58" s="245"/>
      <c r="AD58" s="245"/>
      <c r="AE58" s="245"/>
      <c r="AF58" s="245"/>
      <c r="AG58" s="245"/>
      <c r="AH58" s="245"/>
      <c r="AI58" s="245"/>
      <c r="AJ58" s="245"/>
      <c r="AK58" s="245"/>
      <c r="AL58" s="245"/>
      <c r="AM58" s="245"/>
      <c r="AN58" s="245"/>
      <c r="AO58" s="245"/>
      <c r="AP58" s="245"/>
      <c r="AQ58" s="245"/>
      <c r="AR58" s="245"/>
      <c r="AS58" s="245"/>
      <c r="AT58" s="245"/>
      <c r="AU58" s="246"/>
      <c r="AV58" s="240" t="s">
        <v>61</v>
      </c>
      <c r="AW58" s="240"/>
      <c r="AX58" s="240"/>
      <c r="AY58" s="240"/>
      <c r="AZ58" s="240"/>
      <c r="BA58" s="240"/>
      <c r="BB58" s="240"/>
      <c r="BC58" s="240">
        <v>10</v>
      </c>
      <c r="BD58" s="240"/>
      <c r="BE58" s="240"/>
      <c r="BF58" s="240"/>
      <c r="BG58" s="247"/>
      <c r="BH58" s="247"/>
      <c r="BI58" s="247"/>
      <c r="BJ58" s="247"/>
      <c r="BK58" s="248"/>
      <c r="BL58" s="248"/>
      <c r="BM58" s="248"/>
      <c r="BN58" s="248"/>
      <c r="BO58" s="248"/>
      <c r="BP58" s="248"/>
      <c r="BQ58" s="248"/>
      <c r="BR58" s="248"/>
      <c r="BS58" s="248"/>
      <c r="BT58" s="248"/>
      <c r="BU58" s="248"/>
      <c r="BV58" s="248"/>
      <c r="BW58" s="248"/>
      <c r="BX58" s="248"/>
      <c r="BY58" s="248"/>
      <c r="BZ58" s="248"/>
      <c r="CA58" s="248"/>
      <c r="CB58" s="248"/>
      <c r="CC58" s="248"/>
      <c r="CD58" s="248"/>
      <c r="CE58" s="248"/>
      <c r="CF58" s="248"/>
      <c r="CG58" s="248"/>
      <c r="CH58" s="248"/>
      <c r="CI58" s="248"/>
      <c r="CJ58" s="248"/>
      <c r="CK58" s="248"/>
      <c r="CL58" s="248"/>
      <c r="CM58" s="237"/>
      <c r="CN58" s="237"/>
      <c r="CO58" s="237"/>
      <c r="CP58" s="237"/>
      <c r="CQ58" s="237"/>
      <c r="CR58" s="237"/>
      <c r="CS58" s="237"/>
      <c r="CT58" s="237"/>
      <c r="CU58" s="237"/>
      <c r="CV58" s="237"/>
      <c r="CW58" s="237" t="s">
        <v>23</v>
      </c>
      <c r="CX58" s="237"/>
      <c r="CY58" s="237" t="s">
        <v>23</v>
      </c>
      <c r="CZ58" s="237"/>
      <c r="DA58" s="237"/>
      <c r="DB58" s="237"/>
      <c r="DC58" s="237" t="s">
        <v>23</v>
      </c>
      <c r="DD58" s="237"/>
      <c r="DE58" s="238"/>
      <c r="DF58" s="239"/>
      <c r="DG58" s="239"/>
      <c r="DH58" s="239"/>
      <c r="DI58" s="239"/>
      <c r="DJ58" s="239"/>
      <c r="DK58" s="239"/>
      <c r="DL58" s="239"/>
      <c r="DM58" s="239"/>
      <c r="DN58" s="239"/>
      <c r="DO58" s="239"/>
      <c r="DP58" s="239"/>
      <c r="DQ58" s="239"/>
      <c r="DR58" s="239"/>
      <c r="DS58" s="239"/>
      <c r="DT58" s="239"/>
      <c r="DU58" s="239"/>
    </row>
    <row r="59" spans="2:125" s="23" customFormat="1">
      <c r="B59" s="240">
        <f t="shared" si="0"/>
        <v>50</v>
      </c>
      <c r="C59" s="240"/>
      <c r="D59" s="240"/>
      <c r="E59" s="240"/>
      <c r="F59" s="241" t="s">
        <v>207</v>
      </c>
      <c r="G59" s="242"/>
      <c r="H59" s="242"/>
      <c r="I59" s="242"/>
      <c r="J59" s="242"/>
      <c r="K59" s="242"/>
      <c r="L59" s="242"/>
      <c r="M59" s="242"/>
      <c r="N59" s="242"/>
      <c r="O59" s="242"/>
      <c r="P59" s="242"/>
      <c r="Q59" s="242"/>
      <c r="R59" s="242"/>
      <c r="S59" s="242"/>
      <c r="T59" s="242"/>
      <c r="U59" s="242"/>
      <c r="V59" s="242"/>
      <c r="W59" s="243"/>
      <c r="X59" s="244" t="s">
        <v>100</v>
      </c>
      <c r="Y59" s="245"/>
      <c r="Z59" s="245"/>
      <c r="AA59" s="245"/>
      <c r="AB59" s="245"/>
      <c r="AC59" s="245"/>
      <c r="AD59" s="245"/>
      <c r="AE59" s="245"/>
      <c r="AF59" s="245"/>
      <c r="AG59" s="245"/>
      <c r="AH59" s="245"/>
      <c r="AI59" s="245"/>
      <c r="AJ59" s="245"/>
      <c r="AK59" s="245"/>
      <c r="AL59" s="245"/>
      <c r="AM59" s="245"/>
      <c r="AN59" s="245"/>
      <c r="AO59" s="245"/>
      <c r="AP59" s="245"/>
      <c r="AQ59" s="245"/>
      <c r="AR59" s="245"/>
      <c r="AS59" s="245"/>
      <c r="AT59" s="245"/>
      <c r="AU59" s="246"/>
      <c r="AV59" s="240" t="s">
        <v>58</v>
      </c>
      <c r="AW59" s="240"/>
      <c r="AX59" s="240"/>
      <c r="AY59" s="240"/>
      <c r="AZ59" s="240"/>
      <c r="BA59" s="240"/>
      <c r="BB59" s="240"/>
      <c r="BC59" s="240">
        <v>2</v>
      </c>
      <c r="BD59" s="240"/>
      <c r="BE59" s="240"/>
      <c r="BF59" s="240"/>
      <c r="BG59" s="247"/>
      <c r="BH59" s="247"/>
      <c r="BI59" s="247"/>
      <c r="BJ59" s="247"/>
      <c r="BK59" s="248"/>
      <c r="BL59" s="248"/>
      <c r="BM59" s="248"/>
      <c r="BN59" s="248"/>
      <c r="BO59" s="248"/>
      <c r="BP59" s="248"/>
      <c r="BQ59" s="248"/>
      <c r="BR59" s="248"/>
      <c r="BS59" s="248" t="s">
        <v>23</v>
      </c>
      <c r="BT59" s="248"/>
      <c r="BU59" s="248"/>
      <c r="BV59" s="248"/>
      <c r="BW59" s="248"/>
      <c r="BX59" s="248"/>
      <c r="BY59" s="248"/>
      <c r="BZ59" s="248"/>
      <c r="CA59" s="248"/>
      <c r="CB59" s="248"/>
      <c r="CC59" s="248"/>
      <c r="CD59" s="248"/>
      <c r="CE59" s="248"/>
      <c r="CF59" s="248"/>
      <c r="CG59" s="248"/>
      <c r="CH59" s="248"/>
      <c r="CI59" s="248"/>
      <c r="CJ59" s="248"/>
      <c r="CK59" s="248"/>
      <c r="CL59" s="248"/>
      <c r="CM59" s="237"/>
      <c r="CN59" s="237"/>
      <c r="CO59" s="237"/>
      <c r="CP59" s="237"/>
      <c r="CQ59" s="237"/>
      <c r="CR59" s="237"/>
      <c r="CS59" s="237"/>
      <c r="CT59" s="237"/>
      <c r="CU59" s="237"/>
      <c r="CV59" s="237"/>
      <c r="CW59" s="237"/>
      <c r="CX59" s="237"/>
      <c r="CY59" s="237" t="s">
        <v>23</v>
      </c>
      <c r="CZ59" s="237"/>
      <c r="DA59" s="237"/>
      <c r="DB59" s="237"/>
      <c r="DC59" s="237"/>
      <c r="DD59" s="237"/>
      <c r="DE59" s="238" t="s">
        <v>59</v>
      </c>
      <c r="DF59" s="239"/>
      <c r="DG59" s="239"/>
      <c r="DH59" s="239"/>
      <c r="DI59" s="239"/>
      <c r="DJ59" s="239"/>
      <c r="DK59" s="239"/>
      <c r="DL59" s="239"/>
      <c r="DM59" s="239"/>
      <c r="DN59" s="239"/>
      <c r="DO59" s="239"/>
      <c r="DP59" s="239"/>
      <c r="DQ59" s="239"/>
      <c r="DR59" s="239"/>
      <c r="DS59" s="239"/>
      <c r="DT59" s="239"/>
      <c r="DU59" s="239"/>
    </row>
    <row r="60" spans="2:125" s="23" customFormat="1">
      <c r="B60" s="240">
        <f t="shared" si="0"/>
        <v>51</v>
      </c>
      <c r="C60" s="240"/>
      <c r="D60" s="240"/>
      <c r="E60" s="240"/>
      <c r="F60" s="241" t="s">
        <v>208</v>
      </c>
      <c r="G60" s="242"/>
      <c r="H60" s="242"/>
      <c r="I60" s="242"/>
      <c r="J60" s="242"/>
      <c r="K60" s="242"/>
      <c r="L60" s="242"/>
      <c r="M60" s="242"/>
      <c r="N60" s="242"/>
      <c r="O60" s="242"/>
      <c r="P60" s="242"/>
      <c r="Q60" s="242"/>
      <c r="R60" s="242"/>
      <c r="S60" s="242"/>
      <c r="T60" s="242"/>
      <c r="U60" s="242"/>
      <c r="V60" s="242"/>
      <c r="W60" s="243"/>
      <c r="X60" s="244" t="s">
        <v>101</v>
      </c>
      <c r="Y60" s="245"/>
      <c r="Z60" s="245"/>
      <c r="AA60" s="245"/>
      <c r="AB60" s="245"/>
      <c r="AC60" s="245"/>
      <c r="AD60" s="245"/>
      <c r="AE60" s="245"/>
      <c r="AF60" s="245"/>
      <c r="AG60" s="245"/>
      <c r="AH60" s="245"/>
      <c r="AI60" s="245"/>
      <c r="AJ60" s="245"/>
      <c r="AK60" s="245"/>
      <c r="AL60" s="245"/>
      <c r="AM60" s="245"/>
      <c r="AN60" s="245"/>
      <c r="AO60" s="245"/>
      <c r="AP60" s="245"/>
      <c r="AQ60" s="245"/>
      <c r="AR60" s="245"/>
      <c r="AS60" s="245"/>
      <c r="AT60" s="245"/>
      <c r="AU60" s="246"/>
      <c r="AV60" s="240" t="s">
        <v>61</v>
      </c>
      <c r="AW60" s="240"/>
      <c r="AX60" s="240"/>
      <c r="AY60" s="240"/>
      <c r="AZ60" s="240"/>
      <c r="BA60" s="240"/>
      <c r="BB60" s="240"/>
      <c r="BC60" s="240">
        <v>40</v>
      </c>
      <c r="BD60" s="240"/>
      <c r="BE60" s="240"/>
      <c r="BF60" s="240"/>
      <c r="BG60" s="247"/>
      <c r="BH60" s="247"/>
      <c r="BI60" s="247"/>
      <c r="BJ60" s="247"/>
      <c r="BK60" s="248" t="s">
        <v>23</v>
      </c>
      <c r="BL60" s="248"/>
      <c r="BM60" s="248"/>
      <c r="BN60" s="248"/>
      <c r="BO60" s="248"/>
      <c r="BP60" s="248"/>
      <c r="BQ60" s="248"/>
      <c r="BR60" s="248"/>
      <c r="BS60" s="248"/>
      <c r="BT60" s="248"/>
      <c r="BU60" s="248"/>
      <c r="BV60" s="248"/>
      <c r="BW60" s="248"/>
      <c r="BX60" s="248"/>
      <c r="BY60" s="248"/>
      <c r="BZ60" s="248"/>
      <c r="CA60" s="248"/>
      <c r="CB60" s="248"/>
      <c r="CC60" s="248"/>
      <c r="CD60" s="248"/>
      <c r="CE60" s="248"/>
      <c r="CF60" s="248"/>
      <c r="CG60" s="248"/>
      <c r="CH60" s="248"/>
      <c r="CI60" s="248"/>
      <c r="CJ60" s="248"/>
      <c r="CK60" s="248"/>
      <c r="CL60" s="248"/>
      <c r="CM60" s="237" t="s">
        <v>23</v>
      </c>
      <c r="CN60" s="237"/>
      <c r="CO60" s="237" t="s">
        <v>23</v>
      </c>
      <c r="CP60" s="237"/>
      <c r="CQ60" s="237"/>
      <c r="CR60" s="237"/>
      <c r="CS60" s="237" t="s">
        <v>23</v>
      </c>
      <c r="CT60" s="237"/>
      <c r="CU60" s="237" t="s">
        <v>23</v>
      </c>
      <c r="CV60" s="237"/>
      <c r="CW60" s="237" t="s">
        <v>23</v>
      </c>
      <c r="CX60" s="237"/>
      <c r="CY60" s="237"/>
      <c r="CZ60" s="237"/>
      <c r="DA60" s="237" t="s">
        <v>23</v>
      </c>
      <c r="DB60" s="237"/>
      <c r="DC60" s="237" t="s">
        <v>23</v>
      </c>
      <c r="DD60" s="237"/>
      <c r="DE60" s="238"/>
      <c r="DF60" s="239"/>
      <c r="DG60" s="239"/>
      <c r="DH60" s="239"/>
      <c r="DI60" s="239"/>
      <c r="DJ60" s="239"/>
      <c r="DK60" s="239"/>
      <c r="DL60" s="239"/>
      <c r="DM60" s="239"/>
      <c r="DN60" s="239"/>
      <c r="DO60" s="239"/>
      <c r="DP60" s="239"/>
      <c r="DQ60" s="239"/>
      <c r="DR60" s="239"/>
      <c r="DS60" s="239"/>
      <c r="DT60" s="239"/>
      <c r="DU60" s="239"/>
    </row>
    <row r="61" spans="2:125" s="23" customFormat="1">
      <c r="B61" s="240">
        <f t="shared" si="0"/>
        <v>52</v>
      </c>
      <c r="C61" s="240"/>
      <c r="D61" s="240"/>
      <c r="E61" s="240"/>
      <c r="F61" s="241" t="s">
        <v>209</v>
      </c>
      <c r="G61" s="242"/>
      <c r="H61" s="242"/>
      <c r="I61" s="242"/>
      <c r="J61" s="242"/>
      <c r="K61" s="242"/>
      <c r="L61" s="242"/>
      <c r="M61" s="242"/>
      <c r="N61" s="242"/>
      <c r="O61" s="242"/>
      <c r="P61" s="242"/>
      <c r="Q61" s="242"/>
      <c r="R61" s="242"/>
      <c r="S61" s="242"/>
      <c r="T61" s="242"/>
      <c r="U61" s="242"/>
      <c r="V61" s="242"/>
      <c r="W61" s="243"/>
      <c r="X61" s="244" t="s">
        <v>102</v>
      </c>
      <c r="Y61" s="245"/>
      <c r="Z61" s="245"/>
      <c r="AA61" s="245"/>
      <c r="AB61" s="245"/>
      <c r="AC61" s="245"/>
      <c r="AD61" s="245"/>
      <c r="AE61" s="245"/>
      <c r="AF61" s="245"/>
      <c r="AG61" s="245"/>
      <c r="AH61" s="245"/>
      <c r="AI61" s="245"/>
      <c r="AJ61" s="245"/>
      <c r="AK61" s="245"/>
      <c r="AL61" s="245"/>
      <c r="AM61" s="245"/>
      <c r="AN61" s="245"/>
      <c r="AO61" s="245"/>
      <c r="AP61" s="245"/>
      <c r="AQ61" s="245"/>
      <c r="AR61" s="245"/>
      <c r="AS61" s="245"/>
      <c r="AT61" s="245"/>
      <c r="AU61" s="246"/>
      <c r="AV61" s="240" t="s">
        <v>58</v>
      </c>
      <c r="AW61" s="240"/>
      <c r="AX61" s="240"/>
      <c r="AY61" s="240"/>
      <c r="AZ61" s="240"/>
      <c r="BA61" s="240"/>
      <c r="BB61" s="240"/>
      <c r="BC61" s="240">
        <v>3</v>
      </c>
      <c r="BD61" s="240"/>
      <c r="BE61" s="240"/>
      <c r="BF61" s="240"/>
      <c r="BG61" s="247"/>
      <c r="BH61" s="247"/>
      <c r="BI61" s="247"/>
      <c r="BJ61" s="247"/>
      <c r="BK61" s="248"/>
      <c r="BL61" s="248"/>
      <c r="BM61" s="248"/>
      <c r="BN61" s="248"/>
      <c r="BO61" s="248"/>
      <c r="BP61" s="248"/>
      <c r="BQ61" s="248"/>
      <c r="BR61" s="248"/>
      <c r="BS61" s="248" t="s">
        <v>23</v>
      </c>
      <c r="BT61" s="248"/>
      <c r="BU61" s="248"/>
      <c r="BV61" s="248"/>
      <c r="BW61" s="248"/>
      <c r="BX61" s="248"/>
      <c r="BY61" s="248"/>
      <c r="BZ61" s="248"/>
      <c r="CA61" s="248"/>
      <c r="CB61" s="248"/>
      <c r="CC61" s="248"/>
      <c r="CD61" s="248"/>
      <c r="CE61" s="248"/>
      <c r="CF61" s="248"/>
      <c r="CG61" s="248"/>
      <c r="CH61" s="248"/>
      <c r="CI61" s="248"/>
      <c r="CJ61" s="248"/>
      <c r="CK61" s="248"/>
      <c r="CL61" s="248"/>
      <c r="CM61" s="237"/>
      <c r="CN61" s="237"/>
      <c r="CO61" s="237"/>
      <c r="CP61" s="237"/>
      <c r="CQ61" s="237"/>
      <c r="CR61" s="237"/>
      <c r="CS61" s="237"/>
      <c r="CT61" s="237"/>
      <c r="CU61" s="237"/>
      <c r="CV61" s="237"/>
      <c r="CW61" s="237"/>
      <c r="CX61" s="237"/>
      <c r="CY61" s="237" t="s">
        <v>23</v>
      </c>
      <c r="CZ61" s="237"/>
      <c r="DA61" s="237"/>
      <c r="DB61" s="237"/>
      <c r="DC61" s="237"/>
      <c r="DD61" s="237"/>
      <c r="DE61" s="238" t="s">
        <v>59</v>
      </c>
      <c r="DF61" s="239"/>
      <c r="DG61" s="239"/>
      <c r="DH61" s="239"/>
      <c r="DI61" s="239"/>
      <c r="DJ61" s="239"/>
      <c r="DK61" s="239"/>
      <c r="DL61" s="239"/>
      <c r="DM61" s="239"/>
      <c r="DN61" s="239"/>
      <c r="DO61" s="239"/>
      <c r="DP61" s="239"/>
      <c r="DQ61" s="239"/>
      <c r="DR61" s="239"/>
      <c r="DS61" s="239"/>
      <c r="DT61" s="239"/>
      <c r="DU61" s="239"/>
    </row>
    <row r="62" spans="2:125" s="23" customFormat="1">
      <c r="B62" s="240">
        <f t="shared" si="0"/>
        <v>53</v>
      </c>
      <c r="C62" s="240"/>
      <c r="D62" s="240"/>
      <c r="E62" s="240"/>
      <c r="F62" s="241" t="s">
        <v>210</v>
      </c>
      <c r="G62" s="242"/>
      <c r="H62" s="242"/>
      <c r="I62" s="242"/>
      <c r="J62" s="242"/>
      <c r="K62" s="242"/>
      <c r="L62" s="242"/>
      <c r="M62" s="242"/>
      <c r="N62" s="242"/>
      <c r="O62" s="242"/>
      <c r="P62" s="242"/>
      <c r="Q62" s="242"/>
      <c r="R62" s="242"/>
      <c r="S62" s="242"/>
      <c r="T62" s="242"/>
      <c r="U62" s="242"/>
      <c r="V62" s="242"/>
      <c r="W62" s="243"/>
      <c r="X62" s="244" t="s">
        <v>103</v>
      </c>
      <c r="Y62" s="245"/>
      <c r="Z62" s="245"/>
      <c r="AA62" s="245"/>
      <c r="AB62" s="245"/>
      <c r="AC62" s="245"/>
      <c r="AD62" s="245"/>
      <c r="AE62" s="245"/>
      <c r="AF62" s="245"/>
      <c r="AG62" s="245"/>
      <c r="AH62" s="245"/>
      <c r="AI62" s="245"/>
      <c r="AJ62" s="245"/>
      <c r="AK62" s="245"/>
      <c r="AL62" s="245"/>
      <c r="AM62" s="245"/>
      <c r="AN62" s="245"/>
      <c r="AO62" s="245"/>
      <c r="AP62" s="245"/>
      <c r="AQ62" s="245"/>
      <c r="AR62" s="245"/>
      <c r="AS62" s="245"/>
      <c r="AT62" s="245"/>
      <c r="AU62" s="246"/>
      <c r="AV62" s="240" t="s">
        <v>61</v>
      </c>
      <c r="AW62" s="240"/>
      <c r="AX62" s="240"/>
      <c r="AY62" s="240"/>
      <c r="AZ62" s="240"/>
      <c r="BA62" s="240"/>
      <c r="BB62" s="240"/>
      <c r="BC62" s="240">
        <v>40</v>
      </c>
      <c r="BD62" s="240"/>
      <c r="BE62" s="240"/>
      <c r="BF62" s="240"/>
      <c r="BG62" s="247"/>
      <c r="BH62" s="247"/>
      <c r="BI62" s="247"/>
      <c r="BJ62" s="247"/>
      <c r="BK62" s="248" t="s">
        <v>23</v>
      </c>
      <c r="BL62" s="248"/>
      <c r="BM62" s="248"/>
      <c r="BN62" s="248"/>
      <c r="BO62" s="248"/>
      <c r="BP62" s="248"/>
      <c r="BQ62" s="248"/>
      <c r="BR62" s="248"/>
      <c r="BS62" s="248"/>
      <c r="BT62" s="248"/>
      <c r="BU62" s="248"/>
      <c r="BV62" s="248"/>
      <c r="BW62" s="248"/>
      <c r="BX62" s="248"/>
      <c r="BY62" s="248"/>
      <c r="BZ62" s="248"/>
      <c r="CA62" s="248"/>
      <c r="CB62" s="248"/>
      <c r="CC62" s="248"/>
      <c r="CD62" s="248"/>
      <c r="CE62" s="248"/>
      <c r="CF62" s="248"/>
      <c r="CG62" s="248"/>
      <c r="CH62" s="248"/>
      <c r="CI62" s="248"/>
      <c r="CJ62" s="248"/>
      <c r="CK62" s="248"/>
      <c r="CL62" s="248"/>
      <c r="CM62" s="237" t="s">
        <v>23</v>
      </c>
      <c r="CN62" s="237"/>
      <c r="CO62" s="237" t="s">
        <v>23</v>
      </c>
      <c r="CP62" s="237"/>
      <c r="CQ62" s="237"/>
      <c r="CR62" s="237"/>
      <c r="CS62" s="237" t="s">
        <v>23</v>
      </c>
      <c r="CT62" s="237"/>
      <c r="CU62" s="237" t="s">
        <v>23</v>
      </c>
      <c r="CV62" s="237"/>
      <c r="CW62" s="237" t="s">
        <v>23</v>
      </c>
      <c r="CX62" s="237"/>
      <c r="CY62" s="237"/>
      <c r="CZ62" s="237"/>
      <c r="DA62" s="237" t="s">
        <v>23</v>
      </c>
      <c r="DB62" s="237"/>
      <c r="DC62" s="237" t="s">
        <v>23</v>
      </c>
      <c r="DD62" s="237"/>
      <c r="DE62" s="238"/>
      <c r="DF62" s="239"/>
      <c r="DG62" s="239"/>
      <c r="DH62" s="239"/>
      <c r="DI62" s="239"/>
      <c r="DJ62" s="239"/>
      <c r="DK62" s="239"/>
      <c r="DL62" s="239"/>
      <c r="DM62" s="239"/>
      <c r="DN62" s="239"/>
      <c r="DO62" s="239"/>
      <c r="DP62" s="239"/>
      <c r="DQ62" s="239"/>
      <c r="DR62" s="239"/>
      <c r="DS62" s="239"/>
      <c r="DT62" s="239"/>
      <c r="DU62" s="239"/>
    </row>
    <row r="63" spans="2:125" s="23" customFormat="1">
      <c r="B63" s="240">
        <f t="shared" si="0"/>
        <v>54</v>
      </c>
      <c r="C63" s="240"/>
      <c r="D63" s="240"/>
      <c r="E63" s="240"/>
      <c r="F63" s="241" t="s">
        <v>211</v>
      </c>
      <c r="G63" s="242"/>
      <c r="H63" s="242"/>
      <c r="I63" s="242"/>
      <c r="J63" s="242"/>
      <c r="K63" s="242"/>
      <c r="L63" s="242"/>
      <c r="M63" s="242"/>
      <c r="N63" s="242"/>
      <c r="O63" s="242"/>
      <c r="P63" s="242"/>
      <c r="Q63" s="242"/>
      <c r="R63" s="242"/>
      <c r="S63" s="242"/>
      <c r="T63" s="242"/>
      <c r="U63" s="242"/>
      <c r="V63" s="242"/>
      <c r="W63" s="243"/>
      <c r="X63" s="244" t="s">
        <v>104</v>
      </c>
      <c r="Y63" s="245"/>
      <c r="Z63" s="245"/>
      <c r="AA63" s="245"/>
      <c r="AB63" s="245"/>
      <c r="AC63" s="245"/>
      <c r="AD63" s="245"/>
      <c r="AE63" s="245"/>
      <c r="AF63" s="245"/>
      <c r="AG63" s="245"/>
      <c r="AH63" s="245"/>
      <c r="AI63" s="245"/>
      <c r="AJ63" s="245"/>
      <c r="AK63" s="245"/>
      <c r="AL63" s="245"/>
      <c r="AM63" s="245"/>
      <c r="AN63" s="245"/>
      <c r="AO63" s="245"/>
      <c r="AP63" s="245"/>
      <c r="AQ63" s="245"/>
      <c r="AR63" s="245"/>
      <c r="AS63" s="245"/>
      <c r="AT63" s="245"/>
      <c r="AU63" s="246"/>
      <c r="AV63" s="240" t="s">
        <v>61</v>
      </c>
      <c r="AW63" s="240"/>
      <c r="AX63" s="240"/>
      <c r="AY63" s="240"/>
      <c r="AZ63" s="240"/>
      <c r="BA63" s="240"/>
      <c r="BB63" s="240"/>
      <c r="BC63" s="240">
        <v>128</v>
      </c>
      <c r="BD63" s="240"/>
      <c r="BE63" s="240"/>
      <c r="BF63" s="240"/>
      <c r="BG63" s="247"/>
      <c r="BH63" s="247"/>
      <c r="BI63" s="247"/>
      <c r="BJ63" s="247"/>
      <c r="BK63" s="248"/>
      <c r="BL63" s="248"/>
      <c r="BM63" s="248"/>
      <c r="BN63" s="248"/>
      <c r="BO63" s="248"/>
      <c r="BP63" s="248"/>
      <c r="BQ63" s="248"/>
      <c r="BR63" s="248"/>
      <c r="BS63" s="248"/>
      <c r="BT63" s="248"/>
      <c r="BU63" s="248"/>
      <c r="BV63" s="248"/>
      <c r="BW63" s="248"/>
      <c r="BX63" s="248"/>
      <c r="BY63" s="248"/>
      <c r="BZ63" s="248"/>
      <c r="CA63" s="248"/>
      <c r="CB63" s="248"/>
      <c r="CC63" s="248"/>
      <c r="CD63" s="248"/>
      <c r="CE63" s="248" t="s">
        <v>23</v>
      </c>
      <c r="CF63" s="248"/>
      <c r="CG63" s="248"/>
      <c r="CH63" s="248"/>
      <c r="CI63" s="248"/>
      <c r="CJ63" s="248"/>
      <c r="CK63" s="248"/>
      <c r="CL63" s="248"/>
      <c r="CM63" s="237"/>
      <c r="CN63" s="237"/>
      <c r="CO63" s="237"/>
      <c r="CP63" s="237"/>
      <c r="CQ63" s="237"/>
      <c r="CR63" s="237"/>
      <c r="CS63" s="237"/>
      <c r="CT63" s="237"/>
      <c r="CU63" s="237"/>
      <c r="CV63" s="237"/>
      <c r="CW63" s="237" t="s">
        <v>23</v>
      </c>
      <c r="CX63" s="237"/>
      <c r="CY63" s="237" t="s">
        <v>23</v>
      </c>
      <c r="CZ63" s="237"/>
      <c r="DA63" s="237"/>
      <c r="DB63" s="237"/>
      <c r="DC63" s="237" t="s">
        <v>23</v>
      </c>
      <c r="DD63" s="237"/>
      <c r="DE63" s="238" t="s">
        <v>105</v>
      </c>
      <c r="DF63" s="239"/>
      <c r="DG63" s="239"/>
      <c r="DH63" s="239"/>
      <c r="DI63" s="239"/>
      <c r="DJ63" s="239"/>
      <c r="DK63" s="239"/>
      <c r="DL63" s="239"/>
      <c r="DM63" s="239"/>
      <c r="DN63" s="239"/>
      <c r="DO63" s="239"/>
      <c r="DP63" s="239"/>
      <c r="DQ63" s="239"/>
      <c r="DR63" s="239"/>
      <c r="DS63" s="239"/>
      <c r="DT63" s="239"/>
      <c r="DU63" s="239"/>
    </row>
    <row r="64" spans="2:125" s="23" customFormat="1">
      <c r="B64" s="240">
        <f t="shared" si="0"/>
        <v>55</v>
      </c>
      <c r="C64" s="240"/>
      <c r="D64" s="240"/>
      <c r="E64" s="240"/>
      <c r="F64" s="241" t="s">
        <v>212</v>
      </c>
      <c r="G64" s="242"/>
      <c r="H64" s="242"/>
      <c r="I64" s="242"/>
      <c r="J64" s="242"/>
      <c r="K64" s="242"/>
      <c r="L64" s="242"/>
      <c r="M64" s="242"/>
      <c r="N64" s="242"/>
      <c r="O64" s="242"/>
      <c r="P64" s="242"/>
      <c r="Q64" s="242"/>
      <c r="R64" s="242"/>
      <c r="S64" s="242"/>
      <c r="T64" s="242"/>
      <c r="U64" s="242"/>
      <c r="V64" s="242"/>
      <c r="W64" s="243"/>
      <c r="X64" s="244" t="s">
        <v>106</v>
      </c>
      <c r="Y64" s="245"/>
      <c r="Z64" s="245"/>
      <c r="AA64" s="245"/>
      <c r="AB64" s="245"/>
      <c r="AC64" s="245"/>
      <c r="AD64" s="245"/>
      <c r="AE64" s="245"/>
      <c r="AF64" s="245"/>
      <c r="AG64" s="245"/>
      <c r="AH64" s="245"/>
      <c r="AI64" s="245"/>
      <c r="AJ64" s="245"/>
      <c r="AK64" s="245"/>
      <c r="AL64" s="245"/>
      <c r="AM64" s="245"/>
      <c r="AN64" s="245"/>
      <c r="AO64" s="245"/>
      <c r="AP64" s="245"/>
      <c r="AQ64" s="245"/>
      <c r="AR64" s="245"/>
      <c r="AS64" s="245"/>
      <c r="AT64" s="245"/>
      <c r="AU64" s="246"/>
      <c r="AV64" s="240" t="s">
        <v>58</v>
      </c>
      <c r="AW64" s="240"/>
      <c r="AX64" s="240"/>
      <c r="AY64" s="240"/>
      <c r="AZ64" s="240"/>
      <c r="BA64" s="240"/>
      <c r="BB64" s="240"/>
      <c r="BC64" s="240">
        <v>8</v>
      </c>
      <c r="BD64" s="240"/>
      <c r="BE64" s="240"/>
      <c r="BF64" s="240"/>
      <c r="BG64" s="247"/>
      <c r="BH64" s="247"/>
      <c r="BI64" s="247"/>
      <c r="BJ64" s="247"/>
      <c r="BK64" s="248"/>
      <c r="BL64" s="248"/>
      <c r="BM64" s="248"/>
      <c r="BN64" s="248"/>
      <c r="BO64" s="248"/>
      <c r="BP64" s="248"/>
      <c r="BQ64" s="248"/>
      <c r="BR64" s="248"/>
      <c r="BS64" s="248" t="s">
        <v>23</v>
      </c>
      <c r="BT64" s="248"/>
      <c r="BU64" s="248"/>
      <c r="BV64" s="248"/>
      <c r="BW64" s="248"/>
      <c r="BX64" s="248"/>
      <c r="BY64" s="248"/>
      <c r="BZ64" s="248"/>
      <c r="CA64" s="248"/>
      <c r="CB64" s="248"/>
      <c r="CC64" s="248"/>
      <c r="CD64" s="248"/>
      <c r="CE64" s="248"/>
      <c r="CF64" s="248"/>
      <c r="CG64" s="248"/>
      <c r="CH64" s="248"/>
      <c r="CI64" s="248"/>
      <c r="CJ64" s="248"/>
      <c r="CK64" s="248"/>
      <c r="CL64" s="248"/>
      <c r="CM64" s="237"/>
      <c r="CN64" s="237"/>
      <c r="CO64" s="237"/>
      <c r="CP64" s="237"/>
      <c r="CQ64" s="237"/>
      <c r="CR64" s="237"/>
      <c r="CS64" s="237"/>
      <c r="CT64" s="237"/>
      <c r="CU64" s="237"/>
      <c r="CV64" s="237"/>
      <c r="CW64" s="237"/>
      <c r="CX64" s="237"/>
      <c r="CY64" s="260" t="s">
        <v>23</v>
      </c>
      <c r="CZ64" s="261"/>
      <c r="DA64" s="237"/>
      <c r="DB64" s="237"/>
      <c r="DC64" s="237"/>
      <c r="DD64" s="237"/>
      <c r="DE64" s="238" t="s">
        <v>59</v>
      </c>
      <c r="DF64" s="239"/>
      <c r="DG64" s="239"/>
      <c r="DH64" s="239"/>
      <c r="DI64" s="239"/>
      <c r="DJ64" s="239"/>
      <c r="DK64" s="239"/>
      <c r="DL64" s="239"/>
      <c r="DM64" s="239"/>
      <c r="DN64" s="239"/>
      <c r="DO64" s="239"/>
      <c r="DP64" s="239"/>
      <c r="DQ64" s="239"/>
      <c r="DR64" s="239"/>
      <c r="DS64" s="239"/>
      <c r="DT64" s="239"/>
      <c r="DU64" s="239"/>
    </row>
    <row r="65" spans="2:125" s="23" customFormat="1">
      <c r="B65" s="267">
        <f t="shared" si="0"/>
        <v>56</v>
      </c>
      <c r="C65" s="268"/>
      <c r="D65" s="268"/>
      <c r="E65" s="269"/>
      <c r="F65" s="241" t="s">
        <v>25</v>
      </c>
      <c r="G65" s="270"/>
      <c r="H65" s="270"/>
      <c r="I65" s="270"/>
      <c r="J65" s="270"/>
      <c r="K65" s="270"/>
      <c r="L65" s="270"/>
      <c r="M65" s="270"/>
      <c r="N65" s="270"/>
      <c r="O65" s="270"/>
      <c r="P65" s="270"/>
      <c r="Q65" s="270"/>
      <c r="R65" s="270"/>
      <c r="S65" s="270"/>
      <c r="T65" s="270"/>
      <c r="U65" s="270"/>
      <c r="V65" s="270"/>
      <c r="W65" s="271"/>
      <c r="X65" s="244" t="s">
        <v>107</v>
      </c>
      <c r="Y65" s="245"/>
      <c r="Z65" s="245"/>
      <c r="AA65" s="245"/>
      <c r="AB65" s="245"/>
      <c r="AC65" s="245"/>
      <c r="AD65" s="245"/>
      <c r="AE65" s="245"/>
      <c r="AF65" s="245"/>
      <c r="AG65" s="245"/>
      <c r="AH65" s="245"/>
      <c r="AI65" s="245"/>
      <c r="AJ65" s="245"/>
      <c r="AK65" s="245"/>
      <c r="AL65" s="245"/>
      <c r="AM65" s="245"/>
      <c r="AN65" s="245"/>
      <c r="AO65" s="245"/>
      <c r="AP65" s="245"/>
      <c r="AQ65" s="245"/>
      <c r="AR65" s="245"/>
      <c r="AS65" s="245"/>
      <c r="AT65" s="245"/>
      <c r="AU65" s="246"/>
      <c r="AV65" s="267" t="s">
        <v>61</v>
      </c>
      <c r="AW65" s="268"/>
      <c r="AX65" s="268"/>
      <c r="AY65" s="268"/>
      <c r="AZ65" s="268"/>
      <c r="BA65" s="268"/>
      <c r="BB65" s="269"/>
      <c r="BC65" s="267">
        <v>256</v>
      </c>
      <c r="BD65" s="268"/>
      <c r="BE65" s="268"/>
      <c r="BF65" s="269"/>
      <c r="BG65" s="272"/>
      <c r="BH65" s="273"/>
      <c r="BI65" s="273"/>
      <c r="BJ65" s="274"/>
      <c r="BK65" s="275"/>
      <c r="BL65" s="276"/>
      <c r="BM65" s="276"/>
      <c r="BN65" s="277"/>
      <c r="BO65" s="275"/>
      <c r="BP65" s="276"/>
      <c r="BQ65" s="276"/>
      <c r="BR65" s="277"/>
      <c r="BS65" s="275"/>
      <c r="BT65" s="276"/>
      <c r="BU65" s="276"/>
      <c r="BV65" s="277"/>
      <c r="BW65" s="275"/>
      <c r="BX65" s="276"/>
      <c r="BY65" s="276"/>
      <c r="BZ65" s="277"/>
      <c r="CA65" s="275" t="s">
        <v>23</v>
      </c>
      <c r="CB65" s="276"/>
      <c r="CC65" s="276"/>
      <c r="CD65" s="277"/>
      <c r="CE65" s="275"/>
      <c r="CF65" s="276"/>
      <c r="CG65" s="276"/>
      <c r="CH65" s="277"/>
      <c r="CI65" s="275"/>
      <c r="CJ65" s="276"/>
      <c r="CK65" s="276"/>
      <c r="CL65" s="277"/>
      <c r="CM65" s="260"/>
      <c r="CN65" s="261"/>
      <c r="CO65" s="260"/>
      <c r="CP65" s="261"/>
      <c r="CQ65" s="260"/>
      <c r="CR65" s="261"/>
      <c r="CS65" s="260"/>
      <c r="CT65" s="261"/>
      <c r="CU65" s="260"/>
      <c r="CV65" s="261"/>
      <c r="CW65" s="260" t="s">
        <v>23</v>
      </c>
      <c r="CX65" s="261"/>
      <c r="CY65" s="260" t="s">
        <v>23</v>
      </c>
      <c r="CZ65" s="261"/>
      <c r="DA65" s="260"/>
      <c r="DB65" s="261"/>
      <c r="DC65" s="260" t="s">
        <v>23</v>
      </c>
      <c r="DD65" s="261"/>
      <c r="DE65" s="264" t="s">
        <v>105</v>
      </c>
      <c r="DF65" s="265"/>
      <c r="DG65" s="265"/>
      <c r="DH65" s="265"/>
      <c r="DI65" s="265"/>
      <c r="DJ65" s="265"/>
      <c r="DK65" s="265"/>
      <c r="DL65" s="265"/>
      <c r="DM65" s="265"/>
      <c r="DN65" s="265"/>
      <c r="DO65" s="265"/>
      <c r="DP65" s="265"/>
      <c r="DQ65" s="265"/>
      <c r="DR65" s="265"/>
      <c r="DS65" s="265"/>
      <c r="DT65" s="265"/>
      <c r="DU65" s="266"/>
    </row>
    <row r="66" spans="2:125" s="23" customFormat="1">
      <c r="B66" s="267">
        <f t="shared" si="0"/>
        <v>57</v>
      </c>
      <c r="C66" s="268"/>
      <c r="D66" s="268"/>
      <c r="E66" s="269"/>
      <c r="F66" s="241" t="s">
        <v>466</v>
      </c>
      <c r="G66" s="270"/>
      <c r="H66" s="270"/>
      <c r="I66" s="270"/>
      <c r="J66" s="270"/>
      <c r="K66" s="270"/>
      <c r="L66" s="270"/>
      <c r="M66" s="270"/>
      <c r="N66" s="270"/>
      <c r="O66" s="270"/>
      <c r="P66" s="270"/>
      <c r="Q66" s="270"/>
      <c r="R66" s="270"/>
      <c r="S66" s="270"/>
      <c r="T66" s="270"/>
      <c r="U66" s="270"/>
      <c r="V66" s="270"/>
      <c r="W66" s="271"/>
      <c r="X66" s="244" t="s">
        <v>107</v>
      </c>
      <c r="Y66" s="245"/>
      <c r="Z66" s="245"/>
      <c r="AA66" s="245"/>
      <c r="AB66" s="245"/>
      <c r="AC66" s="245"/>
      <c r="AD66" s="245"/>
      <c r="AE66" s="245"/>
      <c r="AF66" s="245"/>
      <c r="AG66" s="245"/>
      <c r="AH66" s="245"/>
      <c r="AI66" s="245"/>
      <c r="AJ66" s="245"/>
      <c r="AK66" s="245"/>
      <c r="AL66" s="245"/>
      <c r="AM66" s="245"/>
      <c r="AN66" s="245"/>
      <c r="AO66" s="245"/>
      <c r="AP66" s="245"/>
      <c r="AQ66" s="245"/>
      <c r="AR66" s="245"/>
      <c r="AS66" s="245"/>
      <c r="AT66" s="245"/>
      <c r="AU66" s="246"/>
      <c r="AV66" s="267" t="s">
        <v>61</v>
      </c>
      <c r="AW66" s="268"/>
      <c r="AX66" s="268"/>
      <c r="AY66" s="268"/>
      <c r="AZ66" s="268"/>
      <c r="BA66" s="268"/>
      <c r="BB66" s="269"/>
      <c r="BC66" s="267">
        <v>256</v>
      </c>
      <c r="BD66" s="268"/>
      <c r="BE66" s="268"/>
      <c r="BF66" s="269"/>
      <c r="BG66" s="272"/>
      <c r="BH66" s="273"/>
      <c r="BI66" s="273"/>
      <c r="BJ66" s="274"/>
      <c r="BK66" s="275"/>
      <c r="BL66" s="276"/>
      <c r="BM66" s="276"/>
      <c r="BN66" s="277"/>
      <c r="BO66" s="275"/>
      <c r="BP66" s="276"/>
      <c r="BQ66" s="276"/>
      <c r="BR66" s="277"/>
      <c r="BS66" s="275"/>
      <c r="BT66" s="276"/>
      <c r="BU66" s="276"/>
      <c r="BV66" s="277"/>
      <c r="BW66" s="275"/>
      <c r="BX66" s="276"/>
      <c r="BY66" s="276"/>
      <c r="BZ66" s="277"/>
      <c r="CA66" s="275"/>
      <c r="CB66" s="276"/>
      <c r="CC66" s="276"/>
      <c r="CD66" s="277"/>
      <c r="CE66" s="275"/>
      <c r="CF66" s="276"/>
      <c r="CG66" s="276"/>
      <c r="CH66" s="277"/>
      <c r="CI66" s="275"/>
      <c r="CJ66" s="276"/>
      <c r="CK66" s="276"/>
      <c r="CL66" s="277"/>
      <c r="CM66" s="260"/>
      <c r="CN66" s="261"/>
      <c r="CO66" s="260"/>
      <c r="CP66" s="261"/>
      <c r="CQ66" s="260"/>
      <c r="CR66" s="261"/>
      <c r="CS66" s="260"/>
      <c r="CT66" s="261"/>
      <c r="CU66" s="260"/>
      <c r="CV66" s="261"/>
      <c r="CW66" s="260" t="s">
        <v>23</v>
      </c>
      <c r="CX66" s="261"/>
      <c r="CY66" s="260" t="s">
        <v>23</v>
      </c>
      <c r="CZ66" s="261"/>
      <c r="DA66" s="260"/>
      <c r="DB66" s="261"/>
      <c r="DC66" s="260" t="s">
        <v>23</v>
      </c>
      <c r="DD66" s="261"/>
      <c r="DE66" s="264" t="s">
        <v>467</v>
      </c>
      <c r="DF66" s="265"/>
      <c r="DG66" s="265"/>
      <c r="DH66" s="265"/>
      <c r="DI66" s="265"/>
      <c r="DJ66" s="265"/>
      <c r="DK66" s="265"/>
      <c r="DL66" s="265"/>
      <c r="DM66" s="265"/>
      <c r="DN66" s="265"/>
      <c r="DO66" s="265"/>
      <c r="DP66" s="265"/>
      <c r="DQ66" s="265"/>
      <c r="DR66" s="265"/>
      <c r="DS66" s="265"/>
      <c r="DT66" s="265"/>
      <c r="DU66" s="266"/>
    </row>
    <row r="67" spans="2:125" s="23" customFormat="1">
      <c r="B67" s="240">
        <f t="shared" si="0"/>
        <v>58</v>
      </c>
      <c r="C67" s="240"/>
      <c r="D67" s="240"/>
      <c r="E67" s="240"/>
      <c r="F67" s="241" t="s">
        <v>338</v>
      </c>
      <c r="G67" s="242"/>
      <c r="H67" s="242"/>
      <c r="I67" s="242"/>
      <c r="J67" s="242"/>
      <c r="K67" s="242"/>
      <c r="L67" s="242"/>
      <c r="M67" s="242"/>
      <c r="N67" s="242"/>
      <c r="O67" s="242"/>
      <c r="P67" s="242"/>
      <c r="Q67" s="242"/>
      <c r="R67" s="242"/>
      <c r="S67" s="242"/>
      <c r="T67" s="242"/>
      <c r="U67" s="242"/>
      <c r="V67" s="242"/>
      <c r="W67" s="243"/>
      <c r="X67" s="244" t="s">
        <v>337</v>
      </c>
      <c r="Y67" s="245"/>
      <c r="Z67" s="245"/>
      <c r="AA67" s="245"/>
      <c r="AB67" s="245"/>
      <c r="AC67" s="245"/>
      <c r="AD67" s="245"/>
      <c r="AE67" s="245"/>
      <c r="AF67" s="245"/>
      <c r="AG67" s="245"/>
      <c r="AH67" s="245"/>
      <c r="AI67" s="245"/>
      <c r="AJ67" s="245"/>
      <c r="AK67" s="245"/>
      <c r="AL67" s="245"/>
      <c r="AM67" s="245"/>
      <c r="AN67" s="245"/>
      <c r="AO67" s="245"/>
      <c r="AP67" s="245"/>
      <c r="AQ67" s="245"/>
      <c r="AR67" s="245"/>
      <c r="AS67" s="245"/>
      <c r="AT67" s="245"/>
      <c r="AU67" s="246"/>
      <c r="AV67" s="240" t="s">
        <v>335</v>
      </c>
      <c r="AW67" s="240"/>
      <c r="AX67" s="240"/>
      <c r="AY67" s="240"/>
      <c r="AZ67" s="240"/>
      <c r="BA67" s="240"/>
      <c r="BB67" s="240"/>
      <c r="BC67" s="240">
        <v>1</v>
      </c>
      <c r="BD67" s="240"/>
      <c r="BE67" s="240"/>
      <c r="BF67" s="240"/>
      <c r="BG67" s="247"/>
      <c r="BH67" s="247"/>
      <c r="BI67" s="247"/>
      <c r="BJ67" s="247"/>
      <c r="BK67" s="248"/>
      <c r="BL67" s="248"/>
      <c r="BM67" s="248"/>
      <c r="BN67" s="248"/>
      <c r="BO67" s="248" t="s">
        <v>23</v>
      </c>
      <c r="BP67" s="248"/>
      <c r="BQ67" s="248"/>
      <c r="BR67" s="248"/>
      <c r="BS67" s="248"/>
      <c r="BT67" s="248"/>
      <c r="BU67" s="248"/>
      <c r="BV67" s="248"/>
      <c r="BW67" s="248"/>
      <c r="BX67" s="248"/>
      <c r="BY67" s="248"/>
      <c r="BZ67" s="248"/>
      <c r="CA67" s="248"/>
      <c r="CB67" s="248"/>
      <c r="CC67" s="248"/>
      <c r="CD67" s="248"/>
      <c r="CE67" s="248"/>
      <c r="CF67" s="248"/>
      <c r="CG67" s="248"/>
      <c r="CH67" s="248"/>
      <c r="CI67" s="248"/>
      <c r="CJ67" s="248"/>
      <c r="CK67" s="248"/>
      <c r="CL67" s="248"/>
      <c r="CM67" s="237"/>
      <c r="CN67" s="237"/>
      <c r="CO67" s="237"/>
      <c r="CP67" s="237"/>
      <c r="CQ67" s="237"/>
      <c r="CR67" s="237"/>
      <c r="CS67" s="237"/>
      <c r="CT67" s="237"/>
      <c r="CU67" s="237"/>
      <c r="CV67" s="237"/>
      <c r="CW67" s="237"/>
      <c r="CX67" s="237"/>
      <c r="CY67" s="237" t="s">
        <v>23</v>
      </c>
      <c r="CZ67" s="237"/>
      <c r="DA67" s="237"/>
      <c r="DB67" s="237"/>
      <c r="DC67" s="237"/>
      <c r="DD67" s="237"/>
      <c r="DE67" s="238" t="s">
        <v>336</v>
      </c>
      <c r="DF67" s="239"/>
      <c r="DG67" s="239"/>
      <c r="DH67" s="239"/>
      <c r="DI67" s="239"/>
      <c r="DJ67" s="239"/>
      <c r="DK67" s="239"/>
      <c r="DL67" s="239"/>
      <c r="DM67" s="239"/>
      <c r="DN67" s="239"/>
      <c r="DO67" s="239"/>
      <c r="DP67" s="239"/>
      <c r="DQ67" s="239"/>
      <c r="DR67" s="239"/>
      <c r="DS67" s="239"/>
      <c r="DT67" s="239"/>
      <c r="DU67" s="239"/>
    </row>
    <row r="68" spans="2:125" s="23" customFormat="1">
      <c r="B68" s="240">
        <f t="shared" si="0"/>
        <v>59</v>
      </c>
      <c r="C68" s="240"/>
      <c r="D68" s="240"/>
      <c r="E68" s="240"/>
      <c r="F68" s="241" t="s">
        <v>449</v>
      </c>
      <c r="G68" s="242"/>
      <c r="H68" s="242"/>
      <c r="I68" s="242"/>
      <c r="J68" s="242"/>
      <c r="K68" s="242"/>
      <c r="L68" s="242"/>
      <c r="M68" s="242"/>
      <c r="N68" s="242"/>
      <c r="O68" s="242"/>
      <c r="P68" s="242"/>
      <c r="Q68" s="242"/>
      <c r="R68" s="242"/>
      <c r="S68" s="242"/>
      <c r="T68" s="242"/>
      <c r="U68" s="242"/>
      <c r="V68" s="242"/>
      <c r="W68" s="243"/>
      <c r="X68" s="244" t="s">
        <v>450</v>
      </c>
      <c r="Y68" s="245"/>
      <c r="Z68" s="245"/>
      <c r="AA68" s="245"/>
      <c r="AB68" s="245"/>
      <c r="AC68" s="245"/>
      <c r="AD68" s="245"/>
      <c r="AE68" s="245"/>
      <c r="AF68" s="245"/>
      <c r="AG68" s="245"/>
      <c r="AH68" s="245"/>
      <c r="AI68" s="245"/>
      <c r="AJ68" s="245"/>
      <c r="AK68" s="245"/>
      <c r="AL68" s="245"/>
      <c r="AM68" s="245"/>
      <c r="AN68" s="245"/>
      <c r="AO68" s="245"/>
      <c r="AP68" s="245"/>
      <c r="AQ68" s="245"/>
      <c r="AR68" s="245"/>
      <c r="AS68" s="245"/>
      <c r="AT68" s="245"/>
      <c r="AU68" s="246"/>
      <c r="AV68" s="240" t="s">
        <v>61</v>
      </c>
      <c r="AW68" s="240"/>
      <c r="AX68" s="240"/>
      <c r="AY68" s="240"/>
      <c r="AZ68" s="240"/>
      <c r="BA68" s="240"/>
      <c r="BB68" s="240"/>
      <c r="BC68" s="240">
        <v>100</v>
      </c>
      <c r="BD68" s="240"/>
      <c r="BE68" s="240"/>
      <c r="BF68" s="240"/>
      <c r="BG68" s="247"/>
      <c r="BH68" s="247"/>
      <c r="BI68" s="247"/>
      <c r="BJ68" s="247"/>
      <c r="BK68" s="248"/>
      <c r="BL68" s="248"/>
      <c r="BM68" s="248"/>
      <c r="BN68" s="248"/>
      <c r="BO68" s="248" t="s">
        <v>23</v>
      </c>
      <c r="BP68" s="248"/>
      <c r="BQ68" s="248"/>
      <c r="BR68" s="248"/>
      <c r="BS68" s="248"/>
      <c r="BT68" s="248"/>
      <c r="BU68" s="248"/>
      <c r="BV68" s="248"/>
      <c r="BW68" s="248"/>
      <c r="BX68" s="248"/>
      <c r="BY68" s="248"/>
      <c r="BZ68" s="248"/>
      <c r="CA68" s="248"/>
      <c r="CB68" s="248"/>
      <c r="CC68" s="248"/>
      <c r="CD68" s="248"/>
      <c r="CE68" s="248"/>
      <c r="CF68" s="248"/>
      <c r="CG68" s="248"/>
      <c r="CH68" s="248"/>
      <c r="CI68" s="248"/>
      <c r="CJ68" s="248"/>
      <c r="CK68" s="248"/>
      <c r="CL68" s="248"/>
      <c r="CM68" s="237"/>
      <c r="CN68" s="237"/>
      <c r="CO68" s="237"/>
      <c r="CP68" s="237"/>
      <c r="CQ68" s="237"/>
      <c r="CR68" s="237"/>
      <c r="CS68" s="237"/>
      <c r="CT68" s="237"/>
      <c r="CU68" s="237"/>
      <c r="CV68" s="237"/>
      <c r="CW68" s="237"/>
      <c r="CX68" s="237"/>
      <c r="CY68" s="237" t="s">
        <v>23</v>
      </c>
      <c r="CZ68" s="237"/>
      <c r="DA68" s="237"/>
      <c r="DB68" s="237"/>
      <c r="DC68" s="237" t="s">
        <v>23</v>
      </c>
      <c r="DD68" s="237"/>
      <c r="DE68" s="238" t="s">
        <v>451</v>
      </c>
      <c r="DF68" s="239"/>
      <c r="DG68" s="239"/>
      <c r="DH68" s="239"/>
      <c r="DI68" s="239"/>
      <c r="DJ68" s="239"/>
      <c r="DK68" s="239"/>
      <c r="DL68" s="239"/>
      <c r="DM68" s="239"/>
      <c r="DN68" s="239"/>
      <c r="DO68" s="239"/>
      <c r="DP68" s="239"/>
      <c r="DQ68" s="239"/>
      <c r="DR68" s="239"/>
      <c r="DS68" s="239"/>
      <c r="DT68" s="239"/>
      <c r="DU68" s="239"/>
    </row>
    <row r="69" spans="2:125" s="23" customFormat="1">
      <c r="B69" s="240">
        <f t="shared" si="0"/>
        <v>60</v>
      </c>
      <c r="C69" s="240"/>
      <c r="D69" s="240"/>
      <c r="E69" s="240"/>
      <c r="F69" s="241" t="s">
        <v>213</v>
      </c>
      <c r="G69" s="242"/>
      <c r="H69" s="242"/>
      <c r="I69" s="242"/>
      <c r="J69" s="242"/>
      <c r="K69" s="242"/>
      <c r="L69" s="242"/>
      <c r="M69" s="242"/>
      <c r="N69" s="242"/>
      <c r="O69" s="242"/>
      <c r="P69" s="242"/>
      <c r="Q69" s="242"/>
      <c r="R69" s="242"/>
      <c r="S69" s="242"/>
      <c r="T69" s="242"/>
      <c r="U69" s="242"/>
      <c r="V69" s="242"/>
      <c r="W69" s="243"/>
      <c r="X69" s="244" t="s">
        <v>108</v>
      </c>
      <c r="Y69" s="245"/>
      <c r="Z69" s="245"/>
      <c r="AA69" s="245"/>
      <c r="AB69" s="245"/>
      <c r="AC69" s="245"/>
      <c r="AD69" s="245"/>
      <c r="AE69" s="245"/>
      <c r="AF69" s="245"/>
      <c r="AG69" s="245"/>
      <c r="AH69" s="245"/>
      <c r="AI69" s="245"/>
      <c r="AJ69" s="245"/>
      <c r="AK69" s="245"/>
      <c r="AL69" s="245"/>
      <c r="AM69" s="245"/>
      <c r="AN69" s="245"/>
      <c r="AO69" s="245"/>
      <c r="AP69" s="245"/>
      <c r="AQ69" s="245"/>
      <c r="AR69" s="245"/>
      <c r="AS69" s="245"/>
      <c r="AT69" s="245"/>
      <c r="AU69" s="246"/>
      <c r="AV69" s="240" t="s">
        <v>61</v>
      </c>
      <c r="AW69" s="240"/>
      <c r="AX69" s="240"/>
      <c r="AY69" s="240"/>
      <c r="AZ69" s="240"/>
      <c r="BA69" s="240"/>
      <c r="BB69" s="240"/>
      <c r="BC69" s="240">
        <v>40</v>
      </c>
      <c r="BD69" s="240"/>
      <c r="BE69" s="240"/>
      <c r="BF69" s="240"/>
      <c r="BG69" s="247"/>
      <c r="BH69" s="247"/>
      <c r="BI69" s="247"/>
      <c r="BJ69" s="247"/>
      <c r="BK69" s="248" t="s">
        <v>23</v>
      </c>
      <c r="BL69" s="248"/>
      <c r="BM69" s="248"/>
      <c r="BN69" s="248"/>
      <c r="BO69" s="248"/>
      <c r="BP69" s="248"/>
      <c r="BQ69" s="248"/>
      <c r="BR69" s="248"/>
      <c r="BS69" s="248"/>
      <c r="BT69" s="248"/>
      <c r="BU69" s="248"/>
      <c r="BV69" s="248"/>
      <c r="BW69" s="248"/>
      <c r="BX69" s="248"/>
      <c r="BY69" s="248"/>
      <c r="BZ69" s="248"/>
      <c r="CA69" s="248"/>
      <c r="CB69" s="248"/>
      <c r="CC69" s="248"/>
      <c r="CD69" s="248"/>
      <c r="CE69" s="248"/>
      <c r="CF69" s="248"/>
      <c r="CG69" s="248"/>
      <c r="CH69" s="248"/>
      <c r="CI69" s="248"/>
      <c r="CJ69" s="248"/>
      <c r="CK69" s="248"/>
      <c r="CL69" s="248"/>
      <c r="CM69" s="237" t="s">
        <v>23</v>
      </c>
      <c r="CN69" s="237"/>
      <c r="CO69" s="237" t="s">
        <v>23</v>
      </c>
      <c r="CP69" s="237"/>
      <c r="CQ69" s="237"/>
      <c r="CR69" s="237"/>
      <c r="CS69" s="237" t="s">
        <v>23</v>
      </c>
      <c r="CT69" s="237"/>
      <c r="CU69" s="237" t="s">
        <v>23</v>
      </c>
      <c r="CV69" s="237"/>
      <c r="CW69" s="237" t="s">
        <v>23</v>
      </c>
      <c r="CX69" s="237"/>
      <c r="CY69" s="237"/>
      <c r="CZ69" s="237"/>
      <c r="DA69" s="237" t="s">
        <v>23</v>
      </c>
      <c r="DB69" s="237"/>
      <c r="DC69" s="237" t="s">
        <v>23</v>
      </c>
      <c r="DD69" s="237"/>
      <c r="DE69" s="238"/>
      <c r="DF69" s="239"/>
      <c r="DG69" s="239"/>
      <c r="DH69" s="239"/>
      <c r="DI69" s="239"/>
      <c r="DJ69" s="239"/>
      <c r="DK69" s="239"/>
      <c r="DL69" s="239"/>
      <c r="DM69" s="239"/>
      <c r="DN69" s="239"/>
      <c r="DO69" s="239"/>
      <c r="DP69" s="239"/>
      <c r="DQ69" s="239"/>
      <c r="DR69" s="239"/>
      <c r="DS69" s="239"/>
      <c r="DT69" s="239"/>
      <c r="DU69" s="239"/>
    </row>
    <row r="70" spans="2:125" s="23" customFormat="1">
      <c r="B70" s="240">
        <f t="shared" si="0"/>
        <v>61</v>
      </c>
      <c r="C70" s="240"/>
      <c r="D70" s="240"/>
      <c r="E70" s="240"/>
      <c r="F70" s="241" t="s">
        <v>214</v>
      </c>
      <c r="G70" s="242"/>
      <c r="H70" s="242"/>
      <c r="I70" s="242"/>
      <c r="J70" s="242"/>
      <c r="K70" s="242"/>
      <c r="L70" s="242"/>
      <c r="M70" s="242"/>
      <c r="N70" s="242"/>
      <c r="O70" s="242"/>
      <c r="P70" s="242"/>
      <c r="Q70" s="242"/>
      <c r="R70" s="242"/>
      <c r="S70" s="242"/>
      <c r="T70" s="242"/>
      <c r="U70" s="242"/>
      <c r="V70" s="242"/>
      <c r="W70" s="243"/>
      <c r="X70" s="244" t="s">
        <v>109</v>
      </c>
      <c r="Y70" s="245"/>
      <c r="Z70" s="245"/>
      <c r="AA70" s="245"/>
      <c r="AB70" s="245"/>
      <c r="AC70" s="245"/>
      <c r="AD70" s="245"/>
      <c r="AE70" s="245"/>
      <c r="AF70" s="245"/>
      <c r="AG70" s="245"/>
      <c r="AH70" s="245"/>
      <c r="AI70" s="245"/>
      <c r="AJ70" s="245"/>
      <c r="AK70" s="245"/>
      <c r="AL70" s="245"/>
      <c r="AM70" s="245"/>
      <c r="AN70" s="245"/>
      <c r="AO70" s="245"/>
      <c r="AP70" s="245"/>
      <c r="AQ70" s="245"/>
      <c r="AR70" s="245"/>
      <c r="AS70" s="245"/>
      <c r="AT70" s="245"/>
      <c r="AU70" s="246"/>
      <c r="AV70" s="240" t="s">
        <v>61</v>
      </c>
      <c r="AW70" s="240"/>
      <c r="AX70" s="240"/>
      <c r="AY70" s="240"/>
      <c r="AZ70" s="240"/>
      <c r="BA70" s="240"/>
      <c r="BB70" s="240"/>
      <c r="BC70" s="240">
        <v>40</v>
      </c>
      <c r="BD70" s="240"/>
      <c r="BE70" s="240"/>
      <c r="BF70" s="240"/>
      <c r="BG70" s="247"/>
      <c r="BH70" s="247"/>
      <c r="BI70" s="247"/>
      <c r="BJ70" s="247"/>
      <c r="BK70" s="248"/>
      <c r="BL70" s="248"/>
      <c r="BM70" s="248"/>
      <c r="BN70" s="248"/>
      <c r="BO70" s="248"/>
      <c r="BP70" s="248"/>
      <c r="BQ70" s="248"/>
      <c r="BR70" s="248"/>
      <c r="BS70" s="248"/>
      <c r="BT70" s="248"/>
      <c r="BU70" s="248"/>
      <c r="BV70" s="248"/>
      <c r="BW70" s="248"/>
      <c r="BX70" s="248"/>
      <c r="BY70" s="248"/>
      <c r="BZ70" s="248"/>
      <c r="CA70" s="248"/>
      <c r="CB70" s="248"/>
      <c r="CC70" s="248"/>
      <c r="CD70" s="248"/>
      <c r="CE70" s="248"/>
      <c r="CF70" s="248"/>
      <c r="CG70" s="248"/>
      <c r="CH70" s="248"/>
      <c r="CI70" s="248"/>
      <c r="CJ70" s="248"/>
      <c r="CK70" s="248"/>
      <c r="CL70" s="248"/>
      <c r="CM70" s="237"/>
      <c r="CN70" s="237"/>
      <c r="CO70" s="237"/>
      <c r="CP70" s="237"/>
      <c r="CQ70" s="237"/>
      <c r="CR70" s="237"/>
      <c r="CS70" s="237"/>
      <c r="CT70" s="237"/>
      <c r="CU70" s="237"/>
      <c r="CV70" s="237"/>
      <c r="CW70" s="237"/>
      <c r="CX70" s="237"/>
      <c r="CY70" s="237"/>
      <c r="CZ70" s="237"/>
      <c r="DA70" s="237" t="s">
        <v>23</v>
      </c>
      <c r="DB70" s="237"/>
      <c r="DC70" s="237"/>
      <c r="DD70" s="237"/>
      <c r="DE70" s="238"/>
      <c r="DF70" s="239"/>
      <c r="DG70" s="239"/>
      <c r="DH70" s="239"/>
      <c r="DI70" s="239"/>
      <c r="DJ70" s="239"/>
      <c r="DK70" s="239"/>
      <c r="DL70" s="239"/>
      <c r="DM70" s="239"/>
      <c r="DN70" s="239"/>
      <c r="DO70" s="239"/>
      <c r="DP70" s="239"/>
      <c r="DQ70" s="239"/>
      <c r="DR70" s="239"/>
      <c r="DS70" s="239"/>
      <c r="DT70" s="239"/>
      <c r="DU70" s="239"/>
    </row>
    <row r="71" spans="2:125" s="23" customFormat="1">
      <c r="B71" s="240">
        <f t="shared" si="0"/>
        <v>62</v>
      </c>
      <c r="C71" s="240"/>
      <c r="D71" s="240"/>
      <c r="E71" s="240"/>
      <c r="F71" s="241" t="s">
        <v>110</v>
      </c>
      <c r="G71" s="242"/>
      <c r="H71" s="242"/>
      <c r="I71" s="242"/>
      <c r="J71" s="242"/>
      <c r="K71" s="242"/>
      <c r="L71" s="242"/>
      <c r="M71" s="242"/>
      <c r="N71" s="242"/>
      <c r="O71" s="242"/>
      <c r="P71" s="242"/>
      <c r="Q71" s="242"/>
      <c r="R71" s="242"/>
      <c r="S71" s="242"/>
      <c r="T71" s="242"/>
      <c r="U71" s="242"/>
      <c r="V71" s="242"/>
      <c r="W71" s="243"/>
      <c r="X71" s="244" t="s">
        <v>111</v>
      </c>
      <c r="Y71" s="245"/>
      <c r="Z71" s="245"/>
      <c r="AA71" s="245"/>
      <c r="AB71" s="245"/>
      <c r="AC71" s="245"/>
      <c r="AD71" s="245"/>
      <c r="AE71" s="245"/>
      <c r="AF71" s="245"/>
      <c r="AG71" s="245"/>
      <c r="AH71" s="245"/>
      <c r="AI71" s="245"/>
      <c r="AJ71" s="245"/>
      <c r="AK71" s="245"/>
      <c r="AL71" s="245"/>
      <c r="AM71" s="245"/>
      <c r="AN71" s="245"/>
      <c r="AO71" s="245"/>
      <c r="AP71" s="245"/>
      <c r="AQ71" s="245"/>
      <c r="AR71" s="245"/>
      <c r="AS71" s="245"/>
      <c r="AT71" s="245"/>
      <c r="AU71" s="246"/>
      <c r="AV71" s="240" t="s">
        <v>61</v>
      </c>
      <c r="AW71" s="240"/>
      <c r="AX71" s="240"/>
      <c r="AY71" s="240"/>
      <c r="AZ71" s="240"/>
      <c r="BA71" s="240"/>
      <c r="BB71" s="240"/>
      <c r="BC71" s="240">
        <v>60</v>
      </c>
      <c r="BD71" s="240"/>
      <c r="BE71" s="240"/>
      <c r="BF71" s="240"/>
      <c r="BG71" s="247"/>
      <c r="BH71" s="247"/>
      <c r="BI71" s="247"/>
      <c r="BJ71" s="247"/>
      <c r="BK71" s="248" t="s">
        <v>23</v>
      </c>
      <c r="BL71" s="248"/>
      <c r="BM71" s="248"/>
      <c r="BN71" s="248"/>
      <c r="BO71" s="248"/>
      <c r="BP71" s="248"/>
      <c r="BQ71" s="248"/>
      <c r="BR71" s="248"/>
      <c r="BS71" s="248"/>
      <c r="BT71" s="248"/>
      <c r="BU71" s="248"/>
      <c r="BV71" s="248"/>
      <c r="BW71" s="248"/>
      <c r="BX71" s="248"/>
      <c r="BY71" s="248"/>
      <c r="BZ71" s="248"/>
      <c r="CA71" s="248"/>
      <c r="CB71" s="248"/>
      <c r="CC71" s="248"/>
      <c r="CD71" s="248"/>
      <c r="CE71" s="248"/>
      <c r="CF71" s="248"/>
      <c r="CG71" s="248"/>
      <c r="CH71" s="248"/>
      <c r="CI71" s="248"/>
      <c r="CJ71" s="248"/>
      <c r="CK71" s="248"/>
      <c r="CL71" s="248"/>
      <c r="CM71" s="237" t="s">
        <v>23</v>
      </c>
      <c r="CN71" s="237"/>
      <c r="CO71" s="237" t="s">
        <v>23</v>
      </c>
      <c r="CP71" s="237"/>
      <c r="CQ71" s="237" t="s">
        <v>23</v>
      </c>
      <c r="CR71" s="237"/>
      <c r="CS71" s="237" t="s">
        <v>23</v>
      </c>
      <c r="CT71" s="237"/>
      <c r="CU71" s="237" t="s">
        <v>23</v>
      </c>
      <c r="CV71" s="237"/>
      <c r="CW71" s="237" t="s">
        <v>23</v>
      </c>
      <c r="CX71" s="237"/>
      <c r="CY71" s="237" t="s">
        <v>23</v>
      </c>
      <c r="CZ71" s="237"/>
      <c r="DA71" s="237" t="s">
        <v>23</v>
      </c>
      <c r="DB71" s="237"/>
      <c r="DC71" s="237" t="s">
        <v>23</v>
      </c>
      <c r="DD71" s="237"/>
      <c r="DE71" s="238"/>
      <c r="DF71" s="239"/>
      <c r="DG71" s="239"/>
      <c r="DH71" s="239"/>
      <c r="DI71" s="239"/>
      <c r="DJ71" s="239"/>
      <c r="DK71" s="239"/>
      <c r="DL71" s="239"/>
      <c r="DM71" s="239"/>
      <c r="DN71" s="239"/>
      <c r="DO71" s="239"/>
      <c r="DP71" s="239"/>
      <c r="DQ71" s="239"/>
      <c r="DR71" s="239"/>
      <c r="DS71" s="239"/>
      <c r="DT71" s="239"/>
      <c r="DU71" s="239"/>
    </row>
    <row r="72" spans="2:125" s="23" customFormat="1">
      <c r="B72" s="240">
        <f t="shared" si="0"/>
        <v>63</v>
      </c>
      <c r="C72" s="240"/>
      <c r="D72" s="240"/>
      <c r="E72" s="240"/>
      <c r="F72" s="241" t="s">
        <v>174</v>
      </c>
      <c r="G72" s="242"/>
      <c r="H72" s="242"/>
      <c r="I72" s="242"/>
      <c r="J72" s="242"/>
      <c r="K72" s="242"/>
      <c r="L72" s="242"/>
      <c r="M72" s="242"/>
      <c r="N72" s="242"/>
      <c r="O72" s="242"/>
      <c r="P72" s="242"/>
      <c r="Q72" s="242"/>
      <c r="R72" s="242"/>
      <c r="S72" s="242"/>
      <c r="T72" s="242"/>
      <c r="U72" s="242"/>
      <c r="V72" s="242"/>
      <c r="W72" s="243"/>
      <c r="X72" s="244" t="s">
        <v>360</v>
      </c>
      <c r="Y72" s="245"/>
      <c r="Z72" s="245"/>
      <c r="AA72" s="245"/>
      <c r="AB72" s="245"/>
      <c r="AC72" s="245"/>
      <c r="AD72" s="245"/>
      <c r="AE72" s="245"/>
      <c r="AF72" s="245"/>
      <c r="AG72" s="245"/>
      <c r="AH72" s="245"/>
      <c r="AI72" s="245"/>
      <c r="AJ72" s="245"/>
      <c r="AK72" s="245"/>
      <c r="AL72" s="245"/>
      <c r="AM72" s="245"/>
      <c r="AN72" s="245"/>
      <c r="AO72" s="245"/>
      <c r="AP72" s="245"/>
      <c r="AQ72" s="245"/>
      <c r="AR72" s="245"/>
      <c r="AS72" s="245"/>
      <c r="AT72" s="245"/>
      <c r="AU72" s="246"/>
      <c r="AV72" s="240" t="s">
        <v>61</v>
      </c>
      <c r="AW72" s="240"/>
      <c r="AX72" s="240"/>
      <c r="AY72" s="240"/>
      <c r="AZ72" s="240"/>
      <c r="BA72" s="240"/>
      <c r="BB72" s="240"/>
      <c r="BC72" s="240">
        <v>60</v>
      </c>
      <c r="BD72" s="240"/>
      <c r="BE72" s="240"/>
      <c r="BF72" s="240"/>
      <c r="BG72" s="247"/>
      <c r="BH72" s="247"/>
      <c r="BI72" s="247"/>
      <c r="BJ72" s="247"/>
      <c r="BK72" s="248"/>
      <c r="BL72" s="248"/>
      <c r="BM72" s="248"/>
      <c r="BN72" s="248"/>
      <c r="BO72" s="248"/>
      <c r="BP72" s="248"/>
      <c r="BQ72" s="248"/>
      <c r="BR72" s="248"/>
      <c r="BS72" s="248"/>
      <c r="BT72" s="248"/>
      <c r="BU72" s="248"/>
      <c r="BV72" s="248"/>
      <c r="BW72" s="248"/>
      <c r="BX72" s="248"/>
      <c r="BY72" s="248"/>
      <c r="BZ72" s="248"/>
      <c r="CA72" s="248"/>
      <c r="CB72" s="248"/>
      <c r="CC72" s="248"/>
      <c r="CD72" s="248"/>
      <c r="CE72" s="248"/>
      <c r="CF72" s="248"/>
      <c r="CG72" s="248"/>
      <c r="CH72" s="248"/>
      <c r="CI72" s="248"/>
      <c r="CJ72" s="248"/>
      <c r="CK72" s="248"/>
      <c r="CL72" s="248"/>
      <c r="CM72" s="237"/>
      <c r="CN72" s="237"/>
      <c r="CO72" s="237"/>
      <c r="CP72" s="237"/>
      <c r="CQ72" s="237"/>
      <c r="CR72" s="237"/>
      <c r="CS72" s="237"/>
      <c r="CT72" s="237"/>
      <c r="CU72" s="237"/>
      <c r="CV72" s="237"/>
      <c r="CW72" s="237" t="s">
        <v>23</v>
      </c>
      <c r="CX72" s="237"/>
      <c r="CY72" s="237" t="s">
        <v>23</v>
      </c>
      <c r="CZ72" s="237"/>
      <c r="DA72" s="237" t="s">
        <v>23</v>
      </c>
      <c r="DB72" s="237"/>
      <c r="DC72" s="237" t="s">
        <v>23</v>
      </c>
      <c r="DD72" s="237"/>
      <c r="DE72" s="238"/>
      <c r="DF72" s="239"/>
      <c r="DG72" s="239"/>
      <c r="DH72" s="239"/>
      <c r="DI72" s="239"/>
      <c r="DJ72" s="239"/>
      <c r="DK72" s="239"/>
      <c r="DL72" s="239"/>
      <c r="DM72" s="239"/>
      <c r="DN72" s="239"/>
      <c r="DO72" s="239"/>
      <c r="DP72" s="239"/>
      <c r="DQ72" s="239"/>
      <c r="DR72" s="239"/>
      <c r="DS72" s="239"/>
      <c r="DT72" s="239"/>
      <c r="DU72" s="239"/>
    </row>
    <row r="73" spans="2:125" s="23" customFormat="1">
      <c r="B73" s="240">
        <f t="shared" si="0"/>
        <v>64</v>
      </c>
      <c r="C73" s="240"/>
      <c r="D73" s="240"/>
      <c r="E73" s="240"/>
      <c r="F73" s="241" t="s">
        <v>349</v>
      </c>
      <c r="G73" s="242"/>
      <c r="H73" s="242"/>
      <c r="I73" s="242"/>
      <c r="J73" s="242"/>
      <c r="K73" s="242"/>
      <c r="L73" s="242"/>
      <c r="M73" s="242"/>
      <c r="N73" s="242"/>
      <c r="O73" s="242"/>
      <c r="P73" s="242"/>
      <c r="Q73" s="242"/>
      <c r="R73" s="242"/>
      <c r="S73" s="242"/>
      <c r="T73" s="242"/>
      <c r="U73" s="242"/>
      <c r="V73" s="242"/>
      <c r="W73" s="243"/>
      <c r="X73" s="244" t="s">
        <v>361</v>
      </c>
      <c r="Y73" s="245"/>
      <c r="Z73" s="245"/>
      <c r="AA73" s="245"/>
      <c r="AB73" s="245"/>
      <c r="AC73" s="245"/>
      <c r="AD73" s="245"/>
      <c r="AE73" s="245"/>
      <c r="AF73" s="245"/>
      <c r="AG73" s="245"/>
      <c r="AH73" s="245"/>
      <c r="AI73" s="245"/>
      <c r="AJ73" s="245"/>
      <c r="AK73" s="245"/>
      <c r="AL73" s="245"/>
      <c r="AM73" s="245"/>
      <c r="AN73" s="245"/>
      <c r="AO73" s="245"/>
      <c r="AP73" s="245"/>
      <c r="AQ73" s="245"/>
      <c r="AR73" s="245"/>
      <c r="AS73" s="245"/>
      <c r="AT73" s="245"/>
      <c r="AU73" s="246"/>
      <c r="AV73" s="240" t="s">
        <v>61</v>
      </c>
      <c r="AW73" s="240"/>
      <c r="AX73" s="240"/>
      <c r="AY73" s="240"/>
      <c r="AZ73" s="240"/>
      <c r="BA73" s="240"/>
      <c r="BB73" s="240"/>
      <c r="BC73" s="240">
        <v>60</v>
      </c>
      <c r="BD73" s="240"/>
      <c r="BE73" s="240"/>
      <c r="BF73" s="240"/>
      <c r="BG73" s="247"/>
      <c r="BH73" s="247"/>
      <c r="BI73" s="247"/>
      <c r="BJ73" s="247"/>
      <c r="BK73" s="248" t="s">
        <v>23</v>
      </c>
      <c r="BL73" s="248"/>
      <c r="BM73" s="248"/>
      <c r="BN73" s="248"/>
      <c r="BO73" s="248"/>
      <c r="BP73" s="248"/>
      <c r="BQ73" s="248"/>
      <c r="BR73" s="248"/>
      <c r="BS73" s="248"/>
      <c r="BT73" s="248"/>
      <c r="BU73" s="248"/>
      <c r="BV73" s="248"/>
      <c r="BW73" s="248"/>
      <c r="BX73" s="248"/>
      <c r="BY73" s="248"/>
      <c r="BZ73" s="248"/>
      <c r="CA73" s="248"/>
      <c r="CB73" s="248"/>
      <c r="CC73" s="248"/>
      <c r="CD73" s="248"/>
      <c r="CE73" s="248"/>
      <c r="CF73" s="248"/>
      <c r="CG73" s="248"/>
      <c r="CH73" s="248"/>
      <c r="CI73" s="248"/>
      <c r="CJ73" s="248"/>
      <c r="CK73" s="248"/>
      <c r="CL73" s="248"/>
      <c r="CM73" s="237" t="s">
        <v>23</v>
      </c>
      <c r="CN73" s="237"/>
      <c r="CO73" s="237" t="s">
        <v>23</v>
      </c>
      <c r="CP73" s="237"/>
      <c r="CQ73" s="237" t="s">
        <v>23</v>
      </c>
      <c r="CR73" s="237"/>
      <c r="CS73" s="237" t="s">
        <v>23</v>
      </c>
      <c r="CT73" s="237"/>
      <c r="CU73" s="237" t="s">
        <v>23</v>
      </c>
      <c r="CV73" s="237"/>
      <c r="CW73" s="237" t="s">
        <v>23</v>
      </c>
      <c r="CX73" s="237"/>
      <c r="CY73" s="237" t="s">
        <v>23</v>
      </c>
      <c r="CZ73" s="237"/>
      <c r="DA73" s="237" t="s">
        <v>23</v>
      </c>
      <c r="DB73" s="237"/>
      <c r="DC73" s="237" t="s">
        <v>23</v>
      </c>
      <c r="DD73" s="237"/>
      <c r="DE73" s="238"/>
      <c r="DF73" s="239"/>
      <c r="DG73" s="239"/>
      <c r="DH73" s="239"/>
      <c r="DI73" s="239"/>
      <c r="DJ73" s="239"/>
      <c r="DK73" s="239"/>
      <c r="DL73" s="239"/>
      <c r="DM73" s="239"/>
      <c r="DN73" s="239"/>
      <c r="DO73" s="239"/>
      <c r="DP73" s="239"/>
      <c r="DQ73" s="239"/>
      <c r="DR73" s="239"/>
      <c r="DS73" s="239"/>
      <c r="DT73" s="239"/>
      <c r="DU73" s="239"/>
    </row>
    <row r="74" spans="2:125" s="23" customFormat="1">
      <c r="B74" s="240">
        <f t="shared" si="0"/>
        <v>65</v>
      </c>
      <c r="C74" s="240"/>
      <c r="D74" s="240"/>
      <c r="E74" s="240"/>
      <c r="F74" s="241" t="s">
        <v>350</v>
      </c>
      <c r="G74" s="242"/>
      <c r="H74" s="242"/>
      <c r="I74" s="242"/>
      <c r="J74" s="242"/>
      <c r="K74" s="242"/>
      <c r="L74" s="242"/>
      <c r="M74" s="242"/>
      <c r="N74" s="242"/>
      <c r="O74" s="242"/>
      <c r="P74" s="242"/>
      <c r="Q74" s="242"/>
      <c r="R74" s="242"/>
      <c r="S74" s="242"/>
      <c r="T74" s="242"/>
      <c r="U74" s="242"/>
      <c r="V74" s="242"/>
      <c r="W74" s="243"/>
      <c r="X74" s="244" t="s">
        <v>362</v>
      </c>
      <c r="Y74" s="245"/>
      <c r="Z74" s="245"/>
      <c r="AA74" s="245"/>
      <c r="AB74" s="245"/>
      <c r="AC74" s="245"/>
      <c r="AD74" s="245"/>
      <c r="AE74" s="245"/>
      <c r="AF74" s="245"/>
      <c r="AG74" s="245"/>
      <c r="AH74" s="245"/>
      <c r="AI74" s="245"/>
      <c r="AJ74" s="245"/>
      <c r="AK74" s="245"/>
      <c r="AL74" s="245"/>
      <c r="AM74" s="245"/>
      <c r="AN74" s="245"/>
      <c r="AO74" s="245"/>
      <c r="AP74" s="245"/>
      <c r="AQ74" s="245"/>
      <c r="AR74" s="245"/>
      <c r="AS74" s="245"/>
      <c r="AT74" s="245"/>
      <c r="AU74" s="246"/>
      <c r="AV74" s="240" t="s">
        <v>61</v>
      </c>
      <c r="AW74" s="240"/>
      <c r="AX74" s="240"/>
      <c r="AY74" s="240"/>
      <c r="AZ74" s="240"/>
      <c r="BA74" s="240"/>
      <c r="BB74" s="240"/>
      <c r="BC74" s="240">
        <v>60</v>
      </c>
      <c r="BD74" s="240"/>
      <c r="BE74" s="240"/>
      <c r="BF74" s="240"/>
      <c r="BG74" s="247"/>
      <c r="BH74" s="247"/>
      <c r="BI74" s="247"/>
      <c r="BJ74" s="247"/>
      <c r="BK74" s="248" t="s">
        <v>23</v>
      </c>
      <c r="BL74" s="248"/>
      <c r="BM74" s="248"/>
      <c r="BN74" s="248"/>
      <c r="BO74" s="248"/>
      <c r="BP74" s="248"/>
      <c r="BQ74" s="248"/>
      <c r="BR74" s="248"/>
      <c r="BS74" s="248"/>
      <c r="BT74" s="248"/>
      <c r="BU74" s="248"/>
      <c r="BV74" s="248"/>
      <c r="BW74" s="248"/>
      <c r="BX74" s="248"/>
      <c r="BY74" s="248"/>
      <c r="BZ74" s="248"/>
      <c r="CA74" s="248"/>
      <c r="CB74" s="248"/>
      <c r="CC74" s="248"/>
      <c r="CD74" s="248"/>
      <c r="CE74" s="248"/>
      <c r="CF74" s="248"/>
      <c r="CG74" s="248"/>
      <c r="CH74" s="248"/>
      <c r="CI74" s="248"/>
      <c r="CJ74" s="248"/>
      <c r="CK74" s="248"/>
      <c r="CL74" s="248"/>
      <c r="CM74" s="237" t="s">
        <v>23</v>
      </c>
      <c r="CN74" s="237"/>
      <c r="CO74" s="237" t="s">
        <v>23</v>
      </c>
      <c r="CP74" s="237"/>
      <c r="CQ74" s="237" t="s">
        <v>23</v>
      </c>
      <c r="CR74" s="237"/>
      <c r="CS74" s="237" t="s">
        <v>23</v>
      </c>
      <c r="CT74" s="237"/>
      <c r="CU74" s="237" t="s">
        <v>23</v>
      </c>
      <c r="CV74" s="237"/>
      <c r="CW74" s="237" t="s">
        <v>23</v>
      </c>
      <c r="CX74" s="237"/>
      <c r="CY74" s="237" t="s">
        <v>23</v>
      </c>
      <c r="CZ74" s="237"/>
      <c r="DA74" s="237" t="s">
        <v>23</v>
      </c>
      <c r="DB74" s="237"/>
      <c r="DC74" s="237" t="s">
        <v>23</v>
      </c>
      <c r="DD74" s="237"/>
      <c r="DE74" s="238"/>
      <c r="DF74" s="239"/>
      <c r="DG74" s="239"/>
      <c r="DH74" s="239"/>
      <c r="DI74" s="239"/>
      <c r="DJ74" s="239"/>
      <c r="DK74" s="239"/>
      <c r="DL74" s="239"/>
      <c r="DM74" s="239"/>
      <c r="DN74" s="239"/>
      <c r="DO74" s="239"/>
      <c r="DP74" s="239"/>
      <c r="DQ74" s="239"/>
      <c r="DR74" s="239"/>
      <c r="DS74" s="239"/>
      <c r="DT74" s="239"/>
      <c r="DU74" s="239"/>
    </row>
    <row r="75" spans="2:125" s="23" customFormat="1">
      <c r="B75" s="240">
        <f t="shared" si="0"/>
        <v>66</v>
      </c>
      <c r="C75" s="240"/>
      <c r="D75" s="240"/>
      <c r="E75" s="240"/>
      <c r="F75" s="241" t="s">
        <v>320</v>
      </c>
      <c r="G75" s="242"/>
      <c r="H75" s="242"/>
      <c r="I75" s="242"/>
      <c r="J75" s="242"/>
      <c r="K75" s="242"/>
      <c r="L75" s="242"/>
      <c r="M75" s="242"/>
      <c r="N75" s="242"/>
      <c r="O75" s="242"/>
      <c r="P75" s="242"/>
      <c r="Q75" s="242"/>
      <c r="R75" s="242"/>
      <c r="S75" s="242"/>
      <c r="T75" s="242"/>
      <c r="U75" s="242"/>
      <c r="V75" s="242"/>
      <c r="W75" s="243"/>
      <c r="X75" s="244" t="s">
        <v>321</v>
      </c>
      <c r="Y75" s="245"/>
      <c r="Z75" s="245"/>
      <c r="AA75" s="245"/>
      <c r="AB75" s="245"/>
      <c r="AC75" s="245"/>
      <c r="AD75" s="245"/>
      <c r="AE75" s="245"/>
      <c r="AF75" s="245"/>
      <c r="AG75" s="245"/>
      <c r="AH75" s="245"/>
      <c r="AI75" s="245"/>
      <c r="AJ75" s="245"/>
      <c r="AK75" s="245"/>
      <c r="AL75" s="245"/>
      <c r="AM75" s="245"/>
      <c r="AN75" s="245"/>
      <c r="AO75" s="245"/>
      <c r="AP75" s="245"/>
      <c r="AQ75" s="245"/>
      <c r="AR75" s="245"/>
      <c r="AS75" s="245"/>
      <c r="AT75" s="245"/>
      <c r="AU75" s="246"/>
      <c r="AV75" s="240" t="s">
        <v>61</v>
      </c>
      <c r="AW75" s="240"/>
      <c r="AX75" s="240"/>
      <c r="AY75" s="240"/>
      <c r="AZ75" s="240"/>
      <c r="BA75" s="240"/>
      <c r="BB75" s="240"/>
      <c r="BC75" s="240">
        <v>10</v>
      </c>
      <c r="BD75" s="240"/>
      <c r="BE75" s="240"/>
      <c r="BF75" s="240"/>
      <c r="BG75" s="247"/>
      <c r="BH75" s="247"/>
      <c r="BI75" s="247"/>
      <c r="BJ75" s="247"/>
      <c r="BK75" s="248"/>
      <c r="BL75" s="248"/>
      <c r="BM75" s="248"/>
      <c r="BN75" s="248"/>
      <c r="BO75" s="275"/>
      <c r="BP75" s="276"/>
      <c r="BQ75" s="276"/>
      <c r="BR75" s="277"/>
      <c r="BS75" s="275" t="s">
        <v>23</v>
      </c>
      <c r="BT75" s="276"/>
      <c r="BU75" s="276"/>
      <c r="BV75" s="277"/>
      <c r="BW75" s="275"/>
      <c r="BX75" s="276"/>
      <c r="BY75" s="276"/>
      <c r="BZ75" s="277"/>
      <c r="CA75" s="275"/>
      <c r="CB75" s="276"/>
      <c r="CC75" s="276"/>
      <c r="CD75" s="277"/>
      <c r="CE75" s="275"/>
      <c r="CF75" s="276"/>
      <c r="CG75" s="276"/>
      <c r="CH75" s="277"/>
      <c r="CI75" s="275"/>
      <c r="CJ75" s="276"/>
      <c r="CK75" s="276"/>
      <c r="CL75" s="277"/>
      <c r="CM75" s="237"/>
      <c r="CN75" s="237"/>
      <c r="CO75" s="237"/>
      <c r="CP75" s="237"/>
      <c r="CQ75" s="237"/>
      <c r="CR75" s="237"/>
      <c r="CS75" s="237"/>
      <c r="CT75" s="237"/>
      <c r="CU75" s="237"/>
      <c r="CV75" s="237"/>
      <c r="CW75" s="237" t="s">
        <v>23</v>
      </c>
      <c r="CX75" s="237"/>
      <c r="CY75" s="237" t="s">
        <v>23</v>
      </c>
      <c r="CZ75" s="237"/>
      <c r="DA75" s="237"/>
      <c r="DB75" s="237"/>
      <c r="DC75" s="237"/>
      <c r="DD75" s="237"/>
      <c r="DE75" s="238" t="s">
        <v>79</v>
      </c>
      <c r="DF75" s="239"/>
      <c r="DG75" s="239"/>
      <c r="DH75" s="239"/>
      <c r="DI75" s="239"/>
      <c r="DJ75" s="239"/>
      <c r="DK75" s="239"/>
      <c r="DL75" s="239"/>
      <c r="DM75" s="239"/>
      <c r="DN75" s="239"/>
      <c r="DO75" s="239"/>
      <c r="DP75" s="239"/>
      <c r="DQ75" s="239"/>
      <c r="DR75" s="239"/>
      <c r="DS75" s="239"/>
      <c r="DT75" s="239"/>
      <c r="DU75" s="239"/>
    </row>
    <row r="76" spans="2:125" s="23" customFormat="1">
      <c r="B76" s="240">
        <f t="shared" si="0"/>
        <v>67</v>
      </c>
      <c r="C76" s="240"/>
      <c r="D76" s="240"/>
      <c r="E76" s="240"/>
      <c r="F76" s="241" t="s">
        <v>215</v>
      </c>
      <c r="G76" s="242"/>
      <c r="H76" s="242"/>
      <c r="I76" s="242"/>
      <c r="J76" s="242"/>
      <c r="K76" s="242"/>
      <c r="L76" s="242"/>
      <c r="M76" s="242"/>
      <c r="N76" s="242"/>
      <c r="O76" s="242"/>
      <c r="P76" s="242"/>
      <c r="Q76" s="242"/>
      <c r="R76" s="242"/>
      <c r="S76" s="242"/>
      <c r="T76" s="242"/>
      <c r="U76" s="242"/>
      <c r="V76" s="242"/>
      <c r="W76" s="243"/>
      <c r="X76" s="244" t="s">
        <v>112</v>
      </c>
      <c r="Y76" s="245"/>
      <c r="Z76" s="245"/>
      <c r="AA76" s="245"/>
      <c r="AB76" s="245"/>
      <c r="AC76" s="245"/>
      <c r="AD76" s="245"/>
      <c r="AE76" s="245"/>
      <c r="AF76" s="245"/>
      <c r="AG76" s="245"/>
      <c r="AH76" s="245"/>
      <c r="AI76" s="245"/>
      <c r="AJ76" s="245"/>
      <c r="AK76" s="245"/>
      <c r="AL76" s="245"/>
      <c r="AM76" s="245"/>
      <c r="AN76" s="245"/>
      <c r="AO76" s="245"/>
      <c r="AP76" s="245"/>
      <c r="AQ76" s="245"/>
      <c r="AR76" s="245"/>
      <c r="AS76" s="245"/>
      <c r="AT76" s="245"/>
      <c r="AU76" s="246"/>
      <c r="AV76" s="240" t="s">
        <v>61</v>
      </c>
      <c r="AW76" s="240"/>
      <c r="AX76" s="240"/>
      <c r="AY76" s="240"/>
      <c r="AZ76" s="240"/>
      <c r="BA76" s="240"/>
      <c r="BB76" s="240"/>
      <c r="BC76" s="240">
        <v>256</v>
      </c>
      <c r="BD76" s="240"/>
      <c r="BE76" s="240"/>
      <c r="BF76" s="240"/>
      <c r="BG76" s="247"/>
      <c r="BH76" s="247"/>
      <c r="BI76" s="247"/>
      <c r="BJ76" s="247"/>
      <c r="BK76" s="248"/>
      <c r="BL76" s="248"/>
      <c r="BM76" s="248"/>
      <c r="BN76" s="248"/>
      <c r="BO76" s="248"/>
      <c r="BP76" s="248"/>
      <c r="BQ76" s="248"/>
      <c r="BR76" s="248"/>
      <c r="BS76" s="248"/>
      <c r="BT76" s="248"/>
      <c r="BU76" s="248"/>
      <c r="BV76" s="248"/>
      <c r="BW76" s="248"/>
      <c r="BX76" s="248"/>
      <c r="BY76" s="248"/>
      <c r="BZ76" s="248"/>
      <c r="CA76" s="248"/>
      <c r="CB76" s="248"/>
      <c r="CC76" s="248"/>
      <c r="CD76" s="248"/>
      <c r="CE76" s="248"/>
      <c r="CF76" s="248"/>
      <c r="CG76" s="248"/>
      <c r="CH76" s="248"/>
      <c r="CI76" s="248"/>
      <c r="CJ76" s="248"/>
      <c r="CK76" s="248"/>
      <c r="CL76" s="248"/>
      <c r="CM76" s="237" t="s">
        <v>23</v>
      </c>
      <c r="CN76" s="237"/>
      <c r="CO76" s="237" t="s">
        <v>23</v>
      </c>
      <c r="CP76" s="237"/>
      <c r="CQ76" s="237" t="s">
        <v>23</v>
      </c>
      <c r="CR76" s="237"/>
      <c r="CS76" s="237" t="s">
        <v>23</v>
      </c>
      <c r="CT76" s="237"/>
      <c r="CU76" s="237" t="s">
        <v>23</v>
      </c>
      <c r="CV76" s="237"/>
      <c r="CW76" s="237"/>
      <c r="CX76" s="237"/>
      <c r="CY76" s="237"/>
      <c r="CZ76" s="237"/>
      <c r="DA76" s="237"/>
      <c r="DB76" s="237"/>
      <c r="DC76" s="237"/>
      <c r="DD76" s="237"/>
      <c r="DE76" s="238"/>
      <c r="DF76" s="239"/>
      <c r="DG76" s="239"/>
      <c r="DH76" s="239"/>
      <c r="DI76" s="239"/>
      <c r="DJ76" s="239"/>
      <c r="DK76" s="239"/>
      <c r="DL76" s="239"/>
      <c r="DM76" s="239"/>
      <c r="DN76" s="239"/>
      <c r="DO76" s="239"/>
      <c r="DP76" s="239"/>
      <c r="DQ76" s="239"/>
      <c r="DR76" s="239"/>
      <c r="DS76" s="239"/>
      <c r="DT76" s="239"/>
      <c r="DU76" s="239"/>
    </row>
    <row r="77" spans="2:125" s="23" customFormat="1">
      <c r="B77" s="240">
        <f t="shared" si="0"/>
        <v>68</v>
      </c>
      <c r="C77" s="240"/>
      <c r="D77" s="240"/>
      <c r="E77" s="240"/>
      <c r="F77" s="241" t="s">
        <v>27</v>
      </c>
      <c r="G77" s="242"/>
      <c r="H77" s="242"/>
      <c r="I77" s="242"/>
      <c r="J77" s="242"/>
      <c r="K77" s="242"/>
      <c r="L77" s="242"/>
      <c r="M77" s="242"/>
      <c r="N77" s="242"/>
      <c r="O77" s="242"/>
      <c r="P77" s="242"/>
      <c r="Q77" s="242"/>
      <c r="R77" s="242"/>
      <c r="S77" s="242"/>
      <c r="T77" s="242"/>
      <c r="U77" s="242"/>
      <c r="V77" s="242"/>
      <c r="W77" s="243"/>
      <c r="X77" s="244" t="s">
        <v>355</v>
      </c>
      <c r="Y77" s="245"/>
      <c r="Z77" s="245"/>
      <c r="AA77" s="245"/>
      <c r="AB77" s="245"/>
      <c r="AC77" s="245"/>
      <c r="AD77" s="245"/>
      <c r="AE77" s="245"/>
      <c r="AF77" s="245"/>
      <c r="AG77" s="245"/>
      <c r="AH77" s="245"/>
      <c r="AI77" s="245"/>
      <c r="AJ77" s="245"/>
      <c r="AK77" s="245"/>
      <c r="AL77" s="245"/>
      <c r="AM77" s="245"/>
      <c r="AN77" s="245"/>
      <c r="AO77" s="245"/>
      <c r="AP77" s="245"/>
      <c r="AQ77" s="245"/>
      <c r="AR77" s="245"/>
      <c r="AS77" s="245"/>
      <c r="AT77" s="245"/>
      <c r="AU77" s="246"/>
      <c r="AV77" s="240" t="s">
        <v>113</v>
      </c>
      <c r="AW77" s="240"/>
      <c r="AX77" s="240"/>
      <c r="AY77" s="240"/>
      <c r="AZ77" s="240"/>
      <c r="BA77" s="240"/>
      <c r="BB77" s="240"/>
      <c r="BC77" s="240">
        <v>9</v>
      </c>
      <c r="BD77" s="240"/>
      <c r="BE77" s="240"/>
      <c r="BF77" s="240"/>
      <c r="BG77" s="247">
        <v>0</v>
      </c>
      <c r="BH77" s="247"/>
      <c r="BI77" s="247"/>
      <c r="BJ77" s="247"/>
      <c r="BK77" s="248"/>
      <c r="BL77" s="248"/>
      <c r="BM77" s="248"/>
      <c r="BN77" s="248"/>
      <c r="BO77" s="248"/>
      <c r="BP77" s="248"/>
      <c r="BQ77" s="248"/>
      <c r="BR77" s="248"/>
      <c r="BS77" s="248"/>
      <c r="BT77" s="248"/>
      <c r="BU77" s="248"/>
      <c r="BV77" s="248"/>
      <c r="BW77" s="248"/>
      <c r="BX77" s="248"/>
      <c r="BY77" s="248"/>
      <c r="BZ77" s="248"/>
      <c r="CA77" s="248"/>
      <c r="CB77" s="248"/>
      <c r="CC77" s="248"/>
      <c r="CD77" s="248"/>
      <c r="CE77" s="248"/>
      <c r="CF77" s="248"/>
      <c r="CG77" s="248"/>
      <c r="CH77" s="248"/>
      <c r="CI77" s="248"/>
      <c r="CJ77" s="248"/>
      <c r="CK77" s="248"/>
      <c r="CL77" s="248"/>
      <c r="CM77" s="237"/>
      <c r="CN77" s="237"/>
      <c r="CO77" s="237"/>
      <c r="CP77" s="237"/>
      <c r="CQ77" s="237"/>
      <c r="CR77" s="237"/>
      <c r="CS77" s="237"/>
      <c r="CT77" s="237"/>
      <c r="CU77" s="237"/>
      <c r="CV77" s="237"/>
      <c r="CW77" s="237"/>
      <c r="CX77" s="237"/>
      <c r="CY77" s="237" t="s">
        <v>23</v>
      </c>
      <c r="CZ77" s="237"/>
      <c r="DA77" s="237"/>
      <c r="DB77" s="237"/>
      <c r="DC77" s="237"/>
      <c r="DD77" s="237"/>
      <c r="DE77" s="238" t="s">
        <v>59</v>
      </c>
      <c r="DF77" s="239"/>
      <c r="DG77" s="239"/>
      <c r="DH77" s="239"/>
      <c r="DI77" s="239"/>
      <c r="DJ77" s="239"/>
      <c r="DK77" s="239"/>
      <c r="DL77" s="239"/>
      <c r="DM77" s="239"/>
      <c r="DN77" s="239"/>
      <c r="DO77" s="239"/>
      <c r="DP77" s="239"/>
      <c r="DQ77" s="239"/>
      <c r="DR77" s="239"/>
      <c r="DS77" s="239"/>
      <c r="DT77" s="239"/>
      <c r="DU77" s="239"/>
    </row>
    <row r="78" spans="2:125" s="23" customFormat="1">
      <c r="B78" s="240">
        <f t="shared" si="0"/>
        <v>69</v>
      </c>
      <c r="C78" s="240"/>
      <c r="D78" s="240"/>
      <c r="E78" s="240"/>
      <c r="F78" s="241" t="s">
        <v>348</v>
      </c>
      <c r="G78" s="242"/>
      <c r="H78" s="242"/>
      <c r="I78" s="242"/>
      <c r="J78" s="242"/>
      <c r="K78" s="242"/>
      <c r="L78" s="242"/>
      <c r="M78" s="242"/>
      <c r="N78" s="242"/>
      <c r="O78" s="242"/>
      <c r="P78" s="242"/>
      <c r="Q78" s="242"/>
      <c r="R78" s="242"/>
      <c r="S78" s="242"/>
      <c r="T78" s="242"/>
      <c r="U78" s="242"/>
      <c r="V78" s="242"/>
      <c r="W78" s="243"/>
      <c r="X78" s="244" t="s">
        <v>356</v>
      </c>
      <c r="Y78" s="245"/>
      <c r="Z78" s="245"/>
      <c r="AA78" s="245"/>
      <c r="AB78" s="245"/>
      <c r="AC78" s="245"/>
      <c r="AD78" s="245"/>
      <c r="AE78" s="245"/>
      <c r="AF78" s="245"/>
      <c r="AG78" s="245"/>
      <c r="AH78" s="245"/>
      <c r="AI78" s="245"/>
      <c r="AJ78" s="245"/>
      <c r="AK78" s="245"/>
      <c r="AL78" s="245"/>
      <c r="AM78" s="245"/>
      <c r="AN78" s="245"/>
      <c r="AO78" s="245"/>
      <c r="AP78" s="245"/>
      <c r="AQ78" s="245"/>
      <c r="AR78" s="245"/>
      <c r="AS78" s="245"/>
      <c r="AT78" s="245"/>
      <c r="AU78" s="246"/>
      <c r="AV78" s="240" t="s">
        <v>113</v>
      </c>
      <c r="AW78" s="240"/>
      <c r="AX78" s="240"/>
      <c r="AY78" s="240"/>
      <c r="AZ78" s="240"/>
      <c r="BA78" s="240"/>
      <c r="BB78" s="240"/>
      <c r="BC78" s="240">
        <v>13</v>
      </c>
      <c r="BD78" s="240"/>
      <c r="BE78" s="240"/>
      <c r="BF78" s="240"/>
      <c r="BG78" s="247">
        <v>0</v>
      </c>
      <c r="BH78" s="247"/>
      <c r="BI78" s="247"/>
      <c r="BJ78" s="247"/>
      <c r="BK78" s="248"/>
      <c r="BL78" s="248"/>
      <c r="BM78" s="248"/>
      <c r="BN78" s="248"/>
      <c r="BO78" s="248"/>
      <c r="BP78" s="248"/>
      <c r="BQ78" s="248"/>
      <c r="BR78" s="248"/>
      <c r="BS78" s="248"/>
      <c r="BT78" s="248"/>
      <c r="BU78" s="248"/>
      <c r="BV78" s="248"/>
      <c r="BW78" s="248"/>
      <c r="BX78" s="248"/>
      <c r="BY78" s="248"/>
      <c r="BZ78" s="248"/>
      <c r="CA78" s="248"/>
      <c r="CB78" s="248"/>
      <c r="CC78" s="248"/>
      <c r="CD78" s="248"/>
      <c r="CE78" s="248"/>
      <c r="CF78" s="248"/>
      <c r="CG78" s="248"/>
      <c r="CH78" s="248"/>
      <c r="CI78" s="248"/>
      <c r="CJ78" s="248"/>
      <c r="CK78" s="248"/>
      <c r="CL78" s="248"/>
      <c r="CM78" s="237"/>
      <c r="CN78" s="237"/>
      <c r="CO78" s="237"/>
      <c r="CP78" s="237"/>
      <c r="CQ78" s="237"/>
      <c r="CR78" s="237"/>
      <c r="CS78" s="237"/>
      <c r="CT78" s="237"/>
      <c r="CU78" s="237"/>
      <c r="CV78" s="237"/>
      <c r="CW78" s="237"/>
      <c r="CX78" s="237"/>
      <c r="CY78" s="237" t="s">
        <v>23</v>
      </c>
      <c r="CZ78" s="237"/>
      <c r="DA78" s="237"/>
      <c r="DB78" s="237"/>
      <c r="DC78" s="237"/>
      <c r="DD78" s="237"/>
      <c r="DE78" s="238" t="s">
        <v>59</v>
      </c>
      <c r="DF78" s="239"/>
      <c r="DG78" s="239"/>
      <c r="DH78" s="239"/>
      <c r="DI78" s="239"/>
      <c r="DJ78" s="239"/>
      <c r="DK78" s="239"/>
      <c r="DL78" s="239"/>
      <c r="DM78" s="239"/>
      <c r="DN78" s="239"/>
      <c r="DO78" s="239"/>
      <c r="DP78" s="239"/>
      <c r="DQ78" s="239"/>
      <c r="DR78" s="239"/>
      <c r="DS78" s="239"/>
      <c r="DT78" s="239"/>
      <c r="DU78" s="239"/>
    </row>
    <row r="79" spans="2:125" s="23" customFormat="1">
      <c r="B79" s="240">
        <f t="shared" si="0"/>
        <v>70</v>
      </c>
      <c r="C79" s="240"/>
      <c r="D79" s="240"/>
      <c r="E79" s="240"/>
      <c r="F79" s="241" t="s">
        <v>352</v>
      </c>
      <c r="G79" s="242"/>
      <c r="H79" s="242"/>
      <c r="I79" s="242"/>
      <c r="J79" s="242"/>
      <c r="K79" s="242"/>
      <c r="L79" s="242"/>
      <c r="M79" s="242"/>
      <c r="N79" s="242"/>
      <c r="O79" s="242"/>
      <c r="P79" s="242"/>
      <c r="Q79" s="242"/>
      <c r="R79" s="242"/>
      <c r="S79" s="242"/>
      <c r="T79" s="242"/>
      <c r="U79" s="242"/>
      <c r="V79" s="242"/>
      <c r="W79" s="243"/>
      <c r="X79" s="244" t="s">
        <v>357</v>
      </c>
      <c r="Y79" s="245"/>
      <c r="Z79" s="245"/>
      <c r="AA79" s="245"/>
      <c r="AB79" s="245"/>
      <c r="AC79" s="245"/>
      <c r="AD79" s="245"/>
      <c r="AE79" s="245"/>
      <c r="AF79" s="245"/>
      <c r="AG79" s="245"/>
      <c r="AH79" s="245"/>
      <c r="AI79" s="245"/>
      <c r="AJ79" s="245"/>
      <c r="AK79" s="245"/>
      <c r="AL79" s="245"/>
      <c r="AM79" s="245"/>
      <c r="AN79" s="245"/>
      <c r="AO79" s="245"/>
      <c r="AP79" s="245"/>
      <c r="AQ79" s="245"/>
      <c r="AR79" s="245"/>
      <c r="AS79" s="245"/>
      <c r="AT79" s="245"/>
      <c r="AU79" s="246"/>
      <c r="AV79" s="240" t="s">
        <v>113</v>
      </c>
      <c r="AW79" s="240"/>
      <c r="AX79" s="240"/>
      <c r="AY79" s="240"/>
      <c r="AZ79" s="240"/>
      <c r="BA79" s="240"/>
      <c r="BB79" s="240"/>
      <c r="BC79" s="240">
        <v>10</v>
      </c>
      <c r="BD79" s="240"/>
      <c r="BE79" s="240"/>
      <c r="BF79" s="240"/>
      <c r="BG79" s="247">
        <v>0</v>
      </c>
      <c r="BH79" s="247"/>
      <c r="BI79" s="247"/>
      <c r="BJ79" s="247"/>
      <c r="BK79" s="248"/>
      <c r="BL79" s="248"/>
      <c r="BM79" s="248"/>
      <c r="BN79" s="248"/>
      <c r="BO79" s="248"/>
      <c r="BP79" s="248"/>
      <c r="BQ79" s="248"/>
      <c r="BR79" s="248"/>
      <c r="BS79" s="248"/>
      <c r="BT79" s="248"/>
      <c r="BU79" s="248"/>
      <c r="BV79" s="248"/>
      <c r="BW79" s="248"/>
      <c r="BX79" s="248"/>
      <c r="BY79" s="248"/>
      <c r="BZ79" s="248"/>
      <c r="CA79" s="248"/>
      <c r="CB79" s="248"/>
      <c r="CC79" s="248"/>
      <c r="CD79" s="248"/>
      <c r="CE79" s="248"/>
      <c r="CF79" s="248"/>
      <c r="CG79" s="248"/>
      <c r="CH79" s="248"/>
      <c r="CI79" s="248"/>
      <c r="CJ79" s="248"/>
      <c r="CK79" s="248"/>
      <c r="CL79" s="248"/>
      <c r="CM79" s="237"/>
      <c r="CN79" s="237"/>
      <c r="CO79" s="237"/>
      <c r="CP79" s="237"/>
      <c r="CQ79" s="237"/>
      <c r="CR79" s="237"/>
      <c r="CS79" s="237"/>
      <c r="CT79" s="237"/>
      <c r="CU79" s="237"/>
      <c r="CV79" s="237"/>
      <c r="CW79" s="237"/>
      <c r="CX79" s="237"/>
      <c r="CY79" s="237" t="s">
        <v>23</v>
      </c>
      <c r="CZ79" s="237"/>
      <c r="DA79" s="237"/>
      <c r="DB79" s="237"/>
      <c r="DC79" s="237"/>
      <c r="DD79" s="237"/>
      <c r="DE79" s="238" t="s">
        <v>59</v>
      </c>
      <c r="DF79" s="239"/>
      <c r="DG79" s="239"/>
      <c r="DH79" s="239"/>
      <c r="DI79" s="239"/>
      <c r="DJ79" s="239"/>
      <c r="DK79" s="239"/>
      <c r="DL79" s="239"/>
      <c r="DM79" s="239"/>
      <c r="DN79" s="239"/>
      <c r="DO79" s="239"/>
      <c r="DP79" s="239"/>
      <c r="DQ79" s="239"/>
      <c r="DR79" s="239"/>
      <c r="DS79" s="239"/>
      <c r="DT79" s="239"/>
      <c r="DU79" s="239"/>
    </row>
    <row r="80" spans="2:125" s="23" customFormat="1">
      <c r="B80" s="240">
        <f t="shared" si="0"/>
        <v>71</v>
      </c>
      <c r="C80" s="240"/>
      <c r="D80" s="240"/>
      <c r="E80" s="240"/>
      <c r="F80" s="241" t="s">
        <v>216</v>
      </c>
      <c r="G80" s="242"/>
      <c r="H80" s="242"/>
      <c r="I80" s="242"/>
      <c r="J80" s="242"/>
      <c r="K80" s="242"/>
      <c r="L80" s="242"/>
      <c r="M80" s="242"/>
      <c r="N80" s="242"/>
      <c r="O80" s="242"/>
      <c r="P80" s="242"/>
      <c r="Q80" s="242"/>
      <c r="R80" s="242"/>
      <c r="S80" s="242"/>
      <c r="T80" s="242"/>
      <c r="U80" s="242"/>
      <c r="V80" s="242"/>
      <c r="W80" s="243"/>
      <c r="X80" s="244" t="s">
        <v>114</v>
      </c>
      <c r="Y80" s="245"/>
      <c r="Z80" s="245"/>
      <c r="AA80" s="245"/>
      <c r="AB80" s="245"/>
      <c r="AC80" s="245"/>
      <c r="AD80" s="245"/>
      <c r="AE80" s="245"/>
      <c r="AF80" s="245"/>
      <c r="AG80" s="245"/>
      <c r="AH80" s="245"/>
      <c r="AI80" s="245"/>
      <c r="AJ80" s="245"/>
      <c r="AK80" s="245"/>
      <c r="AL80" s="245"/>
      <c r="AM80" s="245"/>
      <c r="AN80" s="245"/>
      <c r="AO80" s="245"/>
      <c r="AP80" s="245"/>
      <c r="AQ80" s="245"/>
      <c r="AR80" s="245"/>
      <c r="AS80" s="245"/>
      <c r="AT80" s="245"/>
      <c r="AU80" s="246"/>
      <c r="AV80" s="240" t="s">
        <v>58</v>
      </c>
      <c r="AW80" s="240"/>
      <c r="AX80" s="240"/>
      <c r="AY80" s="240"/>
      <c r="AZ80" s="240"/>
      <c r="BA80" s="240"/>
      <c r="BB80" s="240"/>
      <c r="BC80" s="240">
        <v>4</v>
      </c>
      <c r="BD80" s="240"/>
      <c r="BE80" s="240"/>
      <c r="BF80" s="240"/>
      <c r="BG80" s="247"/>
      <c r="BH80" s="247"/>
      <c r="BI80" s="247"/>
      <c r="BJ80" s="247"/>
      <c r="BK80" s="248"/>
      <c r="BL80" s="248"/>
      <c r="BM80" s="248"/>
      <c r="BN80" s="248"/>
      <c r="BO80" s="248"/>
      <c r="BP80" s="248"/>
      <c r="BQ80" s="248"/>
      <c r="BR80" s="248"/>
      <c r="BS80" s="248"/>
      <c r="BT80" s="248"/>
      <c r="BU80" s="248"/>
      <c r="BV80" s="248"/>
      <c r="BW80" s="248"/>
      <c r="BX80" s="248"/>
      <c r="BY80" s="248"/>
      <c r="BZ80" s="248"/>
      <c r="CA80" s="248"/>
      <c r="CB80" s="248"/>
      <c r="CC80" s="248"/>
      <c r="CD80" s="248"/>
      <c r="CE80" s="248"/>
      <c r="CF80" s="248"/>
      <c r="CG80" s="248"/>
      <c r="CH80" s="248"/>
      <c r="CI80" s="248"/>
      <c r="CJ80" s="248"/>
      <c r="CK80" s="248"/>
      <c r="CL80" s="248"/>
      <c r="CM80" s="237"/>
      <c r="CN80" s="237"/>
      <c r="CO80" s="237"/>
      <c r="CP80" s="237"/>
      <c r="CQ80" s="237"/>
      <c r="CR80" s="237"/>
      <c r="CS80" s="237"/>
      <c r="CT80" s="237"/>
      <c r="CU80" s="237"/>
      <c r="CV80" s="237"/>
      <c r="CW80" s="237"/>
      <c r="CX80" s="237"/>
      <c r="CY80" s="237" t="s">
        <v>23</v>
      </c>
      <c r="CZ80" s="237"/>
      <c r="DA80" s="237"/>
      <c r="DB80" s="237"/>
      <c r="DC80" s="237"/>
      <c r="DD80" s="237"/>
      <c r="DE80" s="238" t="s">
        <v>59</v>
      </c>
      <c r="DF80" s="239"/>
      <c r="DG80" s="239"/>
      <c r="DH80" s="239"/>
      <c r="DI80" s="239"/>
      <c r="DJ80" s="239"/>
      <c r="DK80" s="239"/>
      <c r="DL80" s="239"/>
      <c r="DM80" s="239"/>
      <c r="DN80" s="239"/>
      <c r="DO80" s="239"/>
      <c r="DP80" s="239"/>
      <c r="DQ80" s="239"/>
      <c r="DR80" s="239"/>
      <c r="DS80" s="239"/>
      <c r="DT80" s="239"/>
      <c r="DU80" s="239"/>
    </row>
    <row r="81" spans="2:125" s="23" customFormat="1">
      <c r="B81" s="240">
        <f t="shared" si="0"/>
        <v>72</v>
      </c>
      <c r="C81" s="240"/>
      <c r="D81" s="240"/>
      <c r="E81" s="240"/>
      <c r="F81" s="241" t="s">
        <v>217</v>
      </c>
      <c r="G81" s="242"/>
      <c r="H81" s="242"/>
      <c r="I81" s="242"/>
      <c r="J81" s="242"/>
      <c r="K81" s="242"/>
      <c r="L81" s="242"/>
      <c r="M81" s="242"/>
      <c r="N81" s="242"/>
      <c r="O81" s="242"/>
      <c r="P81" s="242"/>
      <c r="Q81" s="242"/>
      <c r="R81" s="242"/>
      <c r="S81" s="242"/>
      <c r="T81" s="242"/>
      <c r="U81" s="242"/>
      <c r="V81" s="242"/>
      <c r="W81" s="243"/>
      <c r="X81" s="244" t="s">
        <v>115</v>
      </c>
      <c r="Y81" s="245"/>
      <c r="Z81" s="245"/>
      <c r="AA81" s="245"/>
      <c r="AB81" s="245"/>
      <c r="AC81" s="245"/>
      <c r="AD81" s="245"/>
      <c r="AE81" s="245"/>
      <c r="AF81" s="245"/>
      <c r="AG81" s="245"/>
      <c r="AH81" s="245"/>
      <c r="AI81" s="245"/>
      <c r="AJ81" s="245"/>
      <c r="AK81" s="245"/>
      <c r="AL81" s="245"/>
      <c r="AM81" s="245"/>
      <c r="AN81" s="245"/>
      <c r="AO81" s="245"/>
      <c r="AP81" s="245"/>
      <c r="AQ81" s="245"/>
      <c r="AR81" s="245"/>
      <c r="AS81" s="245"/>
      <c r="AT81" s="245"/>
      <c r="AU81" s="246"/>
      <c r="AV81" s="240" t="s">
        <v>58</v>
      </c>
      <c r="AW81" s="240"/>
      <c r="AX81" s="240"/>
      <c r="AY81" s="240"/>
      <c r="AZ81" s="240"/>
      <c r="BA81" s="240"/>
      <c r="BB81" s="240"/>
      <c r="BC81" s="240">
        <v>1</v>
      </c>
      <c r="BD81" s="240"/>
      <c r="BE81" s="240"/>
      <c r="BF81" s="240"/>
      <c r="BG81" s="247"/>
      <c r="BH81" s="247"/>
      <c r="BI81" s="247"/>
      <c r="BJ81" s="247"/>
      <c r="BK81" s="248"/>
      <c r="BL81" s="248"/>
      <c r="BM81" s="248"/>
      <c r="BN81" s="248"/>
      <c r="BO81" s="248"/>
      <c r="BP81" s="248"/>
      <c r="BQ81" s="248"/>
      <c r="BR81" s="248"/>
      <c r="BS81" s="248"/>
      <c r="BT81" s="248"/>
      <c r="BU81" s="248"/>
      <c r="BV81" s="248"/>
      <c r="BW81" s="248"/>
      <c r="BX81" s="248"/>
      <c r="BY81" s="248"/>
      <c r="BZ81" s="248"/>
      <c r="CA81" s="248"/>
      <c r="CB81" s="248"/>
      <c r="CC81" s="248"/>
      <c r="CD81" s="248"/>
      <c r="CE81" s="248"/>
      <c r="CF81" s="248"/>
      <c r="CG81" s="248"/>
      <c r="CH81" s="248"/>
      <c r="CI81" s="248"/>
      <c r="CJ81" s="248"/>
      <c r="CK81" s="248"/>
      <c r="CL81" s="248"/>
      <c r="CM81" s="237"/>
      <c r="CN81" s="237"/>
      <c r="CO81" s="237"/>
      <c r="CP81" s="237"/>
      <c r="CQ81" s="237"/>
      <c r="CR81" s="237"/>
      <c r="CS81" s="237"/>
      <c r="CT81" s="237"/>
      <c r="CU81" s="237"/>
      <c r="CV81" s="237"/>
      <c r="CW81" s="237"/>
      <c r="CX81" s="237"/>
      <c r="CY81" s="237" t="s">
        <v>23</v>
      </c>
      <c r="CZ81" s="237"/>
      <c r="DA81" s="237"/>
      <c r="DB81" s="237"/>
      <c r="DC81" s="237"/>
      <c r="DD81" s="237"/>
      <c r="DE81" s="238" t="s">
        <v>59</v>
      </c>
      <c r="DF81" s="239"/>
      <c r="DG81" s="239"/>
      <c r="DH81" s="239"/>
      <c r="DI81" s="239"/>
      <c r="DJ81" s="239"/>
      <c r="DK81" s="239"/>
      <c r="DL81" s="239"/>
      <c r="DM81" s="239"/>
      <c r="DN81" s="239"/>
      <c r="DO81" s="239"/>
      <c r="DP81" s="239"/>
      <c r="DQ81" s="239"/>
      <c r="DR81" s="239"/>
      <c r="DS81" s="239"/>
      <c r="DT81" s="239"/>
      <c r="DU81" s="239"/>
    </row>
    <row r="82" spans="2:125" s="23" customFormat="1">
      <c r="B82" s="240">
        <f t="shared" si="0"/>
        <v>73</v>
      </c>
      <c r="C82" s="240"/>
      <c r="D82" s="240"/>
      <c r="E82" s="240"/>
      <c r="F82" s="241" t="s">
        <v>218</v>
      </c>
      <c r="G82" s="242"/>
      <c r="H82" s="242"/>
      <c r="I82" s="242"/>
      <c r="J82" s="242"/>
      <c r="K82" s="242"/>
      <c r="L82" s="242"/>
      <c r="M82" s="242"/>
      <c r="N82" s="242"/>
      <c r="O82" s="242"/>
      <c r="P82" s="242"/>
      <c r="Q82" s="242"/>
      <c r="R82" s="242"/>
      <c r="S82" s="242"/>
      <c r="T82" s="242"/>
      <c r="U82" s="242"/>
      <c r="V82" s="242"/>
      <c r="W82" s="243"/>
      <c r="X82" s="244" t="s">
        <v>116</v>
      </c>
      <c r="Y82" s="245"/>
      <c r="Z82" s="245"/>
      <c r="AA82" s="245"/>
      <c r="AB82" s="245"/>
      <c r="AC82" s="245"/>
      <c r="AD82" s="245"/>
      <c r="AE82" s="245"/>
      <c r="AF82" s="245"/>
      <c r="AG82" s="245"/>
      <c r="AH82" s="245"/>
      <c r="AI82" s="245"/>
      <c r="AJ82" s="245"/>
      <c r="AK82" s="245"/>
      <c r="AL82" s="245"/>
      <c r="AM82" s="245"/>
      <c r="AN82" s="245"/>
      <c r="AO82" s="245"/>
      <c r="AP82" s="245"/>
      <c r="AQ82" s="245"/>
      <c r="AR82" s="245"/>
      <c r="AS82" s="245"/>
      <c r="AT82" s="245"/>
      <c r="AU82" s="246"/>
      <c r="AV82" s="240" t="s">
        <v>61</v>
      </c>
      <c r="AW82" s="240"/>
      <c r="AX82" s="240"/>
      <c r="AY82" s="240"/>
      <c r="AZ82" s="240"/>
      <c r="BA82" s="240"/>
      <c r="BB82" s="240"/>
      <c r="BC82" s="240">
        <v>30</v>
      </c>
      <c r="BD82" s="240"/>
      <c r="BE82" s="240"/>
      <c r="BF82" s="240"/>
      <c r="BG82" s="247"/>
      <c r="BH82" s="247"/>
      <c r="BI82" s="247"/>
      <c r="BJ82" s="247"/>
      <c r="BK82" s="248" t="s">
        <v>23</v>
      </c>
      <c r="BL82" s="248"/>
      <c r="BM82" s="248"/>
      <c r="BN82" s="248"/>
      <c r="BO82" s="248"/>
      <c r="BP82" s="248"/>
      <c r="BQ82" s="248"/>
      <c r="BR82" s="248"/>
      <c r="BS82" s="248"/>
      <c r="BT82" s="248"/>
      <c r="BU82" s="248"/>
      <c r="BV82" s="248"/>
      <c r="BW82" s="248"/>
      <c r="BX82" s="248"/>
      <c r="BY82" s="248"/>
      <c r="BZ82" s="248"/>
      <c r="CA82" s="248"/>
      <c r="CB82" s="248"/>
      <c r="CC82" s="248"/>
      <c r="CD82" s="248"/>
      <c r="CE82" s="248"/>
      <c r="CF82" s="248"/>
      <c r="CG82" s="248"/>
      <c r="CH82" s="248"/>
      <c r="CI82" s="248"/>
      <c r="CJ82" s="248"/>
      <c r="CK82" s="248"/>
      <c r="CL82" s="248"/>
      <c r="CM82" s="237" t="s">
        <v>23</v>
      </c>
      <c r="CN82" s="237"/>
      <c r="CO82" s="237" t="s">
        <v>23</v>
      </c>
      <c r="CP82" s="237"/>
      <c r="CQ82" s="237" t="s">
        <v>23</v>
      </c>
      <c r="CR82" s="237"/>
      <c r="CS82" s="237" t="s">
        <v>23</v>
      </c>
      <c r="CT82" s="237"/>
      <c r="CU82" s="237" t="s">
        <v>23</v>
      </c>
      <c r="CV82" s="237"/>
      <c r="CW82" s="237" t="s">
        <v>23</v>
      </c>
      <c r="CX82" s="237"/>
      <c r="CY82" s="237" t="s">
        <v>23</v>
      </c>
      <c r="CZ82" s="237"/>
      <c r="DA82" s="237" t="s">
        <v>23</v>
      </c>
      <c r="DB82" s="237"/>
      <c r="DC82" s="237" t="s">
        <v>23</v>
      </c>
      <c r="DD82" s="237"/>
      <c r="DE82" s="238"/>
      <c r="DF82" s="239"/>
      <c r="DG82" s="239"/>
      <c r="DH82" s="239"/>
      <c r="DI82" s="239"/>
      <c r="DJ82" s="239"/>
      <c r="DK82" s="239"/>
      <c r="DL82" s="239"/>
      <c r="DM82" s="239"/>
      <c r="DN82" s="239"/>
      <c r="DO82" s="239"/>
      <c r="DP82" s="239"/>
      <c r="DQ82" s="239"/>
      <c r="DR82" s="239"/>
      <c r="DS82" s="239"/>
      <c r="DT82" s="239"/>
      <c r="DU82" s="239"/>
    </row>
    <row r="83" spans="2:125" s="23" customFormat="1">
      <c r="B83" s="267">
        <f t="shared" si="0"/>
        <v>74</v>
      </c>
      <c r="C83" s="268"/>
      <c r="D83" s="268"/>
      <c r="E83" s="269"/>
      <c r="F83" s="241" t="s">
        <v>219</v>
      </c>
      <c r="G83" s="270"/>
      <c r="H83" s="270"/>
      <c r="I83" s="270"/>
      <c r="J83" s="270"/>
      <c r="K83" s="270"/>
      <c r="L83" s="270"/>
      <c r="M83" s="270"/>
      <c r="N83" s="270"/>
      <c r="O83" s="270"/>
      <c r="P83" s="270"/>
      <c r="Q83" s="270"/>
      <c r="R83" s="270"/>
      <c r="S83" s="270"/>
      <c r="T83" s="270"/>
      <c r="U83" s="270"/>
      <c r="V83" s="270"/>
      <c r="W83" s="271"/>
      <c r="X83" s="244" t="s">
        <v>117</v>
      </c>
      <c r="Y83" s="245"/>
      <c r="Z83" s="245"/>
      <c r="AA83" s="245"/>
      <c r="AB83" s="245"/>
      <c r="AC83" s="245"/>
      <c r="AD83" s="245"/>
      <c r="AE83" s="245"/>
      <c r="AF83" s="245"/>
      <c r="AG83" s="245"/>
      <c r="AH83" s="245"/>
      <c r="AI83" s="245"/>
      <c r="AJ83" s="245"/>
      <c r="AK83" s="245"/>
      <c r="AL83" s="245"/>
      <c r="AM83" s="245"/>
      <c r="AN83" s="245"/>
      <c r="AO83" s="245"/>
      <c r="AP83" s="245"/>
      <c r="AQ83" s="245"/>
      <c r="AR83" s="245"/>
      <c r="AS83" s="245"/>
      <c r="AT83" s="245"/>
      <c r="AU83" s="246"/>
      <c r="AV83" s="267" t="s">
        <v>58</v>
      </c>
      <c r="AW83" s="268"/>
      <c r="AX83" s="268"/>
      <c r="AY83" s="268"/>
      <c r="AZ83" s="268"/>
      <c r="BA83" s="268"/>
      <c r="BB83" s="269"/>
      <c r="BC83" s="267">
        <v>3</v>
      </c>
      <c r="BD83" s="268"/>
      <c r="BE83" s="268"/>
      <c r="BF83" s="269"/>
      <c r="BG83" s="272"/>
      <c r="BH83" s="273"/>
      <c r="BI83" s="273"/>
      <c r="BJ83" s="274"/>
      <c r="BK83" s="275"/>
      <c r="BL83" s="276"/>
      <c r="BM83" s="276"/>
      <c r="BN83" s="277"/>
      <c r="BO83" s="275"/>
      <c r="BP83" s="276"/>
      <c r="BQ83" s="276"/>
      <c r="BR83" s="277"/>
      <c r="BS83" s="275"/>
      <c r="BT83" s="276"/>
      <c r="BU83" s="276"/>
      <c r="BV83" s="277"/>
      <c r="BW83" s="275"/>
      <c r="BX83" s="276"/>
      <c r="BY83" s="276"/>
      <c r="BZ83" s="277"/>
      <c r="CA83" s="275"/>
      <c r="CB83" s="276"/>
      <c r="CC83" s="276"/>
      <c r="CD83" s="277"/>
      <c r="CE83" s="275"/>
      <c r="CF83" s="276"/>
      <c r="CG83" s="276"/>
      <c r="CH83" s="277"/>
      <c r="CI83" s="275"/>
      <c r="CJ83" s="276"/>
      <c r="CK83" s="276"/>
      <c r="CL83" s="277"/>
      <c r="CM83" s="260"/>
      <c r="CN83" s="261"/>
      <c r="CO83" s="260"/>
      <c r="CP83" s="261"/>
      <c r="CQ83" s="260"/>
      <c r="CR83" s="261"/>
      <c r="CS83" s="260"/>
      <c r="CT83" s="261"/>
      <c r="CU83" s="260"/>
      <c r="CV83" s="261"/>
      <c r="CW83" s="260"/>
      <c r="CX83" s="261"/>
      <c r="CY83" s="260" t="s">
        <v>23</v>
      </c>
      <c r="CZ83" s="261"/>
      <c r="DA83" s="260"/>
      <c r="DB83" s="261"/>
      <c r="DC83" s="260"/>
      <c r="DD83" s="261"/>
      <c r="DE83" s="264" t="s">
        <v>59</v>
      </c>
      <c r="DF83" s="265"/>
      <c r="DG83" s="265"/>
      <c r="DH83" s="265"/>
      <c r="DI83" s="265"/>
      <c r="DJ83" s="265"/>
      <c r="DK83" s="265"/>
      <c r="DL83" s="265"/>
      <c r="DM83" s="265"/>
      <c r="DN83" s="265"/>
      <c r="DO83" s="265"/>
      <c r="DP83" s="265"/>
      <c r="DQ83" s="265"/>
      <c r="DR83" s="265"/>
      <c r="DS83" s="265"/>
      <c r="DT83" s="265"/>
      <c r="DU83" s="266"/>
    </row>
    <row r="84" spans="2:125" s="23" customFormat="1">
      <c r="B84" s="240">
        <f t="shared" si="0"/>
        <v>75</v>
      </c>
      <c r="C84" s="240"/>
      <c r="D84" s="240"/>
      <c r="E84" s="240"/>
      <c r="F84" s="241" t="s">
        <v>220</v>
      </c>
      <c r="G84" s="242"/>
      <c r="H84" s="242"/>
      <c r="I84" s="242"/>
      <c r="J84" s="242"/>
      <c r="K84" s="242"/>
      <c r="L84" s="242"/>
      <c r="M84" s="242"/>
      <c r="N84" s="242"/>
      <c r="O84" s="242"/>
      <c r="P84" s="242"/>
      <c r="Q84" s="242"/>
      <c r="R84" s="242"/>
      <c r="S84" s="242"/>
      <c r="T84" s="242"/>
      <c r="U84" s="242"/>
      <c r="V84" s="242"/>
      <c r="W84" s="243"/>
      <c r="X84" s="244" t="s">
        <v>118</v>
      </c>
      <c r="Y84" s="245"/>
      <c r="Z84" s="245"/>
      <c r="AA84" s="245"/>
      <c r="AB84" s="245"/>
      <c r="AC84" s="245"/>
      <c r="AD84" s="245"/>
      <c r="AE84" s="245"/>
      <c r="AF84" s="245"/>
      <c r="AG84" s="245"/>
      <c r="AH84" s="245"/>
      <c r="AI84" s="245"/>
      <c r="AJ84" s="245"/>
      <c r="AK84" s="245"/>
      <c r="AL84" s="245"/>
      <c r="AM84" s="245"/>
      <c r="AN84" s="245"/>
      <c r="AO84" s="245"/>
      <c r="AP84" s="245"/>
      <c r="AQ84" s="245"/>
      <c r="AR84" s="245"/>
      <c r="AS84" s="245"/>
      <c r="AT84" s="245"/>
      <c r="AU84" s="246"/>
      <c r="AV84" s="240" t="s">
        <v>58</v>
      </c>
      <c r="AW84" s="240"/>
      <c r="AX84" s="240"/>
      <c r="AY84" s="240"/>
      <c r="AZ84" s="240"/>
      <c r="BA84" s="240"/>
      <c r="BB84" s="240"/>
      <c r="BC84" s="240">
        <v>1</v>
      </c>
      <c r="BD84" s="240"/>
      <c r="BE84" s="240"/>
      <c r="BF84" s="240"/>
      <c r="BG84" s="247"/>
      <c r="BH84" s="247"/>
      <c r="BI84" s="247"/>
      <c r="BJ84" s="247"/>
      <c r="BK84" s="248"/>
      <c r="BL84" s="248"/>
      <c r="BM84" s="248"/>
      <c r="BN84" s="248"/>
      <c r="BO84" s="248"/>
      <c r="BP84" s="248"/>
      <c r="BQ84" s="248"/>
      <c r="BR84" s="248"/>
      <c r="BS84" s="248"/>
      <c r="BT84" s="248"/>
      <c r="BU84" s="248"/>
      <c r="BV84" s="248"/>
      <c r="BW84" s="248"/>
      <c r="BX84" s="248"/>
      <c r="BY84" s="248"/>
      <c r="BZ84" s="248"/>
      <c r="CA84" s="248"/>
      <c r="CB84" s="248"/>
      <c r="CC84" s="248"/>
      <c r="CD84" s="248"/>
      <c r="CE84" s="248"/>
      <c r="CF84" s="248"/>
      <c r="CG84" s="248"/>
      <c r="CH84" s="248"/>
      <c r="CI84" s="248"/>
      <c r="CJ84" s="248"/>
      <c r="CK84" s="248"/>
      <c r="CL84" s="248"/>
      <c r="CM84" s="237"/>
      <c r="CN84" s="237"/>
      <c r="CO84" s="237"/>
      <c r="CP84" s="237"/>
      <c r="CQ84" s="237"/>
      <c r="CR84" s="237"/>
      <c r="CS84" s="237"/>
      <c r="CT84" s="237"/>
      <c r="CU84" s="237"/>
      <c r="CV84" s="237"/>
      <c r="CW84" s="237"/>
      <c r="CX84" s="237"/>
      <c r="CY84" s="237" t="s">
        <v>23</v>
      </c>
      <c r="CZ84" s="237"/>
      <c r="DA84" s="237"/>
      <c r="DB84" s="237"/>
      <c r="DC84" s="237"/>
      <c r="DD84" s="237"/>
      <c r="DE84" s="238" t="s">
        <v>59</v>
      </c>
      <c r="DF84" s="239"/>
      <c r="DG84" s="239"/>
      <c r="DH84" s="239"/>
      <c r="DI84" s="239"/>
      <c r="DJ84" s="239"/>
      <c r="DK84" s="239"/>
      <c r="DL84" s="239"/>
      <c r="DM84" s="239"/>
      <c r="DN84" s="239"/>
      <c r="DO84" s="239"/>
      <c r="DP84" s="239"/>
      <c r="DQ84" s="239"/>
      <c r="DR84" s="239"/>
      <c r="DS84" s="239"/>
      <c r="DT84" s="239"/>
      <c r="DU84" s="239"/>
    </row>
    <row r="85" spans="2:125" s="23" customFormat="1">
      <c r="B85" s="240">
        <f t="shared" si="0"/>
        <v>76</v>
      </c>
      <c r="C85" s="240"/>
      <c r="D85" s="240"/>
      <c r="E85" s="240"/>
      <c r="F85" s="241" t="s">
        <v>221</v>
      </c>
      <c r="G85" s="242"/>
      <c r="H85" s="242"/>
      <c r="I85" s="242"/>
      <c r="J85" s="242"/>
      <c r="K85" s="242"/>
      <c r="L85" s="242"/>
      <c r="M85" s="242"/>
      <c r="N85" s="242"/>
      <c r="O85" s="242"/>
      <c r="P85" s="242"/>
      <c r="Q85" s="242"/>
      <c r="R85" s="242"/>
      <c r="S85" s="242"/>
      <c r="T85" s="242"/>
      <c r="U85" s="242"/>
      <c r="V85" s="242"/>
      <c r="W85" s="243"/>
      <c r="X85" s="244" t="s">
        <v>119</v>
      </c>
      <c r="Y85" s="245"/>
      <c r="Z85" s="245"/>
      <c r="AA85" s="245"/>
      <c r="AB85" s="245"/>
      <c r="AC85" s="245"/>
      <c r="AD85" s="245"/>
      <c r="AE85" s="245"/>
      <c r="AF85" s="245"/>
      <c r="AG85" s="245"/>
      <c r="AH85" s="245"/>
      <c r="AI85" s="245"/>
      <c r="AJ85" s="245"/>
      <c r="AK85" s="245"/>
      <c r="AL85" s="245"/>
      <c r="AM85" s="245"/>
      <c r="AN85" s="245"/>
      <c r="AO85" s="245"/>
      <c r="AP85" s="245"/>
      <c r="AQ85" s="245"/>
      <c r="AR85" s="245"/>
      <c r="AS85" s="245"/>
      <c r="AT85" s="245"/>
      <c r="AU85" s="246"/>
      <c r="AV85" s="240" t="s">
        <v>61</v>
      </c>
      <c r="AW85" s="240"/>
      <c r="AX85" s="240"/>
      <c r="AY85" s="240"/>
      <c r="AZ85" s="240"/>
      <c r="BA85" s="240"/>
      <c r="BB85" s="240"/>
      <c r="BC85" s="240">
        <v>30</v>
      </c>
      <c r="BD85" s="240"/>
      <c r="BE85" s="240"/>
      <c r="BF85" s="240"/>
      <c r="BG85" s="247"/>
      <c r="BH85" s="247"/>
      <c r="BI85" s="247"/>
      <c r="BJ85" s="247"/>
      <c r="BK85" s="248"/>
      <c r="BL85" s="248"/>
      <c r="BM85" s="248"/>
      <c r="BN85" s="248"/>
      <c r="BO85" s="248"/>
      <c r="BP85" s="248"/>
      <c r="BQ85" s="248"/>
      <c r="BR85" s="248"/>
      <c r="BS85" s="248"/>
      <c r="BT85" s="248"/>
      <c r="BU85" s="248"/>
      <c r="BV85" s="248"/>
      <c r="BW85" s="248"/>
      <c r="BX85" s="248"/>
      <c r="BY85" s="248"/>
      <c r="BZ85" s="248"/>
      <c r="CA85" s="248"/>
      <c r="CB85" s="248"/>
      <c r="CC85" s="248"/>
      <c r="CD85" s="248"/>
      <c r="CE85" s="248"/>
      <c r="CF85" s="248"/>
      <c r="CG85" s="248"/>
      <c r="CH85" s="248"/>
      <c r="CI85" s="248"/>
      <c r="CJ85" s="248"/>
      <c r="CK85" s="248"/>
      <c r="CL85" s="248"/>
      <c r="CM85" s="237" t="s">
        <v>23</v>
      </c>
      <c r="CN85" s="237"/>
      <c r="CO85" s="237" t="s">
        <v>23</v>
      </c>
      <c r="CP85" s="237"/>
      <c r="CQ85" s="237" t="s">
        <v>23</v>
      </c>
      <c r="CR85" s="237"/>
      <c r="CS85" s="237" t="s">
        <v>23</v>
      </c>
      <c r="CT85" s="237"/>
      <c r="CU85" s="237" t="s">
        <v>23</v>
      </c>
      <c r="CV85" s="237"/>
      <c r="CW85" s="237"/>
      <c r="CX85" s="237"/>
      <c r="CY85" s="237"/>
      <c r="CZ85" s="237"/>
      <c r="DA85" s="237"/>
      <c r="DB85" s="237"/>
      <c r="DC85" s="237"/>
      <c r="DD85" s="237"/>
      <c r="DE85" s="238"/>
      <c r="DF85" s="239"/>
      <c r="DG85" s="239"/>
      <c r="DH85" s="239"/>
      <c r="DI85" s="239"/>
      <c r="DJ85" s="239"/>
      <c r="DK85" s="239"/>
      <c r="DL85" s="239"/>
      <c r="DM85" s="239"/>
      <c r="DN85" s="239"/>
      <c r="DO85" s="239"/>
      <c r="DP85" s="239"/>
      <c r="DQ85" s="239"/>
      <c r="DR85" s="239"/>
      <c r="DS85" s="239"/>
      <c r="DT85" s="239"/>
      <c r="DU85" s="239"/>
    </row>
    <row r="86" spans="2:125" s="23" customFormat="1">
      <c r="B86" s="240">
        <f t="shared" si="0"/>
        <v>77</v>
      </c>
      <c r="C86" s="240"/>
      <c r="D86" s="240"/>
      <c r="E86" s="240"/>
      <c r="F86" s="241" t="s">
        <v>222</v>
      </c>
      <c r="G86" s="242"/>
      <c r="H86" s="242"/>
      <c r="I86" s="242"/>
      <c r="J86" s="242"/>
      <c r="K86" s="242"/>
      <c r="L86" s="242"/>
      <c r="M86" s="242"/>
      <c r="N86" s="242"/>
      <c r="O86" s="242"/>
      <c r="P86" s="242"/>
      <c r="Q86" s="242"/>
      <c r="R86" s="242"/>
      <c r="S86" s="242"/>
      <c r="T86" s="242"/>
      <c r="U86" s="242"/>
      <c r="V86" s="242"/>
      <c r="W86" s="243"/>
      <c r="X86" s="244" t="s">
        <v>120</v>
      </c>
      <c r="Y86" s="245"/>
      <c r="Z86" s="245"/>
      <c r="AA86" s="245"/>
      <c r="AB86" s="245"/>
      <c r="AC86" s="245"/>
      <c r="AD86" s="245"/>
      <c r="AE86" s="245"/>
      <c r="AF86" s="245"/>
      <c r="AG86" s="245"/>
      <c r="AH86" s="245"/>
      <c r="AI86" s="245"/>
      <c r="AJ86" s="245"/>
      <c r="AK86" s="245"/>
      <c r="AL86" s="245"/>
      <c r="AM86" s="245"/>
      <c r="AN86" s="245"/>
      <c r="AO86" s="245"/>
      <c r="AP86" s="245"/>
      <c r="AQ86" s="245"/>
      <c r="AR86" s="245"/>
      <c r="AS86" s="245"/>
      <c r="AT86" s="245"/>
      <c r="AU86" s="246"/>
      <c r="AV86" s="240" t="s">
        <v>58</v>
      </c>
      <c r="AW86" s="240"/>
      <c r="AX86" s="240"/>
      <c r="AY86" s="240"/>
      <c r="AZ86" s="240"/>
      <c r="BA86" s="240"/>
      <c r="BB86" s="240"/>
      <c r="BC86" s="240">
        <v>1</v>
      </c>
      <c r="BD86" s="240"/>
      <c r="BE86" s="240"/>
      <c r="BF86" s="240"/>
      <c r="BG86" s="247"/>
      <c r="BH86" s="247"/>
      <c r="BI86" s="247"/>
      <c r="BJ86" s="247"/>
      <c r="BK86" s="248"/>
      <c r="BL86" s="248"/>
      <c r="BM86" s="248"/>
      <c r="BN86" s="248"/>
      <c r="BO86" s="248" t="s">
        <v>23</v>
      </c>
      <c r="BP86" s="248"/>
      <c r="BQ86" s="248"/>
      <c r="BR86" s="248"/>
      <c r="BS86" s="248"/>
      <c r="BT86" s="248"/>
      <c r="BU86" s="248"/>
      <c r="BV86" s="248"/>
      <c r="BW86" s="248"/>
      <c r="BX86" s="248"/>
      <c r="BY86" s="248"/>
      <c r="BZ86" s="248"/>
      <c r="CA86" s="248"/>
      <c r="CB86" s="248"/>
      <c r="CC86" s="248"/>
      <c r="CD86" s="248"/>
      <c r="CE86" s="248"/>
      <c r="CF86" s="248"/>
      <c r="CG86" s="248"/>
      <c r="CH86" s="248"/>
      <c r="CI86" s="248"/>
      <c r="CJ86" s="248"/>
      <c r="CK86" s="248"/>
      <c r="CL86" s="248"/>
      <c r="CM86" s="237"/>
      <c r="CN86" s="237"/>
      <c r="CO86" s="237"/>
      <c r="CP86" s="237"/>
      <c r="CQ86" s="237"/>
      <c r="CR86" s="237"/>
      <c r="CS86" s="237"/>
      <c r="CT86" s="237"/>
      <c r="CU86" s="237"/>
      <c r="CV86" s="237"/>
      <c r="CW86" s="237"/>
      <c r="CX86" s="237"/>
      <c r="CY86" s="237" t="s">
        <v>23</v>
      </c>
      <c r="CZ86" s="237"/>
      <c r="DA86" s="237"/>
      <c r="DB86" s="237"/>
      <c r="DC86" s="237"/>
      <c r="DD86" s="237"/>
      <c r="DE86" s="238" t="s">
        <v>59</v>
      </c>
      <c r="DF86" s="239"/>
      <c r="DG86" s="239"/>
      <c r="DH86" s="239"/>
      <c r="DI86" s="239"/>
      <c r="DJ86" s="239"/>
      <c r="DK86" s="239"/>
      <c r="DL86" s="239"/>
      <c r="DM86" s="239"/>
      <c r="DN86" s="239"/>
      <c r="DO86" s="239"/>
      <c r="DP86" s="239"/>
      <c r="DQ86" s="239"/>
      <c r="DR86" s="239"/>
      <c r="DS86" s="239"/>
      <c r="DT86" s="239"/>
      <c r="DU86" s="239"/>
    </row>
    <row r="87" spans="2:125" s="23" customFormat="1">
      <c r="B87" s="240">
        <f t="shared" si="0"/>
        <v>78</v>
      </c>
      <c r="C87" s="240"/>
      <c r="D87" s="240"/>
      <c r="E87" s="240"/>
      <c r="F87" s="241" t="s">
        <v>223</v>
      </c>
      <c r="G87" s="242"/>
      <c r="H87" s="242"/>
      <c r="I87" s="242"/>
      <c r="J87" s="242"/>
      <c r="K87" s="242"/>
      <c r="L87" s="242"/>
      <c r="M87" s="242"/>
      <c r="N87" s="242"/>
      <c r="O87" s="242"/>
      <c r="P87" s="242"/>
      <c r="Q87" s="242"/>
      <c r="R87" s="242"/>
      <c r="S87" s="242"/>
      <c r="T87" s="242"/>
      <c r="U87" s="242"/>
      <c r="V87" s="242"/>
      <c r="W87" s="243"/>
      <c r="X87" s="244" t="s">
        <v>121</v>
      </c>
      <c r="Y87" s="245"/>
      <c r="Z87" s="245"/>
      <c r="AA87" s="245"/>
      <c r="AB87" s="245"/>
      <c r="AC87" s="245"/>
      <c r="AD87" s="245"/>
      <c r="AE87" s="245"/>
      <c r="AF87" s="245"/>
      <c r="AG87" s="245"/>
      <c r="AH87" s="245"/>
      <c r="AI87" s="245"/>
      <c r="AJ87" s="245"/>
      <c r="AK87" s="245"/>
      <c r="AL87" s="245"/>
      <c r="AM87" s="245"/>
      <c r="AN87" s="245"/>
      <c r="AO87" s="245"/>
      <c r="AP87" s="245"/>
      <c r="AQ87" s="245"/>
      <c r="AR87" s="245"/>
      <c r="AS87" s="245"/>
      <c r="AT87" s="245"/>
      <c r="AU87" s="246"/>
      <c r="AV87" s="240" t="s">
        <v>58</v>
      </c>
      <c r="AW87" s="240"/>
      <c r="AX87" s="240"/>
      <c r="AY87" s="240"/>
      <c r="AZ87" s="240"/>
      <c r="BA87" s="240"/>
      <c r="BB87" s="240"/>
      <c r="BC87" s="240">
        <v>7</v>
      </c>
      <c r="BD87" s="240"/>
      <c r="BE87" s="240"/>
      <c r="BF87" s="240"/>
      <c r="BG87" s="247"/>
      <c r="BH87" s="247"/>
      <c r="BI87" s="247"/>
      <c r="BJ87" s="247"/>
      <c r="BK87" s="248"/>
      <c r="BL87" s="248"/>
      <c r="BM87" s="248"/>
      <c r="BN87" s="248"/>
      <c r="BO87" s="248"/>
      <c r="BP87" s="248"/>
      <c r="BQ87" s="248"/>
      <c r="BR87" s="248"/>
      <c r="BS87" s="248"/>
      <c r="BT87" s="248"/>
      <c r="BU87" s="248"/>
      <c r="BV87" s="248"/>
      <c r="BW87" s="248"/>
      <c r="BX87" s="248"/>
      <c r="BY87" s="248"/>
      <c r="BZ87" s="248"/>
      <c r="CA87" s="248"/>
      <c r="CB87" s="248"/>
      <c r="CC87" s="248"/>
      <c r="CD87" s="248"/>
      <c r="CE87" s="248"/>
      <c r="CF87" s="248"/>
      <c r="CG87" s="248"/>
      <c r="CH87" s="248"/>
      <c r="CI87" s="248"/>
      <c r="CJ87" s="248"/>
      <c r="CK87" s="248"/>
      <c r="CL87" s="248"/>
      <c r="CM87" s="237"/>
      <c r="CN87" s="237"/>
      <c r="CO87" s="237"/>
      <c r="CP87" s="237"/>
      <c r="CQ87" s="237"/>
      <c r="CR87" s="237"/>
      <c r="CS87" s="237"/>
      <c r="CT87" s="237"/>
      <c r="CU87" s="237"/>
      <c r="CV87" s="237"/>
      <c r="CW87" s="237"/>
      <c r="CX87" s="237"/>
      <c r="CY87" s="237" t="s">
        <v>23</v>
      </c>
      <c r="CZ87" s="237"/>
      <c r="DA87" s="237"/>
      <c r="DB87" s="237"/>
      <c r="DC87" s="237"/>
      <c r="DD87" s="237"/>
      <c r="DE87" s="238" t="s">
        <v>59</v>
      </c>
      <c r="DF87" s="239"/>
      <c r="DG87" s="239"/>
      <c r="DH87" s="239"/>
      <c r="DI87" s="239"/>
      <c r="DJ87" s="239"/>
      <c r="DK87" s="239"/>
      <c r="DL87" s="239"/>
      <c r="DM87" s="239"/>
      <c r="DN87" s="239"/>
      <c r="DO87" s="239"/>
      <c r="DP87" s="239"/>
      <c r="DQ87" s="239"/>
      <c r="DR87" s="239"/>
      <c r="DS87" s="239"/>
      <c r="DT87" s="239"/>
      <c r="DU87" s="239"/>
    </row>
    <row r="88" spans="2:125" s="23" customFormat="1">
      <c r="B88" s="240">
        <f t="shared" si="0"/>
        <v>79</v>
      </c>
      <c r="C88" s="240"/>
      <c r="D88" s="240"/>
      <c r="E88" s="240"/>
      <c r="F88" s="241" t="s">
        <v>224</v>
      </c>
      <c r="G88" s="242"/>
      <c r="H88" s="242"/>
      <c r="I88" s="242"/>
      <c r="J88" s="242"/>
      <c r="K88" s="242"/>
      <c r="L88" s="242"/>
      <c r="M88" s="242"/>
      <c r="N88" s="242"/>
      <c r="O88" s="242"/>
      <c r="P88" s="242"/>
      <c r="Q88" s="242"/>
      <c r="R88" s="242"/>
      <c r="S88" s="242"/>
      <c r="T88" s="242"/>
      <c r="U88" s="242"/>
      <c r="V88" s="242"/>
      <c r="W88" s="243"/>
      <c r="X88" s="244" t="s">
        <v>122</v>
      </c>
      <c r="Y88" s="245"/>
      <c r="Z88" s="245"/>
      <c r="AA88" s="245"/>
      <c r="AB88" s="245"/>
      <c r="AC88" s="245"/>
      <c r="AD88" s="245"/>
      <c r="AE88" s="245"/>
      <c r="AF88" s="245"/>
      <c r="AG88" s="245"/>
      <c r="AH88" s="245"/>
      <c r="AI88" s="245"/>
      <c r="AJ88" s="245"/>
      <c r="AK88" s="245"/>
      <c r="AL88" s="245"/>
      <c r="AM88" s="245"/>
      <c r="AN88" s="245"/>
      <c r="AO88" s="245"/>
      <c r="AP88" s="245"/>
      <c r="AQ88" s="245"/>
      <c r="AR88" s="245"/>
      <c r="AS88" s="245"/>
      <c r="AT88" s="245"/>
      <c r="AU88" s="246"/>
      <c r="AV88" s="240" t="s">
        <v>61</v>
      </c>
      <c r="AW88" s="240"/>
      <c r="AX88" s="240"/>
      <c r="AY88" s="240"/>
      <c r="AZ88" s="240"/>
      <c r="BA88" s="240"/>
      <c r="BB88" s="240"/>
      <c r="BC88" s="240">
        <v>100</v>
      </c>
      <c r="BD88" s="240"/>
      <c r="BE88" s="240"/>
      <c r="BF88" s="240"/>
      <c r="BG88" s="247"/>
      <c r="BH88" s="247"/>
      <c r="BI88" s="247"/>
      <c r="BJ88" s="247"/>
      <c r="BK88" s="248"/>
      <c r="BL88" s="248"/>
      <c r="BM88" s="248"/>
      <c r="BN88" s="248"/>
      <c r="BO88" s="248"/>
      <c r="BP88" s="248"/>
      <c r="BQ88" s="248"/>
      <c r="BR88" s="248"/>
      <c r="BS88" s="248"/>
      <c r="BT88" s="248"/>
      <c r="BU88" s="248"/>
      <c r="BV88" s="248"/>
      <c r="BW88" s="248"/>
      <c r="BX88" s="248"/>
      <c r="BY88" s="248"/>
      <c r="BZ88" s="248"/>
      <c r="CA88" s="248"/>
      <c r="CB88" s="248"/>
      <c r="CC88" s="248"/>
      <c r="CD88" s="248"/>
      <c r="CE88" s="248"/>
      <c r="CF88" s="248"/>
      <c r="CG88" s="248"/>
      <c r="CH88" s="248"/>
      <c r="CI88" s="248"/>
      <c r="CJ88" s="248"/>
      <c r="CK88" s="248"/>
      <c r="CL88" s="248"/>
      <c r="CM88" s="237" t="s">
        <v>23</v>
      </c>
      <c r="CN88" s="237"/>
      <c r="CO88" s="237" t="s">
        <v>23</v>
      </c>
      <c r="CP88" s="237"/>
      <c r="CQ88" s="237" t="s">
        <v>23</v>
      </c>
      <c r="CR88" s="237"/>
      <c r="CS88" s="237" t="s">
        <v>23</v>
      </c>
      <c r="CT88" s="237"/>
      <c r="CU88" s="237" t="s">
        <v>23</v>
      </c>
      <c r="CV88" s="237"/>
      <c r="CW88" s="237"/>
      <c r="CX88" s="237"/>
      <c r="CY88" s="237"/>
      <c r="CZ88" s="237"/>
      <c r="DA88" s="237"/>
      <c r="DB88" s="237"/>
      <c r="DC88" s="237"/>
      <c r="DD88" s="237"/>
      <c r="DE88" s="238"/>
      <c r="DF88" s="239"/>
      <c r="DG88" s="239"/>
      <c r="DH88" s="239"/>
      <c r="DI88" s="239"/>
      <c r="DJ88" s="239"/>
      <c r="DK88" s="239"/>
      <c r="DL88" s="239"/>
      <c r="DM88" s="239"/>
      <c r="DN88" s="239"/>
      <c r="DO88" s="239"/>
      <c r="DP88" s="239"/>
      <c r="DQ88" s="239"/>
      <c r="DR88" s="239"/>
      <c r="DS88" s="239"/>
      <c r="DT88" s="239"/>
      <c r="DU88" s="239"/>
    </row>
    <row r="89" spans="2:125" s="23" customFormat="1">
      <c r="B89" s="240">
        <f t="shared" si="0"/>
        <v>80</v>
      </c>
      <c r="C89" s="240"/>
      <c r="D89" s="240"/>
      <c r="E89" s="240"/>
      <c r="F89" s="241" t="s">
        <v>225</v>
      </c>
      <c r="G89" s="242"/>
      <c r="H89" s="242"/>
      <c r="I89" s="242"/>
      <c r="J89" s="242"/>
      <c r="K89" s="242"/>
      <c r="L89" s="242"/>
      <c r="M89" s="242"/>
      <c r="N89" s="242"/>
      <c r="O89" s="242"/>
      <c r="P89" s="242"/>
      <c r="Q89" s="242"/>
      <c r="R89" s="242"/>
      <c r="S89" s="242"/>
      <c r="T89" s="242"/>
      <c r="U89" s="242"/>
      <c r="V89" s="242"/>
      <c r="W89" s="243"/>
      <c r="X89" s="244" t="s">
        <v>123</v>
      </c>
      <c r="Y89" s="245"/>
      <c r="Z89" s="245"/>
      <c r="AA89" s="245"/>
      <c r="AB89" s="245"/>
      <c r="AC89" s="245"/>
      <c r="AD89" s="245"/>
      <c r="AE89" s="245"/>
      <c r="AF89" s="245"/>
      <c r="AG89" s="245"/>
      <c r="AH89" s="245"/>
      <c r="AI89" s="245"/>
      <c r="AJ89" s="245"/>
      <c r="AK89" s="245"/>
      <c r="AL89" s="245"/>
      <c r="AM89" s="245"/>
      <c r="AN89" s="245"/>
      <c r="AO89" s="245"/>
      <c r="AP89" s="245"/>
      <c r="AQ89" s="245"/>
      <c r="AR89" s="245"/>
      <c r="AS89" s="245"/>
      <c r="AT89" s="245"/>
      <c r="AU89" s="246"/>
      <c r="AV89" s="240" t="s">
        <v>61</v>
      </c>
      <c r="AW89" s="240"/>
      <c r="AX89" s="240"/>
      <c r="AY89" s="240"/>
      <c r="AZ89" s="240"/>
      <c r="BA89" s="240"/>
      <c r="BB89" s="240"/>
      <c r="BC89" s="240">
        <v>100</v>
      </c>
      <c r="BD89" s="240"/>
      <c r="BE89" s="240"/>
      <c r="BF89" s="240"/>
      <c r="BG89" s="247"/>
      <c r="BH89" s="247"/>
      <c r="BI89" s="247"/>
      <c r="BJ89" s="247"/>
      <c r="BK89" s="248"/>
      <c r="BL89" s="248"/>
      <c r="BM89" s="248"/>
      <c r="BN89" s="248"/>
      <c r="BO89" s="248"/>
      <c r="BP89" s="248"/>
      <c r="BQ89" s="248"/>
      <c r="BR89" s="248"/>
      <c r="BS89" s="248"/>
      <c r="BT89" s="248"/>
      <c r="BU89" s="248"/>
      <c r="BV89" s="248"/>
      <c r="BW89" s="248"/>
      <c r="BX89" s="248"/>
      <c r="BY89" s="248"/>
      <c r="BZ89" s="248"/>
      <c r="CA89" s="248"/>
      <c r="CB89" s="248"/>
      <c r="CC89" s="248"/>
      <c r="CD89" s="248"/>
      <c r="CE89" s="248"/>
      <c r="CF89" s="248"/>
      <c r="CG89" s="248"/>
      <c r="CH89" s="248"/>
      <c r="CI89" s="248"/>
      <c r="CJ89" s="248"/>
      <c r="CK89" s="248"/>
      <c r="CL89" s="248"/>
      <c r="CM89" s="237"/>
      <c r="CN89" s="237"/>
      <c r="CO89" s="237"/>
      <c r="CP89" s="237"/>
      <c r="CQ89" s="237"/>
      <c r="CR89" s="237"/>
      <c r="CS89" s="237"/>
      <c r="CT89" s="237"/>
      <c r="CU89" s="237"/>
      <c r="CV89" s="237"/>
      <c r="CW89" s="237" t="s">
        <v>23</v>
      </c>
      <c r="CX89" s="237"/>
      <c r="CY89" s="237" t="s">
        <v>23</v>
      </c>
      <c r="CZ89" s="237"/>
      <c r="DA89" s="237" t="s">
        <v>23</v>
      </c>
      <c r="DB89" s="237"/>
      <c r="DC89" s="237" t="s">
        <v>23</v>
      </c>
      <c r="DD89" s="237"/>
      <c r="DE89" s="238"/>
      <c r="DF89" s="239"/>
      <c r="DG89" s="239"/>
      <c r="DH89" s="239"/>
      <c r="DI89" s="239"/>
      <c r="DJ89" s="239"/>
      <c r="DK89" s="239"/>
      <c r="DL89" s="239"/>
      <c r="DM89" s="239"/>
      <c r="DN89" s="239"/>
      <c r="DO89" s="239"/>
      <c r="DP89" s="239"/>
      <c r="DQ89" s="239"/>
      <c r="DR89" s="239"/>
      <c r="DS89" s="239"/>
      <c r="DT89" s="239"/>
      <c r="DU89" s="239"/>
    </row>
    <row r="90" spans="2:125" s="23" customFormat="1">
      <c r="B90" s="240">
        <f t="shared" si="0"/>
        <v>81</v>
      </c>
      <c r="C90" s="240"/>
      <c r="D90" s="240"/>
      <c r="E90" s="240"/>
      <c r="F90" s="241" t="s">
        <v>323</v>
      </c>
      <c r="G90" s="242"/>
      <c r="H90" s="242"/>
      <c r="I90" s="242"/>
      <c r="J90" s="242"/>
      <c r="K90" s="242"/>
      <c r="L90" s="242"/>
      <c r="M90" s="242"/>
      <c r="N90" s="242"/>
      <c r="O90" s="242"/>
      <c r="P90" s="242"/>
      <c r="Q90" s="242"/>
      <c r="R90" s="242"/>
      <c r="S90" s="242"/>
      <c r="T90" s="242"/>
      <c r="U90" s="242"/>
      <c r="V90" s="242"/>
      <c r="W90" s="243"/>
      <c r="X90" s="244" t="s">
        <v>322</v>
      </c>
      <c r="Y90" s="245"/>
      <c r="Z90" s="245"/>
      <c r="AA90" s="245"/>
      <c r="AB90" s="245"/>
      <c r="AC90" s="245"/>
      <c r="AD90" s="245"/>
      <c r="AE90" s="245"/>
      <c r="AF90" s="245"/>
      <c r="AG90" s="245"/>
      <c r="AH90" s="245"/>
      <c r="AI90" s="245"/>
      <c r="AJ90" s="245"/>
      <c r="AK90" s="245"/>
      <c r="AL90" s="245"/>
      <c r="AM90" s="245"/>
      <c r="AN90" s="245"/>
      <c r="AO90" s="245"/>
      <c r="AP90" s="245"/>
      <c r="AQ90" s="245"/>
      <c r="AR90" s="245"/>
      <c r="AS90" s="245"/>
      <c r="AT90" s="245"/>
      <c r="AU90" s="246"/>
      <c r="AV90" s="240" t="s">
        <v>58</v>
      </c>
      <c r="AW90" s="240"/>
      <c r="AX90" s="240"/>
      <c r="AY90" s="240"/>
      <c r="AZ90" s="240"/>
      <c r="BA90" s="240"/>
      <c r="BB90" s="240"/>
      <c r="BC90" s="240">
        <v>8</v>
      </c>
      <c r="BD90" s="240"/>
      <c r="BE90" s="240"/>
      <c r="BF90" s="240"/>
      <c r="BG90" s="247"/>
      <c r="BH90" s="247"/>
      <c r="BI90" s="247"/>
      <c r="BJ90" s="247"/>
      <c r="BK90" s="248"/>
      <c r="BL90" s="248"/>
      <c r="BM90" s="248"/>
      <c r="BN90" s="248"/>
      <c r="BO90" s="248"/>
      <c r="BP90" s="248"/>
      <c r="BQ90" s="248"/>
      <c r="BR90" s="248"/>
      <c r="BS90" s="248"/>
      <c r="BT90" s="248"/>
      <c r="BU90" s="248"/>
      <c r="BV90" s="248"/>
      <c r="BW90" s="248"/>
      <c r="BX90" s="248"/>
      <c r="BY90" s="248"/>
      <c r="BZ90" s="248"/>
      <c r="CA90" s="248"/>
      <c r="CB90" s="248"/>
      <c r="CC90" s="248"/>
      <c r="CD90" s="248"/>
      <c r="CE90" s="248"/>
      <c r="CF90" s="248"/>
      <c r="CG90" s="248"/>
      <c r="CH90" s="248"/>
      <c r="CI90" s="248"/>
      <c r="CJ90" s="248"/>
      <c r="CK90" s="248"/>
      <c r="CL90" s="248"/>
      <c r="CM90" s="237"/>
      <c r="CN90" s="237"/>
      <c r="CO90" s="237"/>
      <c r="CP90" s="237"/>
      <c r="CQ90" s="237"/>
      <c r="CR90" s="237"/>
      <c r="CS90" s="237"/>
      <c r="CT90" s="237"/>
      <c r="CU90" s="237"/>
      <c r="CV90" s="237"/>
      <c r="CW90" s="237"/>
      <c r="CX90" s="237"/>
      <c r="CY90" s="237" t="s">
        <v>23</v>
      </c>
      <c r="CZ90" s="237"/>
      <c r="DA90" s="237"/>
      <c r="DB90" s="237"/>
      <c r="DC90" s="237"/>
      <c r="DD90" s="237"/>
      <c r="DE90" s="238" t="s">
        <v>59</v>
      </c>
      <c r="DF90" s="239"/>
      <c r="DG90" s="239"/>
      <c r="DH90" s="239"/>
      <c r="DI90" s="239"/>
      <c r="DJ90" s="239"/>
      <c r="DK90" s="239"/>
      <c r="DL90" s="239"/>
      <c r="DM90" s="239"/>
      <c r="DN90" s="239"/>
      <c r="DO90" s="239"/>
      <c r="DP90" s="239"/>
      <c r="DQ90" s="239"/>
      <c r="DR90" s="239"/>
      <c r="DS90" s="239"/>
      <c r="DT90" s="239"/>
      <c r="DU90" s="239"/>
    </row>
    <row r="91" spans="2:125" s="23" customFormat="1">
      <c r="B91" s="240">
        <f t="shared" si="0"/>
        <v>82</v>
      </c>
      <c r="C91" s="240"/>
      <c r="D91" s="240"/>
      <c r="E91" s="240"/>
      <c r="F91" s="241" t="s">
        <v>324</v>
      </c>
      <c r="G91" s="242"/>
      <c r="H91" s="242"/>
      <c r="I91" s="242"/>
      <c r="J91" s="242"/>
      <c r="K91" s="242"/>
      <c r="L91" s="242"/>
      <c r="M91" s="242"/>
      <c r="N91" s="242"/>
      <c r="O91" s="242"/>
      <c r="P91" s="242"/>
      <c r="Q91" s="242"/>
      <c r="R91" s="242"/>
      <c r="S91" s="242"/>
      <c r="T91" s="242"/>
      <c r="U91" s="242"/>
      <c r="V91" s="242"/>
      <c r="W91" s="243"/>
      <c r="X91" s="244" t="s">
        <v>325</v>
      </c>
      <c r="Y91" s="245"/>
      <c r="Z91" s="245"/>
      <c r="AA91" s="245"/>
      <c r="AB91" s="245"/>
      <c r="AC91" s="245"/>
      <c r="AD91" s="245"/>
      <c r="AE91" s="245"/>
      <c r="AF91" s="245"/>
      <c r="AG91" s="245"/>
      <c r="AH91" s="245"/>
      <c r="AI91" s="245"/>
      <c r="AJ91" s="245"/>
      <c r="AK91" s="245"/>
      <c r="AL91" s="245"/>
      <c r="AM91" s="245"/>
      <c r="AN91" s="245"/>
      <c r="AO91" s="245"/>
      <c r="AP91" s="245"/>
      <c r="AQ91" s="245"/>
      <c r="AR91" s="245"/>
      <c r="AS91" s="245"/>
      <c r="AT91" s="245"/>
      <c r="AU91" s="246"/>
      <c r="AV91" s="240" t="s">
        <v>58</v>
      </c>
      <c r="AW91" s="240"/>
      <c r="AX91" s="240"/>
      <c r="AY91" s="240"/>
      <c r="AZ91" s="240"/>
      <c r="BA91" s="240"/>
      <c r="BB91" s="240"/>
      <c r="BC91" s="240">
        <v>5</v>
      </c>
      <c r="BD91" s="240"/>
      <c r="BE91" s="240"/>
      <c r="BF91" s="240"/>
      <c r="BG91" s="247"/>
      <c r="BH91" s="247"/>
      <c r="BI91" s="247"/>
      <c r="BJ91" s="247"/>
      <c r="BK91" s="248"/>
      <c r="BL91" s="248"/>
      <c r="BM91" s="248"/>
      <c r="BN91" s="248"/>
      <c r="BO91" s="248"/>
      <c r="BP91" s="248"/>
      <c r="BQ91" s="248"/>
      <c r="BR91" s="248"/>
      <c r="BS91" s="248" t="s">
        <v>23</v>
      </c>
      <c r="BT91" s="248"/>
      <c r="BU91" s="248"/>
      <c r="BV91" s="248"/>
      <c r="BW91" s="248"/>
      <c r="BX91" s="248"/>
      <c r="BY91" s="248"/>
      <c r="BZ91" s="248"/>
      <c r="CA91" s="248"/>
      <c r="CB91" s="248"/>
      <c r="CC91" s="248"/>
      <c r="CD91" s="248"/>
      <c r="CE91" s="248"/>
      <c r="CF91" s="248"/>
      <c r="CG91" s="248"/>
      <c r="CH91" s="248"/>
      <c r="CI91" s="248"/>
      <c r="CJ91" s="248"/>
      <c r="CK91" s="248"/>
      <c r="CL91" s="248"/>
      <c r="CM91" s="237"/>
      <c r="CN91" s="237"/>
      <c r="CO91" s="237"/>
      <c r="CP91" s="237"/>
      <c r="CQ91" s="237"/>
      <c r="CR91" s="237"/>
      <c r="CS91" s="237"/>
      <c r="CT91" s="237"/>
      <c r="CU91" s="237"/>
      <c r="CV91" s="237"/>
      <c r="CW91" s="237"/>
      <c r="CX91" s="237"/>
      <c r="CY91" s="237" t="s">
        <v>23</v>
      </c>
      <c r="CZ91" s="237"/>
      <c r="DA91" s="237"/>
      <c r="DB91" s="237"/>
      <c r="DC91" s="237"/>
      <c r="DD91" s="237"/>
      <c r="DE91" s="238" t="s">
        <v>59</v>
      </c>
      <c r="DF91" s="239"/>
      <c r="DG91" s="239"/>
      <c r="DH91" s="239"/>
      <c r="DI91" s="239"/>
      <c r="DJ91" s="239"/>
      <c r="DK91" s="239"/>
      <c r="DL91" s="239"/>
      <c r="DM91" s="239"/>
      <c r="DN91" s="239"/>
      <c r="DO91" s="239"/>
      <c r="DP91" s="239"/>
      <c r="DQ91" s="239"/>
      <c r="DR91" s="239"/>
      <c r="DS91" s="239"/>
      <c r="DT91" s="239"/>
      <c r="DU91" s="239"/>
    </row>
    <row r="92" spans="2:125" s="23" customFormat="1">
      <c r="B92" s="240">
        <f t="shared" si="0"/>
        <v>83</v>
      </c>
      <c r="C92" s="240"/>
      <c r="D92" s="240"/>
      <c r="E92" s="240"/>
      <c r="F92" s="241" t="s">
        <v>124</v>
      </c>
      <c r="G92" s="242"/>
      <c r="H92" s="242"/>
      <c r="I92" s="242"/>
      <c r="J92" s="242"/>
      <c r="K92" s="242"/>
      <c r="L92" s="242"/>
      <c r="M92" s="242"/>
      <c r="N92" s="242"/>
      <c r="O92" s="242"/>
      <c r="P92" s="242"/>
      <c r="Q92" s="242"/>
      <c r="R92" s="242"/>
      <c r="S92" s="242"/>
      <c r="T92" s="242"/>
      <c r="U92" s="242"/>
      <c r="V92" s="242"/>
      <c r="W92" s="243"/>
      <c r="X92" s="244" t="s">
        <v>125</v>
      </c>
      <c r="Y92" s="245"/>
      <c r="Z92" s="245"/>
      <c r="AA92" s="245"/>
      <c r="AB92" s="245"/>
      <c r="AC92" s="245"/>
      <c r="AD92" s="245"/>
      <c r="AE92" s="245"/>
      <c r="AF92" s="245"/>
      <c r="AG92" s="245"/>
      <c r="AH92" s="245"/>
      <c r="AI92" s="245"/>
      <c r="AJ92" s="245"/>
      <c r="AK92" s="245"/>
      <c r="AL92" s="245"/>
      <c r="AM92" s="245"/>
      <c r="AN92" s="245"/>
      <c r="AO92" s="245"/>
      <c r="AP92" s="245"/>
      <c r="AQ92" s="245"/>
      <c r="AR92" s="245"/>
      <c r="AS92" s="245"/>
      <c r="AT92" s="245"/>
      <c r="AU92" s="246"/>
      <c r="AV92" s="240" t="s">
        <v>61</v>
      </c>
      <c r="AW92" s="240"/>
      <c r="AX92" s="240"/>
      <c r="AY92" s="240"/>
      <c r="AZ92" s="240"/>
      <c r="BA92" s="240"/>
      <c r="BB92" s="240"/>
      <c r="BC92" s="240">
        <v>40</v>
      </c>
      <c r="BD92" s="240"/>
      <c r="BE92" s="240"/>
      <c r="BF92" s="240"/>
      <c r="BG92" s="247"/>
      <c r="BH92" s="247"/>
      <c r="BI92" s="247"/>
      <c r="BJ92" s="247"/>
      <c r="BK92" s="248"/>
      <c r="BL92" s="248"/>
      <c r="BM92" s="248"/>
      <c r="BN92" s="248"/>
      <c r="BO92" s="248"/>
      <c r="BP92" s="248"/>
      <c r="BQ92" s="248"/>
      <c r="BR92" s="248"/>
      <c r="BS92" s="248" t="s">
        <v>23</v>
      </c>
      <c r="BT92" s="248"/>
      <c r="BU92" s="248"/>
      <c r="BV92" s="248"/>
      <c r="BW92" s="248"/>
      <c r="BX92" s="248"/>
      <c r="BY92" s="248"/>
      <c r="BZ92" s="248"/>
      <c r="CA92" s="248"/>
      <c r="CB92" s="248"/>
      <c r="CC92" s="248"/>
      <c r="CD92" s="248"/>
      <c r="CE92" s="248"/>
      <c r="CF92" s="248"/>
      <c r="CG92" s="248"/>
      <c r="CH92" s="248"/>
      <c r="CI92" s="248"/>
      <c r="CJ92" s="248"/>
      <c r="CK92" s="248"/>
      <c r="CL92" s="248"/>
      <c r="CM92" s="237"/>
      <c r="CN92" s="237"/>
      <c r="CO92" s="237"/>
      <c r="CP92" s="237"/>
      <c r="CQ92" s="237"/>
      <c r="CR92" s="237"/>
      <c r="CS92" s="237"/>
      <c r="CT92" s="237"/>
      <c r="CU92" s="237"/>
      <c r="CV92" s="237"/>
      <c r="CW92" s="237"/>
      <c r="CX92" s="237"/>
      <c r="CY92" s="237" t="s">
        <v>23</v>
      </c>
      <c r="CZ92" s="237"/>
      <c r="DA92" s="237"/>
      <c r="DB92" s="237"/>
      <c r="DC92" s="237"/>
      <c r="DD92" s="237"/>
      <c r="DE92" s="238" t="s">
        <v>59</v>
      </c>
      <c r="DF92" s="239"/>
      <c r="DG92" s="239"/>
      <c r="DH92" s="239"/>
      <c r="DI92" s="239"/>
      <c r="DJ92" s="239"/>
      <c r="DK92" s="239"/>
      <c r="DL92" s="239"/>
      <c r="DM92" s="239"/>
      <c r="DN92" s="239"/>
      <c r="DO92" s="239"/>
      <c r="DP92" s="239"/>
      <c r="DQ92" s="239"/>
      <c r="DR92" s="239"/>
      <c r="DS92" s="239"/>
      <c r="DT92" s="239"/>
      <c r="DU92" s="239"/>
    </row>
    <row r="93" spans="2:125" s="23" customFormat="1">
      <c r="B93" s="240">
        <f t="shared" si="0"/>
        <v>84</v>
      </c>
      <c r="C93" s="240"/>
      <c r="D93" s="240"/>
      <c r="E93" s="240"/>
      <c r="F93" s="241" t="s">
        <v>326</v>
      </c>
      <c r="G93" s="242"/>
      <c r="H93" s="242"/>
      <c r="I93" s="242"/>
      <c r="J93" s="242"/>
      <c r="K93" s="242"/>
      <c r="L93" s="242"/>
      <c r="M93" s="242"/>
      <c r="N93" s="242"/>
      <c r="O93" s="242"/>
      <c r="P93" s="242"/>
      <c r="Q93" s="242"/>
      <c r="R93" s="242"/>
      <c r="S93" s="242"/>
      <c r="T93" s="242"/>
      <c r="U93" s="242"/>
      <c r="V93" s="242"/>
      <c r="W93" s="243"/>
      <c r="X93" s="244" t="s">
        <v>327</v>
      </c>
      <c r="Y93" s="245"/>
      <c r="Z93" s="245"/>
      <c r="AA93" s="245"/>
      <c r="AB93" s="245"/>
      <c r="AC93" s="245"/>
      <c r="AD93" s="245"/>
      <c r="AE93" s="245"/>
      <c r="AF93" s="245"/>
      <c r="AG93" s="245"/>
      <c r="AH93" s="245"/>
      <c r="AI93" s="245"/>
      <c r="AJ93" s="245"/>
      <c r="AK93" s="245"/>
      <c r="AL93" s="245"/>
      <c r="AM93" s="245"/>
      <c r="AN93" s="245"/>
      <c r="AO93" s="245"/>
      <c r="AP93" s="245"/>
      <c r="AQ93" s="245"/>
      <c r="AR93" s="245"/>
      <c r="AS93" s="245"/>
      <c r="AT93" s="245"/>
      <c r="AU93" s="246"/>
      <c r="AV93" s="240" t="s">
        <v>58</v>
      </c>
      <c r="AW93" s="240"/>
      <c r="AX93" s="240"/>
      <c r="AY93" s="240"/>
      <c r="AZ93" s="240"/>
      <c r="BA93" s="240"/>
      <c r="BB93" s="240"/>
      <c r="BC93" s="240">
        <v>3</v>
      </c>
      <c r="BD93" s="240"/>
      <c r="BE93" s="240"/>
      <c r="BF93" s="240"/>
      <c r="BG93" s="247"/>
      <c r="BH93" s="247"/>
      <c r="BI93" s="247"/>
      <c r="BJ93" s="247"/>
      <c r="BK93" s="248"/>
      <c r="BL93" s="248"/>
      <c r="BM93" s="248"/>
      <c r="BN93" s="248"/>
      <c r="BO93" s="248"/>
      <c r="BP93" s="248"/>
      <c r="BQ93" s="248"/>
      <c r="BR93" s="248"/>
      <c r="BS93" s="248" t="s">
        <v>23</v>
      </c>
      <c r="BT93" s="248"/>
      <c r="BU93" s="248"/>
      <c r="BV93" s="248"/>
      <c r="BW93" s="248"/>
      <c r="BX93" s="248"/>
      <c r="BY93" s="248"/>
      <c r="BZ93" s="248"/>
      <c r="CA93" s="248"/>
      <c r="CB93" s="248"/>
      <c r="CC93" s="248"/>
      <c r="CD93" s="248"/>
      <c r="CE93" s="248"/>
      <c r="CF93" s="248"/>
      <c r="CG93" s="248"/>
      <c r="CH93" s="248"/>
      <c r="CI93" s="248"/>
      <c r="CJ93" s="248"/>
      <c r="CK93" s="248"/>
      <c r="CL93" s="248"/>
      <c r="CM93" s="237"/>
      <c r="CN93" s="237"/>
      <c r="CO93" s="237"/>
      <c r="CP93" s="237"/>
      <c r="CQ93" s="237"/>
      <c r="CR93" s="237"/>
      <c r="CS93" s="237"/>
      <c r="CT93" s="237"/>
      <c r="CU93" s="237"/>
      <c r="CV93" s="237"/>
      <c r="CW93" s="237"/>
      <c r="CX93" s="237"/>
      <c r="CY93" s="237" t="s">
        <v>23</v>
      </c>
      <c r="CZ93" s="237"/>
      <c r="DA93" s="237"/>
      <c r="DB93" s="237"/>
      <c r="DC93" s="237"/>
      <c r="DD93" s="237"/>
      <c r="DE93" s="238" t="s">
        <v>59</v>
      </c>
      <c r="DF93" s="239"/>
      <c r="DG93" s="239"/>
      <c r="DH93" s="239"/>
      <c r="DI93" s="239"/>
      <c r="DJ93" s="239"/>
      <c r="DK93" s="239"/>
      <c r="DL93" s="239"/>
      <c r="DM93" s="239"/>
      <c r="DN93" s="239"/>
      <c r="DO93" s="239"/>
      <c r="DP93" s="239"/>
      <c r="DQ93" s="239"/>
      <c r="DR93" s="239"/>
      <c r="DS93" s="239"/>
      <c r="DT93" s="239"/>
      <c r="DU93" s="239"/>
    </row>
    <row r="94" spans="2:125" s="23" customFormat="1">
      <c r="B94" s="240">
        <f t="shared" si="0"/>
        <v>85</v>
      </c>
      <c r="C94" s="240"/>
      <c r="D94" s="240"/>
      <c r="E94" s="240"/>
      <c r="F94" s="241" t="s">
        <v>226</v>
      </c>
      <c r="G94" s="242"/>
      <c r="H94" s="242"/>
      <c r="I94" s="242"/>
      <c r="J94" s="242"/>
      <c r="K94" s="242"/>
      <c r="L94" s="242"/>
      <c r="M94" s="242"/>
      <c r="N94" s="242"/>
      <c r="O94" s="242"/>
      <c r="P94" s="242"/>
      <c r="Q94" s="242"/>
      <c r="R94" s="242"/>
      <c r="S94" s="242"/>
      <c r="T94" s="242"/>
      <c r="U94" s="242"/>
      <c r="V94" s="242"/>
      <c r="W94" s="243"/>
      <c r="X94" s="244" t="s">
        <v>126</v>
      </c>
      <c r="Y94" s="245"/>
      <c r="Z94" s="245"/>
      <c r="AA94" s="245"/>
      <c r="AB94" s="245"/>
      <c r="AC94" s="245"/>
      <c r="AD94" s="245"/>
      <c r="AE94" s="245"/>
      <c r="AF94" s="245"/>
      <c r="AG94" s="245"/>
      <c r="AH94" s="245"/>
      <c r="AI94" s="245"/>
      <c r="AJ94" s="245"/>
      <c r="AK94" s="245"/>
      <c r="AL94" s="245"/>
      <c r="AM94" s="245"/>
      <c r="AN94" s="245"/>
      <c r="AO94" s="245"/>
      <c r="AP94" s="245"/>
      <c r="AQ94" s="245"/>
      <c r="AR94" s="245"/>
      <c r="AS94" s="245"/>
      <c r="AT94" s="245"/>
      <c r="AU94" s="246"/>
      <c r="AV94" s="240" t="s">
        <v>61</v>
      </c>
      <c r="AW94" s="240"/>
      <c r="AX94" s="240"/>
      <c r="AY94" s="240"/>
      <c r="AZ94" s="240"/>
      <c r="BA94" s="240"/>
      <c r="BB94" s="240"/>
      <c r="BC94" s="240">
        <v>40</v>
      </c>
      <c r="BD94" s="240"/>
      <c r="BE94" s="240"/>
      <c r="BF94" s="240"/>
      <c r="BG94" s="247"/>
      <c r="BH94" s="247"/>
      <c r="BI94" s="247"/>
      <c r="BJ94" s="247"/>
      <c r="BK94" s="248" t="s">
        <v>23</v>
      </c>
      <c r="BL94" s="248"/>
      <c r="BM94" s="248"/>
      <c r="BN94" s="248"/>
      <c r="BO94" s="248"/>
      <c r="BP94" s="248"/>
      <c r="BQ94" s="248"/>
      <c r="BR94" s="248"/>
      <c r="BS94" s="248"/>
      <c r="BT94" s="248"/>
      <c r="BU94" s="248"/>
      <c r="BV94" s="248"/>
      <c r="BW94" s="248"/>
      <c r="BX94" s="248"/>
      <c r="BY94" s="248"/>
      <c r="BZ94" s="248"/>
      <c r="CA94" s="248"/>
      <c r="CB94" s="248"/>
      <c r="CC94" s="248"/>
      <c r="CD94" s="248"/>
      <c r="CE94" s="248"/>
      <c r="CF94" s="248"/>
      <c r="CG94" s="248"/>
      <c r="CH94" s="248"/>
      <c r="CI94" s="248"/>
      <c r="CJ94" s="248"/>
      <c r="CK94" s="248"/>
      <c r="CL94" s="248"/>
      <c r="CM94" s="237" t="s">
        <v>23</v>
      </c>
      <c r="CN94" s="237"/>
      <c r="CO94" s="237" t="s">
        <v>23</v>
      </c>
      <c r="CP94" s="237"/>
      <c r="CQ94" s="237" t="s">
        <v>23</v>
      </c>
      <c r="CR94" s="237"/>
      <c r="CS94" s="237" t="s">
        <v>23</v>
      </c>
      <c r="CT94" s="237"/>
      <c r="CU94" s="237" t="s">
        <v>23</v>
      </c>
      <c r="CV94" s="237"/>
      <c r="CW94" s="237" t="s">
        <v>23</v>
      </c>
      <c r="CX94" s="237"/>
      <c r="CY94" s="237" t="s">
        <v>23</v>
      </c>
      <c r="CZ94" s="237"/>
      <c r="DA94" s="237" t="s">
        <v>23</v>
      </c>
      <c r="DB94" s="237"/>
      <c r="DC94" s="237" t="s">
        <v>23</v>
      </c>
      <c r="DD94" s="237"/>
      <c r="DE94" s="238"/>
      <c r="DF94" s="239"/>
      <c r="DG94" s="239"/>
      <c r="DH94" s="239"/>
      <c r="DI94" s="239"/>
      <c r="DJ94" s="239"/>
      <c r="DK94" s="239"/>
      <c r="DL94" s="239"/>
      <c r="DM94" s="239"/>
      <c r="DN94" s="239"/>
      <c r="DO94" s="239"/>
      <c r="DP94" s="239"/>
      <c r="DQ94" s="239"/>
      <c r="DR94" s="239"/>
      <c r="DS94" s="239"/>
      <c r="DT94" s="239"/>
      <c r="DU94" s="239"/>
    </row>
    <row r="95" spans="2:125" s="23" customFormat="1">
      <c r="B95" s="240">
        <f t="shared" si="0"/>
        <v>86</v>
      </c>
      <c r="C95" s="240"/>
      <c r="D95" s="240"/>
      <c r="E95" s="240"/>
      <c r="F95" s="241" t="s">
        <v>328</v>
      </c>
      <c r="G95" s="242"/>
      <c r="H95" s="242"/>
      <c r="I95" s="242"/>
      <c r="J95" s="242"/>
      <c r="K95" s="242"/>
      <c r="L95" s="242"/>
      <c r="M95" s="242"/>
      <c r="N95" s="242"/>
      <c r="O95" s="242"/>
      <c r="P95" s="242"/>
      <c r="Q95" s="242"/>
      <c r="R95" s="242"/>
      <c r="S95" s="242"/>
      <c r="T95" s="242"/>
      <c r="U95" s="242"/>
      <c r="V95" s="242"/>
      <c r="W95" s="243"/>
      <c r="X95" s="244" t="s">
        <v>329</v>
      </c>
      <c r="Y95" s="245"/>
      <c r="Z95" s="245"/>
      <c r="AA95" s="245"/>
      <c r="AB95" s="245"/>
      <c r="AC95" s="245"/>
      <c r="AD95" s="245"/>
      <c r="AE95" s="245"/>
      <c r="AF95" s="245"/>
      <c r="AG95" s="245"/>
      <c r="AH95" s="245"/>
      <c r="AI95" s="245"/>
      <c r="AJ95" s="245"/>
      <c r="AK95" s="245"/>
      <c r="AL95" s="245"/>
      <c r="AM95" s="245"/>
      <c r="AN95" s="245"/>
      <c r="AO95" s="245"/>
      <c r="AP95" s="245"/>
      <c r="AQ95" s="245"/>
      <c r="AR95" s="245"/>
      <c r="AS95" s="245"/>
      <c r="AT95" s="245"/>
      <c r="AU95" s="246"/>
      <c r="AV95" s="240" t="s">
        <v>58</v>
      </c>
      <c r="AW95" s="240"/>
      <c r="AX95" s="240"/>
      <c r="AY95" s="240"/>
      <c r="AZ95" s="240"/>
      <c r="BA95" s="240"/>
      <c r="BB95" s="240"/>
      <c r="BC95" s="240">
        <v>2</v>
      </c>
      <c r="BD95" s="240"/>
      <c r="BE95" s="240"/>
      <c r="BF95" s="240"/>
      <c r="BG95" s="247"/>
      <c r="BH95" s="247"/>
      <c r="BI95" s="247"/>
      <c r="BJ95" s="247"/>
      <c r="BK95" s="248"/>
      <c r="BL95" s="248"/>
      <c r="BM95" s="248"/>
      <c r="BN95" s="248"/>
      <c r="BO95" s="248"/>
      <c r="BP95" s="248"/>
      <c r="BQ95" s="248"/>
      <c r="BR95" s="248"/>
      <c r="BS95" s="248" t="s">
        <v>23</v>
      </c>
      <c r="BT95" s="248"/>
      <c r="BU95" s="248"/>
      <c r="BV95" s="248"/>
      <c r="BW95" s="248"/>
      <c r="BX95" s="248"/>
      <c r="BY95" s="248"/>
      <c r="BZ95" s="248"/>
      <c r="CA95" s="248"/>
      <c r="CB95" s="248"/>
      <c r="CC95" s="248"/>
      <c r="CD95" s="248"/>
      <c r="CE95" s="248"/>
      <c r="CF95" s="248"/>
      <c r="CG95" s="248"/>
      <c r="CH95" s="248"/>
      <c r="CI95" s="248"/>
      <c r="CJ95" s="248"/>
      <c r="CK95" s="248"/>
      <c r="CL95" s="248"/>
      <c r="CM95" s="237"/>
      <c r="CN95" s="237"/>
      <c r="CO95" s="237"/>
      <c r="CP95" s="237"/>
      <c r="CQ95" s="237"/>
      <c r="CR95" s="237"/>
      <c r="CS95" s="237"/>
      <c r="CT95" s="237"/>
      <c r="CU95" s="237"/>
      <c r="CV95" s="237"/>
      <c r="CW95" s="237" t="s">
        <v>23</v>
      </c>
      <c r="CX95" s="237"/>
      <c r="CY95" s="237" t="s">
        <v>23</v>
      </c>
      <c r="CZ95" s="237"/>
      <c r="DA95" s="237"/>
      <c r="DB95" s="237"/>
      <c r="DC95" s="237"/>
      <c r="DD95" s="237"/>
      <c r="DE95" s="238" t="s">
        <v>127</v>
      </c>
      <c r="DF95" s="239"/>
      <c r="DG95" s="239"/>
      <c r="DH95" s="239"/>
      <c r="DI95" s="239"/>
      <c r="DJ95" s="239"/>
      <c r="DK95" s="239"/>
      <c r="DL95" s="239"/>
      <c r="DM95" s="239"/>
      <c r="DN95" s="239"/>
      <c r="DO95" s="239"/>
      <c r="DP95" s="239"/>
      <c r="DQ95" s="239"/>
      <c r="DR95" s="239"/>
      <c r="DS95" s="239"/>
      <c r="DT95" s="239"/>
      <c r="DU95" s="239"/>
    </row>
    <row r="96" spans="2:125" s="23" customFormat="1">
      <c r="B96" s="240">
        <f t="shared" si="0"/>
        <v>87</v>
      </c>
      <c r="C96" s="240"/>
      <c r="D96" s="240"/>
      <c r="E96" s="240"/>
      <c r="F96" s="241" t="s">
        <v>227</v>
      </c>
      <c r="G96" s="242"/>
      <c r="H96" s="242"/>
      <c r="I96" s="242"/>
      <c r="J96" s="242"/>
      <c r="K96" s="242"/>
      <c r="L96" s="242"/>
      <c r="M96" s="242"/>
      <c r="N96" s="242"/>
      <c r="O96" s="242"/>
      <c r="P96" s="242"/>
      <c r="Q96" s="242"/>
      <c r="R96" s="242"/>
      <c r="S96" s="242"/>
      <c r="T96" s="242"/>
      <c r="U96" s="242"/>
      <c r="V96" s="242"/>
      <c r="W96" s="243"/>
      <c r="X96" s="244" t="s">
        <v>128</v>
      </c>
      <c r="Y96" s="245"/>
      <c r="Z96" s="245"/>
      <c r="AA96" s="245"/>
      <c r="AB96" s="245"/>
      <c r="AC96" s="245"/>
      <c r="AD96" s="245"/>
      <c r="AE96" s="245"/>
      <c r="AF96" s="245"/>
      <c r="AG96" s="245"/>
      <c r="AH96" s="245"/>
      <c r="AI96" s="245"/>
      <c r="AJ96" s="245"/>
      <c r="AK96" s="245"/>
      <c r="AL96" s="245"/>
      <c r="AM96" s="245"/>
      <c r="AN96" s="245"/>
      <c r="AO96" s="245"/>
      <c r="AP96" s="245"/>
      <c r="AQ96" s="245"/>
      <c r="AR96" s="245"/>
      <c r="AS96" s="245"/>
      <c r="AT96" s="245"/>
      <c r="AU96" s="246"/>
      <c r="AV96" s="240" t="s">
        <v>61</v>
      </c>
      <c r="AW96" s="240"/>
      <c r="AX96" s="240"/>
      <c r="AY96" s="240"/>
      <c r="AZ96" s="240"/>
      <c r="BA96" s="240"/>
      <c r="BB96" s="240"/>
      <c r="BC96" s="240">
        <v>40</v>
      </c>
      <c r="BD96" s="240"/>
      <c r="BE96" s="240"/>
      <c r="BF96" s="240"/>
      <c r="BG96" s="247"/>
      <c r="BH96" s="247"/>
      <c r="BI96" s="247"/>
      <c r="BJ96" s="247"/>
      <c r="BK96" s="248" t="s">
        <v>23</v>
      </c>
      <c r="BL96" s="248"/>
      <c r="BM96" s="248"/>
      <c r="BN96" s="248"/>
      <c r="BO96" s="248"/>
      <c r="BP96" s="248"/>
      <c r="BQ96" s="248"/>
      <c r="BR96" s="248"/>
      <c r="BS96" s="248" t="s">
        <v>23</v>
      </c>
      <c r="BT96" s="248"/>
      <c r="BU96" s="248"/>
      <c r="BV96" s="248"/>
      <c r="BW96" s="248"/>
      <c r="BX96" s="248"/>
      <c r="BY96" s="248"/>
      <c r="BZ96" s="248"/>
      <c r="CA96" s="248"/>
      <c r="CB96" s="248"/>
      <c r="CC96" s="248"/>
      <c r="CD96" s="248"/>
      <c r="CE96" s="248"/>
      <c r="CF96" s="248"/>
      <c r="CG96" s="248"/>
      <c r="CH96" s="248"/>
      <c r="CI96" s="248"/>
      <c r="CJ96" s="248"/>
      <c r="CK96" s="248"/>
      <c r="CL96" s="248"/>
      <c r="CM96" s="237" t="s">
        <v>23</v>
      </c>
      <c r="CN96" s="237"/>
      <c r="CO96" s="237" t="s">
        <v>23</v>
      </c>
      <c r="CP96" s="237"/>
      <c r="CQ96" s="237" t="s">
        <v>23</v>
      </c>
      <c r="CR96" s="237"/>
      <c r="CS96" s="237" t="s">
        <v>23</v>
      </c>
      <c r="CT96" s="237"/>
      <c r="CU96" s="237" t="s">
        <v>23</v>
      </c>
      <c r="CV96" s="237"/>
      <c r="CW96" s="237" t="s">
        <v>23</v>
      </c>
      <c r="CX96" s="237"/>
      <c r="CY96" s="237" t="s">
        <v>23</v>
      </c>
      <c r="CZ96" s="237"/>
      <c r="DA96" s="237" t="s">
        <v>23</v>
      </c>
      <c r="DB96" s="237"/>
      <c r="DC96" s="237" t="s">
        <v>23</v>
      </c>
      <c r="DD96" s="237"/>
      <c r="DE96" s="238"/>
      <c r="DF96" s="239"/>
      <c r="DG96" s="239"/>
      <c r="DH96" s="239"/>
      <c r="DI96" s="239"/>
      <c r="DJ96" s="239"/>
      <c r="DK96" s="239"/>
      <c r="DL96" s="239"/>
      <c r="DM96" s="239"/>
      <c r="DN96" s="239"/>
      <c r="DO96" s="239"/>
      <c r="DP96" s="239"/>
      <c r="DQ96" s="239"/>
      <c r="DR96" s="239"/>
      <c r="DS96" s="239"/>
      <c r="DT96" s="239"/>
      <c r="DU96" s="239"/>
    </row>
    <row r="97" spans="2:125" s="23" customFormat="1">
      <c r="B97" s="240">
        <f t="shared" si="0"/>
        <v>88</v>
      </c>
      <c r="C97" s="240"/>
      <c r="D97" s="240"/>
      <c r="E97" s="240"/>
      <c r="F97" s="241" t="s">
        <v>330</v>
      </c>
      <c r="G97" s="242"/>
      <c r="H97" s="242"/>
      <c r="I97" s="242"/>
      <c r="J97" s="242"/>
      <c r="K97" s="242"/>
      <c r="L97" s="242"/>
      <c r="M97" s="242"/>
      <c r="N97" s="242"/>
      <c r="O97" s="242"/>
      <c r="P97" s="242"/>
      <c r="Q97" s="242"/>
      <c r="R97" s="242"/>
      <c r="S97" s="242"/>
      <c r="T97" s="242"/>
      <c r="U97" s="242"/>
      <c r="V97" s="242"/>
      <c r="W97" s="243"/>
      <c r="X97" s="244" t="s">
        <v>331</v>
      </c>
      <c r="Y97" s="245"/>
      <c r="Z97" s="245"/>
      <c r="AA97" s="245"/>
      <c r="AB97" s="245"/>
      <c r="AC97" s="245"/>
      <c r="AD97" s="245"/>
      <c r="AE97" s="245"/>
      <c r="AF97" s="245"/>
      <c r="AG97" s="245"/>
      <c r="AH97" s="245"/>
      <c r="AI97" s="245"/>
      <c r="AJ97" s="245"/>
      <c r="AK97" s="245"/>
      <c r="AL97" s="245"/>
      <c r="AM97" s="245"/>
      <c r="AN97" s="245"/>
      <c r="AO97" s="245"/>
      <c r="AP97" s="245"/>
      <c r="AQ97" s="245"/>
      <c r="AR97" s="245"/>
      <c r="AS97" s="245"/>
      <c r="AT97" s="245"/>
      <c r="AU97" s="246"/>
      <c r="AV97" s="240" t="s">
        <v>58</v>
      </c>
      <c r="AW97" s="240"/>
      <c r="AX97" s="240"/>
      <c r="AY97" s="240"/>
      <c r="AZ97" s="240"/>
      <c r="BA97" s="240"/>
      <c r="BB97" s="240"/>
      <c r="BC97" s="240">
        <v>1</v>
      </c>
      <c r="BD97" s="240"/>
      <c r="BE97" s="240"/>
      <c r="BF97" s="240"/>
      <c r="BG97" s="247"/>
      <c r="BH97" s="247"/>
      <c r="BI97" s="247"/>
      <c r="BJ97" s="247"/>
      <c r="BK97" s="248"/>
      <c r="BL97" s="248"/>
      <c r="BM97" s="248"/>
      <c r="BN97" s="248"/>
      <c r="BO97" s="248" t="s">
        <v>23</v>
      </c>
      <c r="BP97" s="248"/>
      <c r="BQ97" s="248"/>
      <c r="BR97" s="248"/>
      <c r="BS97" s="248"/>
      <c r="BT97" s="248"/>
      <c r="BU97" s="248"/>
      <c r="BV97" s="248"/>
      <c r="BW97" s="248"/>
      <c r="BX97" s="248"/>
      <c r="BY97" s="248"/>
      <c r="BZ97" s="248"/>
      <c r="CA97" s="248"/>
      <c r="CB97" s="248"/>
      <c r="CC97" s="248"/>
      <c r="CD97" s="248"/>
      <c r="CE97" s="248"/>
      <c r="CF97" s="248"/>
      <c r="CG97" s="248"/>
      <c r="CH97" s="248"/>
      <c r="CI97" s="248"/>
      <c r="CJ97" s="248"/>
      <c r="CK97" s="248"/>
      <c r="CL97" s="248"/>
      <c r="CM97" s="237"/>
      <c r="CN97" s="237"/>
      <c r="CO97" s="237"/>
      <c r="CP97" s="237"/>
      <c r="CQ97" s="237"/>
      <c r="CR97" s="237"/>
      <c r="CS97" s="237"/>
      <c r="CT97" s="237"/>
      <c r="CU97" s="237"/>
      <c r="CV97" s="237"/>
      <c r="CW97" s="237"/>
      <c r="CX97" s="237"/>
      <c r="CY97" s="237" t="s">
        <v>23</v>
      </c>
      <c r="CZ97" s="237"/>
      <c r="DA97" s="237"/>
      <c r="DB97" s="237"/>
      <c r="DC97" s="237"/>
      <c r="DD97" s="237"/>
      <c r="DE97" s="238" t="s">
        <v>59</v>
      </c>
      <c r="DF97" s="239"/>
      <c r="DG97" s="239"/>
      <c r="DH97" s="239"/>
      <c r="DI97" s="239"/>
      <c r="DJ97" s="239"/>
      <c r="DK97" s="239"/>
      <c r="DL97" s="239"/>
      <c r="DM97" s="239"/>
      <c r="DN97" s="239"/>
      <c r="DO97" s="239"/>
      <c r="DP97" s="239"/>
      <c r="DQ97" s="239"/>
      <c r="DR97" s="239"/>
      <c r="DS97" s="239"/>
      <c r="DT97" s="239"/>
      <c r="DU97" s="239"/>
    </row>
    <row r="98" spans="2:125" s="23" customFormat="1">
      <c r="B98" s="240">
        <f t="shared" si="0"/>
        <v>89</v>
      </c>
      <c r="C98" s="240"/>
      <c r="D98" s="240"/>
      <c r="E98" s="240"/>
      <c r="F98" s="241" t="s">
        <v>228</v>
      </c>
      <c r="G98" s="242"/>
      <c r="H98" s="242"/>
      <c r="I98" s="242"/>
      <c r="J98" s="242"/>
      <c r="K98" s="242"/>
      <c r="L98" s="242"/>
      <c r="M98" s="242"/>
      <c r="N98" s="242"/>
      <c r="O98" s="242"/>
      <c r="P98" s="242"/>
      <c r="Q98" s="242"/>
      <c r="R98" s="242"/>
      <c r="S98" s="242"/>
      <c r="T98" s="242"/>
      <c r="U98" s="242"/>
      <c r="V98" s="242"/>
      <c r="W98" s="243"/>
      <c r="X98" s="244" t="s">
        <v>129</v>
      </c>
      <c r="Y98" s="245"/>
      <c r="Z98" s="245"/>
      <c r="AA98" s="245"/>
      <c r="AB98" s="245"/>
      <c r="AC98" s="245"/>
      <c r="AD98" s="245"/>
      <c r="AE98" s="245"/>
      <c r="AF98" s="245"/>
      <c r="AG98" s="245"/>
      <c r="AH98" s="245"/>
      <c r="AI98" s="245"/>
      <c r="AJ98" s="245"/>
      <c r="AK98" s="245"/>
      <c r="AL98" s="245"/>
      <c r="AM98" s="245"/>
      <c r="AN98" s="245"/>
      <c r="AO98" s="245"/>
      <c r="AP98" s="245"/>
      <c r="AQ98" s="245"/>
      <c r="AR98" s="245"/>
      <c r="AS98" s="245"/>
      <c r="AT98" s="245"/>
      <c r="AU98" s="246"/>
      <c r="AV98" s="240" t="s">
        <v>61</v>
      </c>
      <c r="AW98" s="240"/>
      <c r="AX98" s="240"/>
      <c r="AY98" s="240"/>
      <c r="AZ98" s="240"/>
      <c r="BA98" s="240"/>
      <c r="BB98" s="240"/>
      <c r="BC98" s="240">
        <v>256</v>
      </c>
      <c r="BD98" s="240"/>
      <c r="BE98" s="240"/>
      <c r="BF98" s="240"/>
      <c r="BG98" s="247"/>
      <c r="BH98" s="247"/>
      <c r="BI98" s="247"/>
      <c r="BJ98" s="247"/>
      <c r="BK98" s="248" t="s">
        <v>23</v>
      </c>
      <c r="BL98" s="248"/>
      <c r="BM98" s="248"/>
      <c r="BN98" s="248"/>
      <c r="BO98" s="248"/>
      <c r="BP98" s="248"/>
      <c r="BQ98" s="248"/>
      <c r="BR98" s="248"/>
      <c r="BS98" s="248"/>
      <c r="BT98" s="248"/>
      <c r="BU98" s="248"/>
      <c r="BV98" s="248"/>
      <c r="BW98" s="248"/>
      <c r="BX98" s="248"/>
      <c r="BY98" s="248"/>
      <c r="BZ98" s="248"/>
      <c r="CA98" s="248"/>
      <c r="CB98" s="248"/>
      <c r="CC98" s="248"/>
      <c r="CD98" s="248"/>
      <c r="CE98" s="248"/>
      <c r="CF98" s="248"/>
      <c r="CG98" s="248"/>
      <c r="CH98" s="248"/>
      <c r="CI98" s="248"/>
      <c r="CJ98" s="248"/>
      <c r="CK98" s="248"/>
      <c r="CL98" s="248"/>
      <c r="CM98" s="237" t="s">
        <v>23</v>
      </c>
      <c r="CN98" s="237"/>
      <c r="CO98" s="237" t="s">
        <v>23</v>
      </c>
      <c r="CP98" s="237"/>
      <c r="CQ98" s="237" t="s">
        <v>23</v>
      </c>
      <c r="CR98" s="237"/>
      <c r="CS98" s="237" t="s">
        <v>23</v>
      </c>
      <c r="CT98" s="237"/>
      <c r="CU98" s="237" t="s">
        <v>23</v>
      </c>
      <c r="CV98" s="237"/>
      <c r="CW98" s="237" t="s">
        <v>23</v>
      </c>
      <c r="CX98" s="237"/>
      <c r="CY98" s="237" t="s">
        <v>23</v>
      </c>
      <c r="CZ98" s="237"/>
      <c r="DA98" s="237" t="s">
        <v>23</v>
      </c>
      <c r="DB98" s="237"/>
      <c r="DC98" s="237" t="s">
        <v>23</v>
      </c>
      <c r="DD98" s="237"/>
      <c r="DE98" s="238"/>
      <c r="DF98" s="239"/>
      <c r="DG98" s="239"/>
      <c r="DH98" s="239"/>
      <c r="DI98" s="239"/>
      <c r="DJ98" s="239"/>
      <c r="DK98" s="239"/>
      <c r="DL98" s="239"/>
      <c r="DM98" s="239"/>
      <c r="DN98" s="239"/>
      <c r="DO98" s="239"/>
      <c r="DP98" s="239"/>
      <c r="DQ98" s="239"/>
      <c r="DR98" s="239"/>
      <c r="DS98" s="239"/>
      <c r="DT98" s="239"/>
      <c r="DU98" s="239"/>
    </row>
    <row r="99" spans="2:125" s="23" customFormat="1">
      <c r="B99" s="240">
        <f t="shared" si="0"/>
        <v>90</v>
      </c>
      <c r="C99" s="240"/>
      <c r="D99" s="240"/>
      <c r="E99" s="240"/>
      <c r="F99" s="241" t="s">
        <v>229</v>
      </c>
      <c r="G99" s="242"/>
      <c r="H99" s="242"/>
      <c r="I99" s="242"/>
      <c r="J99" s="242"/>
      <c r="K99" s="242"/>
      <c r="L99" s="242"/>
      <c r="M99" s="242"/>
      <c r="N99" s="242"/>
      <c r="O99" s="242"/>
      <c r="P99" s="242"/>
      <c r="Q99" s="242"/>
      <c r="R99" s="242"/>
      <c r="S99" s="242"/>
      <c r="T99" s="242"/>
      <c r="U99" s="242"/>
      <c r="V99" s="242"/>
      <c r="W99" s="243"/>
      <c r="X99" s="244" t="s">
        <v>130</v>
      </c>
      <c r="Y99" s="245"/>
      <c r="Z99" s="245"/>
      <c r="AA99" s="245"/>
      <c r="AB99" s="245"/>
      <c r="AC99" s="245"/>
      <c r="AD99" s="245"/>
      <c r="AE99" s="245"/>
      <c r="AF99" s="245"/>
      <c r="AG99" s="245"/>
      <c r="AH99" s="245"/>
      <c r="AI99" s="245"/>
      <c r="AJ99" s="245"/>
      <c r="AK99" s="245"/>
      <c r="AL99" s="245"/>
      <c r="AM99" s="245"/>
      <c r="AN99" s="245"/>
      <c r="AO99" s="245"/>
      <c r="AP99" s="245"/>
      <c r="AQ99" s="245"/>
      <c r="AR99" s="245"/>
      <c r="AS99" s="245"/>
      <c r="AT99" s="245"/>
      <c r="AU99" s="246"/>
      <c r="AV99" s="240" t="s">
        <v>61</v>
      </c>
      <c r="AW99" s="240"/>
      <c r="AX99" s="240"/>
      <c r="AY99" s="240"/>
      <c r="AZ99" s="240"/>
      <c r="BA99" s="240"/>
      <c r="BB99" s="240"/>
      <c r="BC99" s="240">
        <v>100</v>
      </c>
      <c r="BD99" s="240"/>
      <c r="BE99" s="240"/>
      <c r="BF99" s="240"/>
      <c r="BG99" s="247"/>
      <c r="BH99" s="247"/>
      <c r="BI99" s="247"/>
      <c r="BJ99" s="247"/>
      <c r="BK99" s="248" t="s">
        <v>23</v>
      </c>
      <c r="BL99" s="248"/>
      <c r="BM99" s="248"/>
      <c r="BN99" s="248"/>
      <c r="BO99" s="248"/>
      <c r="BP99" s="248"/>
      <c r="BQ99" s="248"/>
      <c r="BR99" s="248"/>
      <c r="BS99" s="248"/>
      <c r="BT99" s="248"/>
      <c r="BU99" s="248"/>
      <c r="BV99" s="248"/>
      <c r="BW99" s="248"/>
      <c r="BX99" s="248"/>
      <c r="BY99" s="248"/>
      <c r="BZ99" s="248"/>
      <c r="CA99" s="248"/>
      <c r="CB99" s="248"/>
      <c r="CC99" s="248"/>
      <c r="CD99" s="248"/>
      <c r="CE99" s="248"/>
      <c r="CF99" s="248"/>
      <c r="CG99" s="248"/>
      <c r="CH99" s="248"/>
      <c r="CI99" s="248"/>
      <c r="CJ99" s="248"/>
      <c r="CK99" s="248"/>
      <c r="CL99" s="248"/>
      <c r="CM99" s="237" t="s">
        <v>23</v>
      </c>
      <c r="CN99" s="237"/>
      <c r="CO99" s="237" t="s">
        <v>23</v>
      </c>
      <c r="CP99" s="237"/>
      <c r="CQ99" s="237" t="s">
        <v>23</v>
      </c>
      <c r="CR99" s="237"/>
      <c r="CS99" s="237" t="s">
        <v>23</v>
      </c>
      <c r="CT99" s="237"/>
      <c r="CU99" s="237" t="s">
        <v>23</v>
      </c>
      <c r="CV99" s="237"/>
      <c r="CW99" s="237" t="s">
        <v>23</v>
      </c>
      <c r="CX99" s="237"/>
      <c r="CY99" s="237" t="s">
        <v>23</v>
      </c>
      <c r="CZ99" s="237"/>
      <c r="DA99" s="237" t="s">
        <v>23</v>
      </c>
      <c r="DB99" s="237"/>
      <c r="DC99" s="237" t="s">
        <v>23</v>
      </c>
      <c r="DD99" s="237"/>
      <c r="DE99" s="238"/>
      <c r="DF99" s="239"/>
      <c r="DG99" s="239"/>
      <c r="DH99" s="239"/>
      <c r="DI99" s="239"/>
      <c r="DJ99" s="239"/>
      <c r="DK99" s="239"/>
      <c r="DL99" s="239"/>
      <c r="DM99" s="239"/>
      <c r="DN99" s="239"/>
      <c r="DO99" s="239"/>
      <c r="DP99" s="239"/>
      <c r="DQ99" s="239"/>
      <c r="DR99" s="239"/>
      <c r="DS99" s="239"/>
      <c r="DT99" s="239"/>
      <c r="DU99" s="239"/>
    </row>
    <row r="100" spans="2:125" s="23" customFormat="1">
      <c r="B100" s="240">
        <f t="shared" si="0"/>
        <v>91</v>
      </c>
      <c r="C100" s="240"/>
      <c r="D100" s="240"/>
      <c r="E100" s="240"/>
      <c r="F100" s="241" t="s">
        <v>230</v>
      </c>
      <c r="G100" s="242"/>
      <c r="H100" s="242"/>
      <c r="I100" s="242"/>
      <c r="J100" s="242"/>
      <c r="K100" s="242"/>
      <c r="L100" s="242"/>
      <c r="M100" s="242"/>
      <c r="N100" s="242"/>
      <c r="O100" s="242"/>
      <c r="P100" s="242"/>
      <c r="Q100" s="242"/>
      <c r="R100" s="242"/>
      <c r="S100" s="242"/>
      <c r="T100" s="242"/>
      <c r="U100" s="242"/>
      <c r="V100" s="242"/>
      <c r="W100" s="243"/>
      <c r="X100" s="244" t="s">
        <v>131</v>
      </c>
      <c r="Y100" s="245"/>
      <c r="Z100" s="245"/>
      <c r="AA100" s="245"/>
      <c r="AB100" s="245"/>
      <c r="AC100" s="245"/>
      <c r="AD100" s="245"/>
      <c r="AE100" s="245"/>
      <c r="AF100" s="245"/>
      <c r="AG100" s="245"/>
      <c r="AH100" s="245"/>
      <c r="AI100" s="245"/>
      <c r="AJ100" s="245"/>
      <c r="AK100" s="245"/>
      <c r="AL100" s="245"/>
      <c r="AM100" s="245"/>
      <c r="AN100" s="245"/>
      <c r="AO100" s="245"/>
      <c r="AP100" s="245"/>
      <c r="AQ100" s="245"/>
      <c r="AR100" s="245"/>
      <c r="AS100" s="245"/>
      <c r="AT100" s="245"/>
      <c r="AU100" s="246"/>
      <c r="AV100" s="240" t="s">
        <v>61</v>
      </c>
      <c r="AW100" s="240"/>
      <c r="AX100" s="240"/>
      <c r="AY100" s="240"/>
      <c r="AZ100" s="240"/>
      <c r="BA100" s="240"/>
      <c r="BB100" s="240"/>
      <c r="BC100" s="240">
        <v>100</v>
      </c>
      <c r="BD100" s="240"/>
      <c r="BE100" s="240"/>
      <c r="BF100" s="240"/>
      <c r="BG100" s="247"/>
      <c r="BH100" s="247"/>
      <c r="BI100" s="247"/>
      <c r="BJ100" s="247"/>
      <c r="BK100" s="248" t="s">
        <v>23</v>
      </c>
      <c r="BL100" s="248"/>
      <c r="BM100" s="248"/>
      <c r="BN100" s="248"/>
      <c r="BO100" s="248"/>
      <c r="BP100" s="248"/>
      <c r="BQ100" s="248"/>
      <c r="BR100" s="248"/>
      <c r="BS100" s="248"/>
      <c r="BT100" s="248"/>
      <c r="BU100" s="248"/>
      <c r="BV100" s="248"/>
      <c r="BW100" s="248"/>
      <c r="BX100" s="248"/>
      <c r="BY100" s="248"/>
      <c r="BZ100" s="248"/>
      <c r="CA100" s="248"/>
      <c r="CB100" s="248"/>
      <c r="CC100" s="248"/>
      <c r="CD100" s="248"/>
      <c r="CE100" s="248"/>
      <c r="CF100" s="248"/>
      <c r="CG100" s="248"/>
      <c r="CH100" s="248"/>
      <c r="CI100" s="248"/>
      <c r="CJ100" s="248"/>
      <c r="CK100" s="248"/>
      <c r="CL100" s="248"/>
      <c r="CM100" s="237" t="s">
        <v>23</v>
      </c>
      <c r="CN100" s="237"/>
      <c r="CO100" s="237" t="s">
        <v>23</v>
      </c>
      <c r="CP100" s="237"/>
      <c r="CQ100" s="237" t="s">
        <v>23</v>
      </c>
      <c r="CR100" s="237"/>
      <c r="CS100" s="237" t="s">
        <v>23</v>
      </c>
      <c r="CT100" s="237"/>
      <c r="CU100" s="237" t="s">
        <v>23</v>
      </c>
      <c r="CV100" s="237"/>
      <c r="CW100" s="237" t="s">
        <v>23</v>
      </c>
      <c r="CX100" s="237"/>
      <c r="CY100" s="237" t="s">
        <v>23</v>
      </c>
      <c r="CZ100" s="237"/>
      <c r="DA100" s="237" t="s">
        <v>23</v>
      </c>
      <c r="DB100" s="237"/>
      <c r="DC100" s="237" t="s">
        <v>23</v>
      </c>
      <c r="DD100" s="237"/>
      <c r="DE100" s="238"/>
      <c r="DF100" s="239"/>
      <c r="DG100" s="239"/>
      <c r="DH100" s="239"/>
      <c r="DI100" s="239"/>
      <c r="DJ100" s="239"/>
      <c r="DK100" s="239"/>
      <c r="DL100" s="239"/>
      <c r="DM100" s="239"/>
      <c r="DN100" s="239"/>
      <c r="DO100" s="239"/>
      <c r="DP100" s="239"/>
      <c r="DQ100" s="239"/>
      <c r="DR100" s="239"/>
      <c r="DS100" s="239"/>
      <c r="DT100" s="239"/>
      <c r="DU100" s="239"/>
    </row>
    <row r="101" spans="2:125" s="23" customFormat="1">
      <c r="B101" s="240">
        <f t="shared" si="0"/>
        <v>92</v>
      </c>
      <c r="C101" s="240"/>
      <c r="D101" s="240"/>
      <c r="E101" s="240"/>
      <c r="F101" s="241" t="s">
        <v>231</v>
      </c>
      <c r="G101" s="242"/>
      <c r="H101" s="242"/>
      <c r="I101" s="242"/>
      <c r="J101" s="242"/>
      <c r="K101" s="242"/>
      <c r="L101" s="242"/>
      <c r="M101" s="242"/>
      <c r="N101" s="242"/>
      <c r="O101" s="242"/>
      <c r="P101" s="242"/>
      <c r="Q101" s="242"/>
      <c r="R101" s="242"/>
      <c r="S101" s="242"/>
      <c r="T101" s="242"/>
      <c r="U101" s="242"/>
      <c r="V101" s="242"/>
      <c r="W101" s="243"/>
      <c r="X101" s="244" t="s">
        <v>132</v>
      </c>
      <c r="Y101" s="245"/>
      <c r="Z101" s="245"/>
      <c r="AA101" s="245"/>
      <c r="AB101" s="245"/>
      <c r="AC101" s="245"/>
      <c r="AD101" s="245"/>
      <c r="AE101" s="245"/>
      <c r="AF101" s="245"/>
      <c r="AG101" s="245"/>
      <c r="AH101" s="245"/>
      <c r="AI101" s="245"/>
      <c r="AJ101" s="245"/>
      <c r="AK101" s="245"/>
      <c r="AL101" s="245"/>
      <c r="AM101" s="245"/>
      <c r="AN101" s="245"/>
      <c r="AO101" s="245"/>
      <c r="AP101" s="245"/>
      <c r="AQ101" s="245"/>
      <c r="AR101" s="245"/>
      <c r="AS101" s="245"/>
      <c r="AT101" s="245"/>
      <c r="AU101" s="246"/>
      <c r="AV101" s="240" t="s">
        <v>61</v>
      </c>
      <c r="AW101" s="240"/>
      <c r="AX101" s="240"/>
      <c r="AY101" s="240"/>
      <c r="AZ101" s="240"/>
      <c r="BA101" s="240"/>
      <c r="BB101" s="240"/>
      <c r="BC101" s="240">
        <v>100</v>
      </c>
      <c r="BD101" s="240"/>
      <c r="BE101" s="240"/>
      <c r="BF101" s="240"/>
      <c r="BG101" s="247"/>
      <c r="BH101" s="247"/>
      <c r="BI101" s="247"/>
      <c r="BJ101" s="247"/>
      <c r="BK101" s="248"/>
      <c r="BL101" s="248"/>
      <c r="BM101" s="248"/>
      <c r="BN101" s="248"/>
      <c r="BO101" s="248"/>
      <c r="BP101" s="248"/>
      <c r="BQ101" s="248"/>
      <c r="BR101" s="248"/>
      <c r="BS101" s="248"/>
      <c r="BT101" s="248"/>
      <c r="BU101" s="248"/>
      <c r="BV101" s="248"/>
      <c r="BW101" s="248"/>
      <c r="BX101" s="248"/>
      <c r="BY101" s="248"/>
      <c r="BZ101" s="248"/>
      <c r="CA101" s="248"/>
      <c r="CB101" s="248"/>
      <c r="CC101" s="248"/>
      <c r="CD101" s="248"/>
      <c r="CE101" s="248"/>
      <c r="CF101" s="248"/>
      <c r="CG101" s="248"/>
      <c r="CH101" s="248"/>
      <c r="CI101" s="248"/>
      <c r="CJ101" s="248"/>
      <c r="CK101" s="248"/>
      <c r="CL101" s="248"/>
      <c r="CM101" s="237"/>
      <c r="CN101" s="237"/>
      <c r="CO101" s="237"/>
      <c r="CP101" s="237"/>
      <c r="CQ101" s="237"/>
      <c r="CR101" s="237"/>
      <c r="CS101" s="237"/>
      <c r="CT101" s="237"/>
      <c r="CU101" s="237"/>
      <c r="CV101" s="237"/>
      <c r="CW101" s="237" t="s">
        <v>23</v>
      </c>
      <c r="CX101" s="237"/>
      <c r="CY101" s="237" t="s">
        <v>23</v>
      </c>
      <c r="CZ101" s="237"/>
      <c r="DA101" s="237"/>
      <c r="DB101" s="237"/>
      <c r="DC101" s="237" t="s">
        <v>23</v>
      </c>
      <c r="DD101" s="237"/>
      <c r="DE101" s="238"/>
      <c r="DF101" s="239"/>
      <c r="DG101" s="239"/>
      <c r="DH101" s="239"/>
      <c r="DI101" s="239"/>
      <c r="DJ101" s="239"/>
      <c r="DK101" s="239"/>
      <c r="DL101" s="239"/>
      <c r="DM101" s="239"/>
      <c r="DN101" s="239"/>
      <c r="DO101" s="239"/>
      <c r="DP101" s="239"/>
      <c r="DQ101" s="239"/>
      <c r="DR101" s="239"/>
      <c r="DS101" s="239"/>
      <c r="DT101" s="239"/>
      <c r="DU101" s="239"/>
    </row>
    <row r="102" spans="2:125" s="23" customFormat="1">
      <c r="B102" s="240">
        <f t="shared" si="0"/>
        <v>93</v>
      </c>
      <c r="C102" s="240"/>
      <c r="D102" s="240"/>
      <c r="E102" s="240"/>
      <c r="F102" s="241" t="s">
        <v>232</v>
      </c>
      <c r="G102" s="242"/>
      <c r="H102" s="242"/>
      <c r="I102" s="242"/>
      <c r="J102" s="242"/>
      <c r="K102" s="242"/>
      <c r="L102" s="242"/>
      <c r="M102" s="242"/>
      <c r="N102" s="242"/>
      <c r="O102" s="242"/>
      <c r="P102" s="242"/>
      <c r="Q102" s="242"/>
      <c r="R102" s="242"/>
      <c r="S102" s="242"/>
      <c r="T102" s="242"/>
      <c r="U102" s="242"/>
      <c r="V102" s="242"/>
      <c r="W102" s="243"/>
      <c r="X102" s="244" t="s">
        <v>133</v>
      </c>
      <c r="Y102" s="245"/>
      <c r="Z102" s="245"/>
      <c r="AA102" s="245"/>
      <c r="AB102" s="245"/>
      <c r="AC102" s="245"/>
      <c r="AD102" s="245"/>
      <c r="AE102" s="245"/>
      <c r="AF102" s="245"/>
      <c r="AG102" s="245"/>
      <c r="AH102" s="245"/>
      <c r="AI102" s="245"/>
      <c r="AJ102" s="245"/>
      <c r="AK102" s="245"/>
      <c r="AL102" s="245"/>
      <c r="AM102" s="245"/>
      <c r="AN102" s="245"/>
      <c r="AO102" s="245"/>
      <c r="AP102" s="245"/>
      <c r="AQ102" s="245"/>
      <c r="AR102" s="245"/>
      <c r="AS102" s="245"/>
      <c r="AT102" s="245"/>
      <c r="AU102" s="246"/>
      <c r="AV102" s="240" t="s">
        <v>61</v>
      </c>
      <c r="AW102" s="240"/>
      <c r="AX102" s="240"/>
      <c r="AY102" s="240"/>
      <c r="AZ102" s="240"/>
      <c r="BA102" s="240"/>
      <c r="BB102" s="240"/>
      <c r="BC102" s="240">
        <v>100</v>
      </c>
      <c r="BD102" s="240"/>
      <c r="BE102" s="240"/>
      <c r="BF102" s="240"/>
      <c r="BG102" s="247"/>
      <c r="BH102" s="247"/>
      <c r="BI102" s="247"/>
      <c r="BJ102" s="247"/>
      <c r="BK102" s="248"/>
      <c r="BL102" s="248"/>
      <c r="BM102" s="248"/>
      <c r="BN102" s="248"/>
      <c r="BO102" s="248"/>
      <c r="BP102" s="248"/>
      <c r="BQ102" s="248"/>
      <c r="BR102" s="248"/>
      <c r="BS102" s="248"/>
      <c r="BT102" s="248"/>
      <c r="BU102" s="248"/>
      <c r="BV102" s="248"/>
      <c r="BW102" s="248"/>
      <c r="BX102" s="248"/>
      <c r="BY102" s="248"/>
      <c r="BZ102" s="248"/>
      <c r="CA102" s="248"/>
      <c r="CB102" s="248"/>
      <c r="CC102" s="248"/>
      <c r="CD102" s="248"/>
      <c r="CE102" s="248"/>
      <c r="CF102" s="248"/>
      <c r="CG102" s="248"/>
      <c r="CH102" s="248"/>
      <c r="CI102" s="248"/>
      <c r="CJ102" s="248"/>
      <c r="CK102" s="248"/>
      <c r="CL102" s="248"/>
      <c r="CM102" s="237"/>
      <c r="CN102" s="237"/>
      <c r="CO102" s="237"/>
      <c r="CP102" s="237"/>
      <c r="CQ102" s="237"/>
      <c r="CR102" s="237"/>
      <c r="CS102" s="237"/>
      <c r="CT102" s="237"/>
      <c r="CU102" s="237"/>
      <c r="CV102" s="237"/>
      <c r="CW102" s="237" t="s">
        <v>23</v>
      </c>
      <c r="CX102" s="237"/>
      <c r="CY102" s="237" t="s">
        <v>23</v>
      </c>
      <c r="CZ102" s="237"/>
      <c r="DA102" s="237" t="s">
        <v>23</v>
      </c>
      <c r="DB102" s="237"/>
      <c r="DC102" s="237" t="s">
        <v>23</v>
      </c>
      <c r="DD102" s="237"/>
      <c r="DE102" s="238"/>
      <c r="DF102" s="239"/>
      <c r="DG102" s="239"/>
      <c r="DH102" s="239"/>
      <c r="DI102" s="239"/>
      <c r="DJ102" s="239"/>
      <c r="DK102" s="239"/>
      <c r="DL102" s="239"/>
      <c r="DM102" s="239"/>
      <c r="DN102" s="239"/>
      <c r="DO102" s="239"/>
      <c r="DP102" s="239"/>
      <c r="DQ102" s="239"/>
      <c r="DR102" s="239"/>
      <c r="DS102" s="239"/>
      <c r="DT102" s="239"/>
      <c r="DU102" s="239"/>
    </row>
    <row r="103" spans="2:125" s="23" customFormat="1">
      <c r="B103" s="240">
        <f t="shared" si="0"/>
        <v>94</v>
      </c>
      <c r="C103" s="240"/>
      <c r="D103" s="240"/>
      <c r="E103" s="240"/>
      <c r="F103" s="241" t="s">
        <v>233</v>
      </c>
      <c r="G103" s="242"/>
      <c r="H103" s="242"/>
      <c r="I103" s="242"/>
      <c r="J103" s="242"/>
      <c r="K103" s="242"/>
      <c r="L103" s="242"/>
      <c r="M103" s="242"/>
      <c r="N103" s="242"/>
      <c r="O103" s="242"/>
      <c r="P103" s="242"/>
      <c r="Q103" s="242"/>
      <c r="R103" s="242"/>
      <c r="S103" s="242"/>
      <c r="T103" s="242"/>
      <c r="U103" s="242"/>
      <c r="V103" s="242"/>
      <c r="W103" s="243"/>
      <c r="X103" s="244" t="s">
        <v>134</v>
      </c>
      <c r="Y103" s="245"/>
      <c r="Z103" s="245"/>
      <c r="AA103" s="245"/>
      <c r="AB103" s="245"/>
      <c r="AC103" s="245"/>
      <c r="AD103" s="245"/>
      <c r="AE103" s="245"/>
      <c r="AF103" s="245"/>
      <c r="AG103" s="245"/>
      <c r="AH103" s="245"/>
      <c r="AI103" s="245"/>
      <c r="AJ103" s="245"/>
      <c r="AK103" s="245"/>
      <c r="AL103" s="245"/>
      <c r="AM103" s="245"/>
      <c r="AN103" s="245"/>
      <c r="AO103" s="245"/>
      <c r="AP103" s="245"/>
      <c r="AQ103" s="245"/>
      <c r="AR103" s="245"/>
      <c r="AS103" s="245"/>
      <c r="AT103" s="245"/>
      <c r="AU103" s="246"/>
      <c r="AV103" s="240" t="s">
        <v>61</v>
      </c>
      <c r="AW103" s="240"/>
      <c r="AX103" s="240"/>
      <c r="AY103" s="240"/>
      <c r="AZ103" s="240"/>
      <c r="BA103" s="240"/>
      <c r="BB103" s="240"/>
      <c r="BC103" s="240">
        <v>200</v>
      </c>
      <c r="BD103" s="240"/>
      <c r="BE103" s="240"/>
      <c r="BF103" s="240"/>
      <c r="BG103" s="247"/>
      <c r="BH103" s="247"/>
      <c r="BI103" s="247"/>
      <c r="BJ103" s="247"/>
      <c r="BK103" s="248" t="s">
        <v>23</v>
      </c>
      <c r="BL103" s="248"/>
      <c r="BM103" s="248"/>
      <c r="BN103" s="248"/>
      <c r="BO103" s="248"/>
      <c r="BP103" s="248"/>
      <c r="BQ103" s="248"/>
      <c r="BR103" s="248"/>
      <c r="BS103" s="248"/>
      <c r="BT103" s="248"/>
      <c r="BU103" s="248"/>
      <c r="BV103" s="248"/>
      <c r="BW103" s="248"/>
      <c r="BX103" s="248"/>
      <c r="BY103" s="248"/>
      <c r="BZ103" s="248"/>
      <c r="CA103" s="248"/>
      <c r="CB103" s="248"/>
      <c r="CC103" s="248"/>
      <c r="CD103" s="248"/>
      <c r="CE103" s="248"/>
      <c r="CF103" s="248"/>
      <c r="CG103" s="248"/>
      <c r="CH103" s="248"/>
      <c r="CI103" s="248"/>
      <c r="CJ103" s="248"/>
      <c r="CK103" s="248"/>
      <c r="CL103" s="248"/>
      <c r="CM103" s="237" t="s">
        <v>23</v>
      </c>
      <c r="CN103" s="237"/>
      <c r="CO103" s="237" t="s">
        <v>23</v>
      </c>
      <c r="CP103" s="237"/>
      <c r="CQ103" s="237" t="s">
        <v>23</v>
      </c>
      <c r="CR103" s="237"/>
      <c r="CS103" s="237" t="s">
        <v>23</v>
      </c>
      <c r="CT103" s="237"/>
      <c r="CU103" s="237" t="s">
        <v>23</v>
      </c>
      <c r="CV103" s="237"/>
      <c r="CW103" s="237" t="s">
        <v>23</v>
      </c>
      <c r="CX103" s="237"/>
      <c r="CY103" s="237" t="s">
        <v>23</v>
      </c>
      <c r="CZ103" s="237"/>
      <c r="DA103" s="237" t="s">
        <v>23</v>
      </c>
      <c r="DB103" s="237"/>
      <c r="DC103" s="237" t="s">
        <v>23</v>
      </c>
      <c r="DD103" s="237"/>
      <c r="DE103" s="238"/>
      <c r="DF103" s="239"/>
      <c r="DG103" s="239"/>
      <c r="DH103" s="239"/>
      <c r="DI103" s="239"/>
      <c r="DJ103" s="239"/>
      <c r="DK103" s="239"/>
      <c r="DL103" s="239"/>
      <c r="DM103" s="239"/>
      <c r="DN103" s="239"/>
      <c r="DO103" s="239"/>
      <c r="DP103" s="239"/>
      <c r="DQ103" s="239"/>
      <c r="DR103" s="239"/>
      <c r="DS103" s="239"/>
      <c r="DT103" s="239"/>
      <c r="DU103" s="239"/>
    </row>
    <row r="104" spans="2:125" s="23" customFormat="1">
      <c r="B104" s="240">
        <f t="shared" si="0"/>
        <v>95</v>
      </c>
      <c r="C104" s="240"/>
      <c r="D104" s="240"/>
      <c r="E104" s="240"/>
      <c r="F104" s="241" t="s">
        <v>234</v>
      </c>
      <c r="G104" s="242"/>
      <c r="H104" s="242"/>
      <c r="I104" s="242"/>
      <c r="J104" s="242"/>
      <c r="K104" s="242"/>
      <c r="L104" s="242"/>
      <c r="M104" s="242"/>
      <c r="N104" s="242"/>
      <c r="O104" s="242"/>
      <c r="P104" s="242"/>
      <c r="Q104" s="242"/>
      <c r="R104" s="242"/>
      <c r="S104" s="242"/>
      <c r="T104" s="242"/>
      <c r="U104" s="242"/>
      <c r="V104" s="242"/>
      <c r="W104" s="243"/>
      <c r="X104" s="244" t="s">
        <v>135</v>
      </c>
      <c r="Y104" s="245"/>
      <c r="Z104" s="245"/>
      <c r="AA104" s="245"/>
      <c r="AB104" s="245"/>
      <c r="AC104" s="245"/>
      <c r="AD104" s="245"/>
      <c r="AE104" s="245"/>
      <c r="AF104" s="245"/>
      <c r="AG104" s="245"/>
      <c r="AH104" s="245"/>
      <c r="AI104" s="245"/>
      <c r="AJ104" s="245"/>
      <c r="AK104" s="245"/>
      <c r="AL104" s="245"/>
      <c r="AM104" s="245"/>
      <c r="AN104" s="245"/>
      <c r="AO104" s="245"/>
      <c r="AP104" s="245"/>
      <c r="AQ104" s="245"/>
      <c r="AR104" s="245"/>
      <c r="AS104" s="245"/>
      <c r="AT104" s="245"/>
      <c r="AU104" s="246"/>
      <c r="AV104" s="240" t="s">
        <v>58</v>
      </c>
      <c r="AW104" s="240"/>
      <c r="AX104" s="240"/>
      <c r="AY104" s="240"/>
      <c r="AZ104" s="240"/>
      <c r="BA104" s="240"/>
      <c r="BB104" s="240"/>
      <c r="BC104" s="240">
        <v>1</v>
      </c>
      <c r="BD104" s="240"/>
      <c r="BE104" s="240"/>
      <c r="BF104" s="240"/>
      <c r="BG104" s="247"/>
      <c r="BH104" s="247"/>
      <c r="BI104" s="247"/>
      <c r="BJ104" s="247"/>
      <c r="BK104" s="248"/>
      <c r="BL104" s="248"/>
      <c r="BM104" s="248"/>
      <c r="BN104" s="248"/>
      <c r="BO104" s="248" t="s">
        <v>23</v>
      </c>
      <c r="BP104" s="248"/>
      <c r="BQ104" s="248"/>
      <c r="BR104" s="248"/>
      <c r="BS104" s="248"/>
      <c r="BT104" s="248"/>
      <c r="BU104" s="248"/>
      <c r="BV104" s="248"/>
      <c r="BW104" s="248"/>
      <c r="BX104" s="248"/>
      <c r="BY104" s="248"/>
      <c r="BZ104" s="248"/>
      <c r="CA104" s="248"/>
      <c r="CB104" s="248"/>
      <c r="CC104" s="248"/>
      <c r="CD104" s="248"/>
      <c r="CE104" s="248"/>
      <c r="CF104" s="248"/>
      <c r="CG104" s="248"/>
      <c r="CH104" s="248"/>
      <c r="CI104" s="248"/>
      <c r="CJ104" s="248"/>
      <c r="CK104" s="248"/>
      <c r="CL104" s="248"/>
      <c r="CM104" s="237"/>
      <c r="CN104" s="237"/>
      <c r="CO104" s="237"/>
      <c r="CP104" s="237"/>
      <c r="CQ104" s="237"/>
      <c r="CR104" s="237"/>
      <c r="CS104" s="237"/>
      <c r="CT104" s="237"/>
      <c r="CU104" s="237"/>
      <c r="CV104" s="237"/>
      <c r="CW104" s="237"/>
      <c r="CX104" s="237"/>
      <c r="CY104" s="237" t="s">
        <v>23</v>
      </c>
      <c r="CZ104" s="237"/>
      <c r="DA104" s="237"/>
      <c r="DB104" s="237"/>
      <c r="DC104" s="237"/>
      <c r="DD104" s="237"/>
      <c r="DE104" s="238" t="s">
        <v>59</v>
      </c>
      <c r="DF104" s="239"/>
      <c r="DG104" s="239"/>
      <c r="DH104" s="239"/>
      <c r="DI104" s="239"/>
      <c r="DJ104" s="239"/>
      <c r="DK104" s="239"/>
      <c r="DL104" s="239"/>
      <c r="DM104" s="239"/>
      <c r="DN104" s="239"/>
      <c r="DO104" s="239"/>
      <c r="DP104" s="239"/>
      <c r="DQ104" s="239"/>
      <c r="DR104" s="239"/>
      <c r="DS104" s="239"/>
      <c r="DT104" s="239"/>
      <c r="DU104" s="239"/>
    </row>
    <row r="105" spans="2:125" s="23" customFormat="1">
      <c r="B105" s="240">
        <f t="shared" si="0"/>
        <v>96</v>
      </c>
      <c r="C105" s="240"/>
      <c r="D105" s="240"/>
      <c r="E105" s="240"/>
      <c r="F105" s="241" t="s">
        <v>235</v>
      </c>
      <c r="G105" s="242"/>
      <c r="H105" s="242"/>
      <c r="I105" s="242"/>
      <c r="J105" s="242"/>
      <c r="K105" s="242"/>
      <c r="L105" s="242"/>
      <c r="M105" s="242"/>
      <c r="N105" s="242"/>
      <c r="O105" s="242"/>
      <c r="P105" s="242"/>
      <c r="Q105" s="242"/>
      <c r="R105" s="242"/>
      <c r="S105" s="242"/>
      <c r="T105" s="242"/>
      <c r="U105" s="242"/>
      <c r="V105" s="242"/>
      <c r="W105" s="243"/>
      <c r="X105" s="244" t="s">
        <v>136</v>
      </c>
      <c r="Y105" s="245"/>
      <c r="Z105" s="245"/>
      <c r="AA105" s="245"/>
      <c r="AB105" s="245"/>
      <c r="AC105" s="245"/>
      <c r="AD105" s="245"/>
      <c r="AE105" s="245"/>
      <c r="AF105" s="245"/>
      <c r="AG105" s="245"/>
      <c r="AH105" s="245"/>
      <c r="AI105" s="245"/>
      <c r="AJ105" s="245"/>
      <c r="AK105" s="245"/>
      <c r="AL105" s="245"/>
      <c r="AM105" s="245"/>
      <c r="AN105" s="245"/>
      <c r="AO105" s="245"/>
      <c r="AP105" s="245"/>
      <c r="AQ105" s="245"/>
      <c r="AR105" s="245"/>
      <c r="AS105" s="245"/>
      <c r="AT105" s="245"/>
      <c r="AU105" s="246"/>
      <c r="AV105" s="240" t="s">
        <v>58</v>
      </c>
      <c r="AW105" s="240"/>
      <c r="AX105" s="240"/>
      <c r="AY105" s="240"/>
      <c r="AZ105" s="240"/>
      <c r="BA105" s="240"/>
      <c r="BB105" s="240"/>
      <c r="BC105" s="240">
        <v>1</v>
      </c>
      <c r="BD105" s="240"/>
      <c r="BE105" s="240"/>
      <c r="BF105" s="240"/>
      <c r="BG105" s="247"/>
      <c r="BH105" s="247"/>
      <c r="BI105" s="247"/>
      <c r="BJ105" s="247"/>
      <c r="BK105" s="248"/>
      <c r="BL105" s="248"/>
      <c r="BM105" s="248"/>
      <c r="BN105" s="248"/>
      <c r="BO105" s="248" t="s">
        <v>23</v>
      </c>
      <c r="BP105" s="248"/>
      <c r="BQ105" s="248"/>
      <c r="BR105" s="248"/>
      <c r="BS105" s="248"/>
      <c r="BT105" s="248"/>
      <c r="BU105" s="248"/>
      <c r="BV105" s="248"/>
      <c r="BW105" s="248"/>
      <c r="BX105" s="248"/>
      <c r="BY105" s="248"/>
      <c r="BZ105" s="248"/>
      <c r="CA105" s="248"/>
      <c r="CB105" s="248"/>
      <c r="CC105" s="248"/>
      <c r="CD105" s="248"/>
      <c r="CE105" s="248"/>
      <c r="CF105" s="248"/>
      <c r="CG105" s="248"/>
      <c r="CH105" s="248"/>
      <c r="CI105" s="248"/>
      <c r="CJ105" s="248"/>
      <c r="CK105" s="248"/>
      <c r="CL105" s="248"/>
      <c r="CM105" s="237"/>
      <c r="CN105" s="237"/>
      <c r="CO105" s="237"/>
      <c r="CP105" s="237"/>
      <c r="CQ105" s="237"/>
      <c r="CR105" s="237"/>
      <c r="CS105" s="237"/>
      <c r="CT105" s="237"/>
      <c r="CU105" s="237"/>
      <c r="CV105" s="237"/>
      <c r="CW105" s="237"/>
      <c r="CX105" s="237"/>
      <c r="CY105" s="237" t="s">
        <v>23</v>
      </c>
      <c r="CZ105" s="237"/>
      <c r="DA105" s="237"/>
      <c r="DB105" s="237"/>
      <c r="DC105" s="237"/>
      <c r="DD105" s="237"/>
      <c r="DE105" s="238" t="s">
        <v>59</v>
      </c>
      <c r="DF105" s="239"/>
      <c r="DG105" s="239"/>
      <c r="DH105" s="239"/>
      <c r="DI105" s="239"/>
      <c r="DJ105" s="239"/>
      <c r="DK105" s="239"/>
      <c r="DL105" s="239"/>
      <c r="DM105" s="239"/>
      <c r="DN105" s="239"/>
      <c r="DO105" s="239"/>
      <c r="DP105" s="239"/>
      <c r="DQ105" s="239"/>
      <c r="DR105" s="239"/>
      <c r="DS105" s="239"/>
      <c r="DT105" s="239"/>
      <c r="DU105" s="239"/>
    </row>
    <row r="106" spans="2:125" s="23" customFormat="1">
      <c r="B106" s="240">
        <f t="shared" si="0"/>
        <v>97</v>
      </c>
      <c r="C106" s="240"/>
      <c r="D106" s="240"/>
      <c r="E106" s="240"/>
      <c r="F106" s="241" t="s">
        <v>236</v>
      </c>
      <c r="G106" s="242"/>
      <c r="H106" s="242"/>
      <c r="I106" s="242"/>
      <c r="J106" s="242"/>
      <c r="K106" s="242"/>
      <c r="L106" s="242"/>
      <c r="M106" s="242"/>
      <c r="N106" s="242"/>
      <c r="O106" s="242"/>
      <c r="P106" s="242"/>
      <c r="Q106" s="242"/>
      <c r="R106" s="242"/>
      <c r="S106" s="242"/>
      <c r="T106" s="242"/>
      <c r="U106" s="242"/>
      <c r="V106" s="242"/>
      <c r="W106" s="243"/>
      <c r="X106" s="244" t="s">
        <v>319</v>
      </c>
      <c r="Y106" s="245"/>
      <c r="Z106" s="245"/>
      <c r="AA106" s="245"/>
      <c r="AB106" s="245"/>
      <c r="AC106" s="245"/>
      <c r="AD106" s="245"/>
      <c r="AE106" s="245"/>
      <c r="AF106" s="245"/>
      <c r="AG106" s="245"/>
      <c r="AH106" s="245"/>
      <c r="AI106" s="245"/>
      <c r="AJ106" s="245"/>
      <c r="AK106" s="245"/>
      <c r="AL106" s="245"/>
      <c r="AM106" s="245"/>
      <c r="AN106" s="245"/>
      <c r="AO106" s="245"/>
      <c r="AP106" s="245"/>
      <c r="AQ106" s="245"/>
      <c r="AR106" s="245"/>
      <c r="AS106" s="245"/>
      <c r="AT106" s="245"/>
      <c r="AU106" s="246"/>
      <c r="AV106" s="240" t="s">
        <v>58</v>
      </c>
      <c r="AW106" s="240"/>
      <c r="AX106" s="240"/>
      <c r="AY106" s="240"/>
      <c r="AZ106" s="240"/>
      <c r="BA106" s="240"/>
      <c r="BB106" s="240"/>
      <c r="BC106" s="240">
        <v>1</v>
      </c>
      <c r="BD106" s="240"/>
      <c r="BE106" s="240"/>
      <c r="BF106" s="240"/>
      <c r="BG106" s="247"/>
      <c r="BH106" s="247"/>
      <c r="BI106" s="247"/>
      <c r="BJ106" s="247"/>
      <c r="BK106" s="248"/>
      <c r="BL106" s="248"/>
      <c r="BM106" s="248"/>
      <c r="BN106" s="248"/>
      <c r="BO106" s="248" t="s">
        <v>23</v>
      </c>
      <c r="BP106" s="248"/>
      <c r="BQ106" s="248"/>
      <c r="BR106" s="248"/>
      <c r="BS106" s="248"/>
      <c r="BT106" s="248"/>
      <c r="BU106" s="248"/>
      <c r="BV106" s="248"/>
      <c r="BW106" s="248"/>
      <c r="BX106" s="248"/>
      <c r="BY106" s="248"/>
      <c r="BZ106" s="248"/>
      <c r="CA106" s="248"/>
      <c r="CB106" s="248"/>
      <c r="CC106" s="248"/>
      <c r="CD106" s="248"/>
      <c r="CE106" s="248"/>
      <c r="CF106" s="248"/>
      <c r="CG106" s="248"/>
      <c r="CH106" s="248"/>
      <c r="CI106" s="248"/>
      <c r="CJ106" s="248"/>
      <c r="CK106" s="248"/>
      <c r="CL106" s="248"/>
      <c r="CM106" s="237"/>
      <c r="CN106" s="237"/>
      <c r="CO106" s="237"/>
      <c r="CP106" s="237"/>
      <c r="CQ106" s="237"/>
      <c r="CR106" s="237"/>
      <c r="CS106" s="237"/>
      <c r="CT106" s="237"/>
      <c r="CU106" s="237"/>
      <c r="CV106" s="237"/>
      <c r="CW106" s="237"/>
      <c r="CX106" s="237"/>
      <c r="CY106" s="237" t="s">
        <v>23</v>
      </c>
      <c r="CZ106" s="237"/>
      <c r="DA106" s="237"/>
      <c r="DB106" s="237"/>
      <c r="DC106" s="237"/>
      <c r="DD106" s="237"/>
      <c r="DE106" s="238" t="s">
        <v>59</v>
      </c>
      <c r="DF106" s="239"/>
      <c r="DG106" s="239"/>
      <c r="DH106" s="239"/>
      <c r="DI106" s="239"/>
      <c r="DJ106" s="239"/>
      <c r="DK106" s="239"/>
      <c r="DL106" s="239"/>
      <c r="DM106" s="239"/>
      <c r="DN106" s="239"/>
      <c r="DO106" s="239"/>
      <c r="DP106" s="239"/>
      <c r="DQ106" s="239"/>
      <c r="DR106" s="239"/>
      <c r="DS106" s="239"/>
      <c r="DT106" s="239"/>
      <c r="DU106" s="239"/>
    </row>
    <row r="107" spans="2:125" s="23" customFormat="1">
      <c r="B107" s="240">
        <f t="shared" si="0"/>
        <v>98</v>
      </c>
      <c r="C107" s="240"/>
      <c r="D107" s="240"/>
      <c r="E107" s="240"/>
      <c r="F107" s="241" t="s">
        <v>137</v>
      </c>
      <c r="G107" s="242"/>
      <c r="H107" s="242"/>
      <c r="I107" s="242"/>
      <c r="J107" s="242"/>
      <c r="K107" s="242"/>
      <c r="L107" s="242"/>
      <c r="M107" s="242"/>
      <c r="N107" s="242"/>
      <c r="O107" s="242"/>
      <c r="P107" s="242"/>
      <c r="Q107" s="242"/>
      <c r="R107" s="242"/>
      <c r="S107" s="242"/>
      <c r="T107" s="242"/>
      <c r="U107" s="242"/>
      <c r="V107" s="242"/>
      <c r="W107" s="243"/>
      <c r="X107" s="244" t="s">
        <v>138</v>
      </c>
      <c r="Y107" s="245"/>
      <c r="Z107" s="245"/>
      <c r="AA107" s="245"/>
      <c r="AB107" s="245"/>
      <c r="AC107" s="245"/>
      <c r="AD107" s="245"/>
      <c r="AE107" s="245"/>
      <c r="AF107" s="245"/>
      <c r="AG107" s="245"/>
      <c r="AH107" s="245"/>
      <c r="AI107" s="245"/>
      <c r="AJ107" s="245"/>
      <c r="AK107" s="245"/>
      <c r="AL107" s="245"/>
      <c r="AM107" s="245"/>
      <c r="AN107" s="245"/>
      <c r="AO107" s="245"/>
      <c r="AP107" s="245"/>
      <c r="AQ107" s="245"/>
      <c r="AR107" s="245"/>
      <c r="AS107" s="245"/>
      <c r="AT107" s="245"/>
      <c r="AU107" s="246"/>
      <c r="AV107" s="240" t="s">
        <v>58</v>
      </c>
      <c r="AW107" s="240"/>
      <c r="AX107" s="240"/>
      <c r="AY107" s="240"/>
      <c r="AZ107" s="240"/>
      <c r="BA107" s="240"/>
      <c r="BB107" s="240"/>
      <c r="BC107" s="240">
        <v>1</v>
      </c>
      <c r="BD107" s="240"/>
      <c r="BE107" s="240"/>
      <c r="BF107" s="240"/>
      <c r="BG107" s="247"/>
      <c r="BH107" s="247"/>
      <c r="BI107" s="247"/>
      <c r="BJ107" s="247"/>
      <c r="BK107" s="248"/>
      <c r="BL107" s="248"/>
      <c r="BM107" s="248"/>
      <c r="BN107" s="248"/>
      <c r="BO107" s="248" t="s">
        <v>23</v>
      </c>
      <c r="BP107" s="248"/>
      <c r="BQ107" s="248"/>
      <c r="BR107" s="248"/>
      <c r="BS107" s="248"/>
      <c r="BT107" s="248"/>
      <c r="BU107" s="248"/>
      <c r="BV107" s="248"/>
      <c r="BW107" s="248"/>
      <c r="BX107" s="248"/>
      <c r="BY107" s="248"/>
      <c r="BZ107" s="248"/>
      <c r="CA107" s="248"/>
      <c r="CB107" s="248"/>
      <c r="CC107" s="248"/>
      <c r="CD107" s="248"/>
      <c r="CE107" s="248"/>
      <c r="CF107" s="248"/>
      <c r="CG107" s="248"/>
      <c r="CH107" s="248"/>
      <c r="CI107" s="248"/>
      <c r="CJ107" s="248"/>
      <c r="CK107" s="248"/>
      <c r="CL107" s="248"/>
      <c r="CM107" s="237"/>
      <c r="CN107" s="237"/>
      <c r="CO107" s="237"/>
      <c r="CP107" s="237"/>
      <c r="CQ107" s="237"/>
      <c r="CR107" s="237"/>
      <c r="CS107" s="237"/>
      <c r="CT107" s="237"/>
      <c r="CU107" s="237"/>
      <c r="CV107" s="237"/>
      <c r="CW107" s="237"/>
      <c r="CX107" s="237"/>
      <c r="CY107" s="237" t="s">
        <v>23</v>
      </c>
      <c r="CZ107" s="237"/>
      <c r="DA107" s="237"/>
      <c r="DB107" s="237"/>
      <c r="DC107" s="237"/>
      <c r="DD107" s="237"/>
      <c r="DE107" s="238" t="s">
        <v>59</v>
      </c>
      <c r="DF107" s="239"/>
      <c r="DG107" s="239"/>
      <c r="DH107" s="239"/>
      <c r="DI107" s="239"/>
      <c r="DJ107" s="239"/>
      <c r="DK107" s="239"/>
      <c r="DL107" s="239"/>
      <c r="DM107" s="239"/>
      <c r="DN107" s="239"/>
      <c r="DO107" s="239"/>
      <c r="DP107" s="239"/>
      <c r="DQ107" s="239"/>
      <c r="DR107" s="239"/>
      <c r="DS107" s="239"/>
      <c r="DT107" s="239"/>
      <c r="DU107" s="239"/>
    </row>
    <row r="108" spans="2:125" s="23" customFormat="1">
      <c r="B108" s="240">
        <f t="shared" si="0"/>
        <v>99</v>
      </c>
      <c r="C108" s="240"/>
      <c r="D108" s="240"/>
      <c r="E108" s="240"/>
      <c r="F108" s="241" t="s">
        <v>237</v>
      </c>
      <c r="G108" s="242"/>
      <c r="H108" s="242"/>
      <c r="I108" s="242"/>
      <c r="J108" s="242"/>
      <c r="K108" s="242"/>
      <c r="L108" s="242"/>
      <c r="M108" s="242"/>
      <c r="N108" s="242"/>
      <c r="O108" s="242"/>
      <c r="P108" s="242"/>
      <c r="Q108" s="242"/>
      <c r="R108" s="242"/>
      <c r="S108" s="242"/>
      <c r="T108" s="242"/>
      <c r="U108" s="242"/>
      <c r="V108" s="242"/>
      <c r="W108" s="243"/>
      <c r="X108" s="244" t="s">
        <v>376</v>
      </c>
      <c r="Y108" s="245"/>
      <c r="Z108" s="245"/>
      <c r="AA108" s="245"/>
      <c r="AB108" s="245"/>
      <c r="AC108" s="245"/>
      <c r="AD108" s="245"/>
      <c r="AE108" s="245"/>
      <c r="AF108" s="245"/>
      <c r="AG108" s="245"/>
      <c r="AH108" s="245"/>
      <c r="AI108" s="245"/>
      <c r="AJ108" s="245"/>
      <c r="AK108" s="245"/>
      <c r="AL108" s="245"/>
      <c r="AM108" s="245"/>
      <c r="AN108" s="245"/>
      <c r="AO108" s="245"/>
      <c r="AP108" s="245"/>
      <c r="AQ108" s="245"/>
      <c r="AR108" s="245"/>
      <c r="AS108" s="245"/>
      <c r="AT108" s="245"/>
      <c r="AU108" s="246"/>
      <c r="AV108" s="240" t="s">
        <v>58</v>
      </c>
      <c r="AW108" s="240"/>
      <c r="AX108" s="240"/>
      <c r="AY108" s="240"/>
      <c r="AZ108" s="240"/>
      <c r="BA108" s="240"/>
      <c r="BB108" s="240"/>
      <c r="BC108" s="240">
        <v>1</v>
      </c>
      <c r="BD108" s="240"/>
      <c r="BE108" s="240"/>
      <c r="BF108" s="240"/>
      <c r="BG108" s="247"/>
      <c r="BH108" s="247"/>
      <c r="BI108" s="247"/>
      <c r="BJ108" s="247"/>
      <c r="BK108" s="248"/>
      <c r="BL108" s="248"/>
      <c r="BM108" s="248"/>
      <c r="BN108" s="248"/>
      <c r="BO108" s="248" t="s">
        <v>23</v>
      </c>
      <c r="BP108" s="248"/>
      <c r="BQ108" s="248"/>
      <c r="BR108" s="248"/>
      <c r="BS108" s="248"/>
      <c r="BT108" s="248"/>
      <c r="BU108" s="248"/>
      <c r="BV108" s="248"/>
      <c r="BW108" s="248"/>
      <c r="BX108" s="248"/>
      <c r="BY108" s="248"/>
      <c r="BZ108" s="248"/>
      <c r="CA108" s="248"/>
      <c r="CB108" s="248"/>
      <c r="CC108" s="248"/>
      <c r="CD108" s="248"/>
      <c r="CE108" s="248"/>
      <c r="CF108" s="248"/>
      <c r="CG108" s="248"/>
      <c r="CH108" s="248"/>
      <c r="CI108" s="248"/>
      <c r="CJ108" s="248"/>
      <c r="CK108" s="248"/>
      <c r="CL108" s="248"/>
      <c r="CM108" s="237"/>
      <c r="CN108" s="237"/>
      <c r="CO108" s="237"/>
      <c r="CP108" s="237"/>
      <c r="CQ108" s="237"/>
      <c r="CR108" s="237"/>
      <c r="CS108" s="237"/>
      <c r="CT108" s="237"/>
      <c r="CU108" s="237"/>
      <c r="CV108" s="237"/>
      <c r="CW108" s="237"/>
      <c r="CX108" s="237"/>
      <c r="CY108" s="237" t="s">
        <v>23</v>
      </c>
      <c r="CZ108" s="237"/>
      <c r="DA108" s="237"/>
      <c r="DB108" s="237"/>
      <c r="DC108" s="237"/>
      <c r="DD108" s="237"/>
      <c r="DE108" s="238" t="s">
        <v>59</v>
      </c>
      <c r="DF108" s="239"/>
      <c r="DG108" s="239"/>
      <c r="DH108" s="239"/>
      <c r="DI108" s="239"/>
      <c r="DJ108" s="239"/>
      <c r="DK108" s="239"/>
      <c r="DL108" s="239"/>
      <c r="DM108" s="239"/>
      <c r="DN108" s="239"/>
      <c r="DO108" s="239"/>
      <c r="DP108" s="239"/>
      <c r="DQ108" s="239"/>
      <c r="DR108" s="239"/>
      <c r="DS108" s="239"/>
      <c r="DT108" s="239"/>
      <c r="DU108" s="239"/>
    </row>
    <row r="109" spans="2:125" s="23" customFormat="1">
      <c r="B109" s="240">
        <f t="shared" si="0"/>
        <v>100</v>
      </c>
      <c r="C109" s="240"/>
      <c r="D109" s="240"/>
      <c r="E109" s="240"/>
      <c r="F109" s="241" t="s">
        <v>378</v>
      </c>
      <c r="G109" s="242"/>
      <c r="H109" s="242"/>
      <c r="I109" s="242"/>
      <c r="J109" s="242"/>
      <c r="K109" s="242"/>
      <c r="L109" s="242"/>
      <c r="M109" s="242"/>
      <c r="N109" s="242"/>
      <c r="O109" s="242"/>
      <c r="P109" s="242"/>
      <c r="Q109" s="242"/>
      <c r="R109" s="242"/>
      <c r="S109" s="242"/>
      <c r="T109" s="242"/>
      <c r="U109" s="242"/>
      <c r="V109" s="242"/>
      <c r="W109" s="243"/>
      <c r="X109" s="244" t="s">
        <v>377</v>
      </c>
      <c r="Y109" s="245"/>
      <c r="Z109" s="245"/>
      <c r="AA109" s="245"/>
      <c r="AB109" s="245"/>
      <c r="AC109" s="245"/>
      <c r="AD109" s="245"/>
      <c r="AE109" s="245"/>
      <c r="AF109" s="245"/>
      <c r="AG109" s="245"/>
      <c r="AH109" s="245"/>
      <c r="AI109" s="245"/>
      <c r="AJ109" s="245"/>
      <c r="AK109" s="245"/>
      <c r="AL109" s="245"/>
      <c r="AM109" s="245"/>
      <c r="AN109" s="245"/>
      <c r="AO109" s="245"/>
      <c r="AP109" s="245"/>
      <c r="AQ109" s="245"/>
      <c r="AR109" s="245"/>
      <c r="AS109" s="245"/>
      <c r="AT109" s="245"/>
      <c r="AU109" s="246"/>
      <c r="AV109" s="240" t="s">
        <v>58</v>
      </c>
      <c r="AW109" s="240"/>
      <c r="AX109" s="240"/>
      <c r="AY109" s="240"/>
      <c r="AZ109" s="240"/>
      <c r="BA109" s="240"/>
      <c r="BB109" s="240"/>
      <c r="BC109" s="240">
        <v>1</v>
      </c>
      <c r="BD109" s="240"/>
      <c r="BE109" s="240"/>
      <c r="BF109" s="240"/>
      <c r="BG109" s="247"/>
      <c r="BH109" s="247"/>
      <c r="BI109" s="247"/>
      <c r="BJ109" s="247"/>
      <c r="BK109" s="248"/>
      <c r="BL109" s="248"/>
      <c r="BM109" s="248"/>
      <c r="BN109" s="248"/>
      <c r="BO109" s="248" t="s">
        <v>23</v>
      </c>
      <c r="BP109" s="248"/>
      <c r="BQ109" s="248"/>
      <c r="BR109" s="248"/>
      <c r="BS109" s="248"/>
      <c r="BT109" s="248"/>
      <c r="BU109" s="248"/>
      <c r="BV109" s="248"/>
      <c r="BW109" s="248"/>
      <c r="BX109" s="248"/>
      <c r="BY109" s="248"/>
      <c r="BZ109" s="248"/>
      <c r="CA109" s="248"/>
      <c r="CB109" s="248"/>
      <c r="CC109" s="248"/>
      <c r="CD109" s="248"/>
      <c r="CE109" s="248"/>
      <c r="CF109" s="248"/>
      <c r="CG109" s="248"/>
      <c r="CH109" s="248"/>
      <c r="CI109" s="248"/>
      <c r="CJ109" s="248"/>
      <c r="CK109" s="248"/>
      <c r="CL109" s="248"/>
      <c r="CM109" s="237"/>
      <c r="CN109" s="237"/>
      <c r="CO109" s="237"/>
      <c r="CP109" s="237"/>
      <c r="CQ109" s="237"/>
      <c r="CR109" s="237"/>
      <c r="CS109" s="237"/>
      <c r="CT109" s="237"/>
      <c r="CU109" s="237"/>
      <c r="CV109" s="237"/>
      <c r="CW109" s="237"/>
      <c r="CX109" s="237"/>
      <c r="CY109" s="237" t="s">
        <v>23</v>
      </c>
      <c r="CZ109" s="237"/>
      <c r="DA109" s="237"/>
      <c r="DB109" s="237"/>
      <c r="DC109" s="237"/>
      <c r="DD109" s="237"/>
      <c r="DE109" s="238" t="s">
        <v>59</v>
      </c>
      <c r="DF109" s="239"/>
      <c r="DG109" s="239"/>
      <c r="DH109" s="239"/>
      <c r="DI109" s="239"/>
      <c r="DJ109" s="239"/>
      <c r="DK109" s="239"/>
      <c r="DL109" s="239"/>
      <c r="DM109" s="239"/>
      <c r="DN109" s="239"/>
      <c r="DO109" s="239"/>
      <c r="DP109" s="239"/>
      <c r="DQ109" s="239"/>
      <c r="DR109" s="239"/>
      <c r="DS109" s="239"/>
      <c r="DT109" s="239"/>
      <c r="DU109" s="239"/>
    </row>
    <row r="110" spans="2:125" s="23" customFormat="1">
      <c r="B110" s="240">
        <f t="shared" si="0"/>
        <v>101</v>
      </c>
      <c r="C110" s="240"/>
      <c r="D110" s="240"/>
      <c r="E110" s="240"/>
      <c r="F110" s="241" t="s">
        <v>452</v>
      </c>
      <c r="G110" s="242"/>
      <c r="H110" s="242"/>
      <c r="I110" s="242"/>
      <c r="J110" s="242"/>
      <c r="K110" s="242"/>
      <c r="L110" s="242"/>
      <c r="M110" s="242"/>
      <c r="N110" s="242"/>
      <c r="O110" s="242"/>
      <c r="P110" s="242"/>
      <c r="Q110" s="242"/>
      <c r="R110" s="242"/>
      <c r="S110" s="242"/>
      <c r="T110" s="242"/>
      <c r="U110" s="242"/>
      <c r="V110" s="242"/>
      <c r="W110" s="243"/>
      <c r="X110" s="244" t="s">
        <v>453</v>
      </c>
      <c r="Y110" s="245"/>
      <c r="Z110" s="245"/>
      <c r="AA110" s="245"/>
      <c r="AB110" s="245"/>
      <c r="AC110" s="245"/>
      <c r="AD110" s="245"/>
      <c r="AE110" s="245"/>
      <c r="AF110" s="245"/>
      <c r="AG110" s="245"/>
      <c r="AH110" s="245"/>
      <c r="AI110" s="245"/>
      <c r="AJ110" s="245"/>
      <c r="AK110" s="245"/>
      <c r="AL110" s="245"/>
      <c r="AM110" s="245"/>
      <c r="AN110" s="245"/>
      <c r="AO110" s="245"/>
      <c r="AP110" s="245"/>
      <c r="AQ110" s="245"/>
      <c r="AR110" s="245"/>
      <c r="AS110" s="245"/>
      <c r="AT110" s="245"/>
      <c r="AU110" s="246"/>
      <c r="AV110" s="240" t="s">
        <v>58</v>
      </c>
      <c r="AW110" s="240"/>
      <c r="AX110" s="240"/>
      <c r="AY110" s="240"/>
      <c r="AZ110" s="240"/>
      <c r="BA110" s="240"/>
      <c r="BB110" s="240"/>
      <c r="BC110" s="240">
        <v>1</v>
      </c>
      <c r="BD110" s="240"/>
      <c r="BE110" s="240"/>
      <c r="BF110" s="240"/>
      <c r="BG110" s="247"/>
      <c r="BH110" s="247"/>
      <c r="BI110" s="247"/>
      <c r="BJ110" s="247"/>
      <c r="BK110" s="248"/>
      <c r="BL110" s="248"/>
      <c r="BM110" s="248"/>
      <c r="BN110" s="248"/>
      <c r="BO110" s="248" t="s">
        <v>23</v>
      </c>
      <c r="BP110" s="248"/>
      <c r="BQ110" s="248"/>
      <c r="BR110" s="248"/>
      <c r="BS110" s="248"/>
      <c r="BT110" s="248"/>
      <c r="BU110" s="248"/>
      <c r="BV110" s="248"/>
      <c r="BW110" s="248"/>
      <c r="BX110" s="248"/>
      <c r="BY110" s="248"/>
      <c r="BZ110" s="248"/>
      <c r="CA110" s="248"/>
      <c r="CB110" s="248"/>
      <c r="CC110" s="248"/>
      <c r="CD110" s="248"/>
      <c r="CE110" s="248"/>
      <c r="CF110" s="248"/>
      <c r="CG110" s="248"/>
      <c r="CH110" s="248"/>
      <c r="CI110" s="248"/>
      <c r="CJ110" s="248"/>
      <c r="CK110" s="248"/>
      <c r="CL110" s="248"/>
      <c r="CM110" s="237"/>
      <c r="CN110" s="237"/>
      <c r="CO110" s="237"/>
      <c r="CP110" s="237"/>
      <c r="CQ110" s="237"/>
      <c r="CR110" s="237"/>
      <c r="CS110" s="237"/>
      <c r="CT110" s="237"/>
      <c r="CU110" s="237"/>
      <c r="CV110" s="237"/>
      <c r="CW110" s="237"/>
      <c r="CX110" s="237"/>
      <c r="CY110" s="237" t="s">
        <v>23</v>
      </c>
      <c r="CZ110" s="237"/>
      <c r="DA110" s="237"/>
      <c r="DB110" s="237"/>
      <c r="DC110" s="237"/>
      <c r="DD110" s="237"/>
      <c r="DE110" s="238" t="s">
        <v>59</v>
      </c>
      <c r="DF110" s="239"/>
      <c r="DG110" s="239"/>
      <c r="DH110" s="239"/>
      <c r="DI110" s="239"/>
      <c r="DJ110" s="239"/>
      <c r="DK110" s="239"/>
      <c r="DL110" s="239"/>
      <c r="DM110" s="239"/>
      <c r="DN110" s="239"/>
      <c r="DO110" s="239"/>
      <c r="DP110" s="239"/>
      <c r="DQ110" s="239"/>
      <c r="DR110" s="239"/>
      <c r="DS110" s="239"/>
      <c r="DT110" s="239"/>
      <c r="DU110" s="239"/>
    </row>
    <row r="111" spans="2:125" s="23" customFormat="1">
      <c r="B111" s="240">
        <f t="shared" si="0"/>
        <v>102</v>
      </c>
      <c r="C111" s="240"/>
      <c r="D111" s="240"/>
      <c r="E111" s="240"/>
      <c r="F111" s="241" t="s">
        <v>238</v>
      </c>
      <c r="G111" s="242"/>
      <c r="H111" s="242"/>
      <c r="I111" s="242"/>
      <c r="J111" s="242"/>
      <c r="K111" s="242"/>
      <c r="L111" s="242"/>
      <c r="M111" s="242"/>
      <c r="N111" s="242"/>
      <c r="O111" s="242"/>
      <c r="P111" s="242"/>
      <c r="Q111" s="242"/>
      <c r="R111" s="242"/>
      <c r="S111" s="242"/>
      <c r="T111" s="242"/>
      <c r="U111" s="242"/>
      <c r="V111" s="242"/>
      <c r="W111" s="243"/>
      <c r="X111" s="244" t="s">
        <v>139</v>
      </c>
      <c r="Y111" s="245"/>
      <c r="Z111" s="245"/>
      <c r="AA111" s="245"/>
      <c r="AB111" s="245"/>
      <c r="AC111" s="245"/>
      <c r="AD111" s="245"/>
      <c r="AE111" s="245"/>
      <c r="AF111" s="245"/>
      <c r="AG111" s="245"/>
      <c r="AH111" s="245"/>
      <c r="AI111" s="245"/>
      <c r="AJ111" s="245"/>
      <c r="AK111" s="245"/>
      <c r="AL111" s="245"/>
      <c r="AM111" s="245"/>
      <c r="AN111" s="245"/>
      <c r="AO111" s="245"/>
      <c r="AP111" s="245"/>
      <c r="AQ111" s="245"/>
      <c r="AR111" s="245"/>
      <c r="AS111" s="245"/>
      <c r="AT111" s="245"/>
      <c r="AU111" s="246"/>
      <c r="AV111" s="240" t="s">
        <v>58</v>
      </c>
      <c r="AW111" s="240"/>
      <c r="AX111" s="240"/>
      <c r="AY111" s="240"/>
      <c r="AZ111" s="240"/>
      <c r="BA111" s="240"/>
      <c r="BB111" s="240"/>
      <c r="BC111" s="240">
        <v>1</v>
      </c>
      <c r="BD111" s="240"/>
      <c r="BE111" s="240"/>
      <c r="BF111" s="240"/>
      <c r="BG111" s="247"/>
      <c r="BH111" s="247"/>
      <c r="BI111" s="247"/>
      <c r="BJ111" s="247"/>
      <c r="BK111" s="248"/>
      <c r="BL111" s="248"/>
      <c r="BM111" s="248"/>
      <c r="BN111" s="248"/>
      <c r="BO111" s="248" t="s">
        <v>23</v>
      </c>
      <c r="BP111" s="248"/>
      <c r="BQ111" s="248"/>
      <c r="BR111" s="248"/>
      <c r="BS111" s="248"/>
      <c r="BT111" s="248"/>
      <c r="BU111" s="248"/>
      <c r="BV111" s="248"/>
      <c r="BW111" s="248"/>
      <c r="BX111" s="248"/>
      <c r="BY111" s="248"/>
      <c r="BZ111" s="248"/>
      <c r="CA111" s="248"/>
      <c r="CB111" s="248"/>
      <c r="CC111" s="248"/>
      <c r="CD111" s="248"/>
      <c r="CE111" s="248"/>
      <c r="CF111" s="248"/>
      <c r="CG111" s="248"/>
      <c r="CH111" s="248"/>
      <c r="CI111" s="248"/>
      <c r="CJ111" s="248"/>
      <c r="CK111" s="248"/>
      <c r="CL111" s="248"/>
      <c r="CM111" s="237"/>
      <c r="CN111" s="237"/>
      <c r="CO111" s="237"/>
      <c r="CP111" s="237"/>
      <c r="CQ111" s="237"/>
      <c r="CR111" s="237"/>
      <c r="CS111" s="237"/>
      <c r="CT111" s="237"/>
      <c r="CU111" s="237"/>
      <c r="CV111" s="237"/>
      <c r="CW111" s="237"/>
      <c r="CX111" s="237"/>
      <c r="CY111" s="237" t="s">
        <v>23</v>
      </c>
      <c r="CZ111" s="237"/>
      <c r="DA111" s="237"/>
      <c r="DB111" s="237"/>
      <c r="DC111" s="237"/>
      <c r="DD111" s="237"/>
      <c r="DE111" s="238" t="s">
        <v>59</v>
      </c>
      <c r="DF111" s="239"/>
      <c r="DG111" s="239"/>
      <c r="DH111" s="239"/>
      <c r="DI111" s="239"/>
      <c r="DJ111" s="239"/>
      <c r="DK111" s="239"/>
      <c r="DL111" s="239"/>
      <c r="DM111" s="239"/>
      <c r="DN111" s="239"/>
      <c r="DO111" s="239"/>
      <c r="DP111" s="239"/>
      <c r="DQ111" s="239"/>
      <c r="DR111" s="239"/>
      <c r="DS111" s="239"/>
      <c r="DT111" s="239"/>
      <c r="DU111" s="239"/>
    </row>
    <row r="112" spans="2:125" s="23" customFormat="1">
      <c r="B112" s="240">
        <f t="shared" si="0"/>
        <v>103</v>
      </c>
      <c r="C112" s="240"/>
      <c r="D112" s="240"/>
      <c r="E112" s="240"/>
      <c r="F112" s="241" t="s">
        <v>239</v>
      </c>
      <c r="G112" s="242"/>
      <c r="H112" s="242"/>
      <c r="I112" s="242"/>
      <c r="J112" s="242"/>
      <c r="K112" s="242"/>
      <c r="L112" s="242"/>
      <c r="M112" s="242"/>
      <c r="N112" s="242"/>
      <c r="O112" s="242"/>
      <c r="P112" s="242"/>
      <c r="Q112" s="242"/>
      <c r="R112" s="242"/>
      <c r="S112" s="242"/>
      <c r="T112" s="242"/>
      <c r="U112" s="242"/>
      <c r="V112" s="242"/>
      <c r="W112" s="243"/>
      <c r="X112" s="244" t="s">
        <v>140</v>
      </c>
      <c r="Y112" s="245"/>
      <c r="Z112" s="245"/>
      <c r="AA112" s="245"/>
      <c r="AB112" s="245"/>
      <c r="AC112" s="245"/>
      <c r="AD112" s="245"/>
      <c r="AE112" s="245"/>
      <c r="AF112" s="245"/>
      <c r="AG112" s="245"/>
      <c r="AH112" s="245"/>
      <c r="AI112" s="245"/>
      <c r="AJ112" s="245"/>
      <c r="AK112" s="245"/>
      <c r="AL112" s="245"/>
      <c r="AM112" s="245"/>
      <c r="AN112" s="245"/>
      <c r="AO112" s="245"/>
      <c r="AP112" s="245"/>
      <c r="AQ112" s="245"/>
      <c r="AR112" s="245"/>
      <c r="AS112" s="245"/>
      <c r="AT112" s="245"/>
      <c r="AU112" s="246"/>
      <c r="AV112" s="240" t="s">
        <v>58</v>
      </c>
      <c r="AW112" s="240"/>
      <c r="AX112" s="240"/>
      <c r="AY112" s="240"/>
      <c r="AZ112" s="240"/>
      <c r="BA112" s="240"/>
      <c r="BB112" s="240"/>
      <c r="BC112" s="240">
        <v>1</v>
      </c>
      <c r="BD112" s="240"/>
      <c r="BE112" s="240"/>
      <c r="BF112" s="240"/>
      <c r="BG112" s="247"/>
      <c r="BH112" s="247"/>
      <c r="BI112" s="247"/>
      <c r="BJ112" s="247"/>
      <c r="BK112" s="248"/>
      <c r="BL112" s="248"/>
      <c r="BM112" s="248"/>
      <c r="BN112" s="248"/>
      <c r="BO112" s="248" t="s">
        <v>23</v>
      </c>
      <c r="BP112" s="248"/>
      <c r="BQ112" s="248"/>
      <c r="BR112" s="248"/>
      <c r="BS112" s="248"/>
      <c r="BT112" s="248"/>
      <c r="BU112" s="248"/>
      <c r="BV112" s="248"/>
      <c r="BW112" s="248"/>
      <c r="BX112" s="248"/>
      <c r="BY112" s="248"/>
      <c r="BZ112" s="248"/>
      <c r="CA112" s="248"/>
      <c r="CB112" s="248"/>
      <c r="CC112" s="248"/>
      <c r="CD112" s="248"/>
      <c r="CE112" s="248"/>
      <c r="CF112" s="248"/>
      <c r="CG112" s="248"/>
      <c r="CH112" s="248"/>
      <c r="CI112" s="248"/>
      <c r="CJ112" s="248"/>
      <c r="CK112" s="248"/>
      <c r="CL112" s="248"/>
      <c r="CM112" s="237"/>
      <c r="CN112" s="237"/>
      <c r="CO112" s="237"/>
      <c r="CP112" s="237"/>
      <c r="CQ112" s="237"/>
      <c r="CR112" s="237"/>
      <c r="CS112" s="237"/>
      <c r="CT112" s="237"/>
      <c r="CU112" s="237"/>
      <c r="CV112" s="237"/>
      <c r="CW112" s="237"/>
      <c r="CX112" s="237"/>
      <c r="CY112" s="237" t="s">
        <v>23</v>
      </c>
      <c r="CZ112" s="237"/>
      <c r="DA112" s="237"/>
      <c r="DB112" s="237"/>
      <c r="DC112" s="237"/>
      <c r="DD112" s="237"/>
      <c r="DE112" s="238" t="s">
        <v>59</v>
      </c>
      <c r="DF112" s="239"/>
      <c r="DG112" s="239"/>
      <c r="DH112" s="239"/>
      <c r="DI112" s="239"/>
      <c r="DJ112" s="239"/>
      <c r="DK112" s="239"/>
      <c r="DL112" s="239"/>
      <c r="DM112" s="239"/>
      <c r="DN112" s="239"/>
      <c r="DO112" s="239"/>
      <c r="DP112" s="239"/>
      <c r="DQ112" s="239"/>
      <c r="DR112" s="239"/>
      <c r="DS112" s="239"/>
      <c r="DT112" s="239"/>
      <c r="DU112" s="239"/>
    </row>
    <row r="113" spans="2:125" s="23" customFormat="1">
      <c r="B113" s="240">
        <f t="shared" si="0"/>
        <v>104</v>
      </c>
      <c r="C113" s="240"/>
      <c r="D113" s="240"/>
      <c r="E113" s="240"/>
      <c r="F113" s="241" t="s">
        <v>240</v>
      </c>
      <c r="G113" s="242"/>
      <c r="H113" s="242"/>
      <c r="I113" s="242"/>
      <c r="J113" s="242"/>
      <c r="K113" s="242"/>
      <c r="L113" s="242"/>
      <c r="M113" s="242"/>
      <c r="N113" s="242"/>
      <c r="O113" s="242"/>
      <c r="P113" s="242"/>
      <c r="Q113" s="242"/>
      <c r="R113" s="242"/>
      <c r="S113" s="242"/>
      <c r="T113" s="242"/>
      <c r="U113" s="242"/>
      <c r="V113" s="242"/>
      <c r="W113" s="243"/>
      <c r="X113" s="244" t="s">
        <v>141</v>
      </c>
      <c r="Y113" s="245"/>
      <c r="Z113" s="245"/>
      <c r="AA113" s="245"/>
      <c r="AB113" s="245"/>
      <c r="AC113" s="245"/>
      <c r="AD113" s="245"/>
      <c r="AE113" s="245"/>
      <c r="AF113" s="245"/>
      <c r="AG113" s="245"/>
      <c r="AH113" s="245"/>
      <c r="AI113" s="245"/>
      <c r="AJ113" s="245"/>
      <c r="AK113" s="245"/>
      <c r="AL113" s="245"/>
      <c r="AM113" s="245"/>
      <c r="AN113" s="245"/>
      <c r="AO113" s="245"/>
      <c r="AP113" s="245"/>
      <c r="AQ113" s="245"/>
      <c r="AR113" s="245"/>
      <c r="AS113" s="245"/>
      <c r="AT113" s="245"/>
      <c r="AU113" s="246"/>
      <c r="AV113" s="240" t="s">
        <v>58</v>
      </c>
      <c r="AW113" s="240"/>
      <c r="AX113" s="240"/>
      <c r="AY113" s="240"/>
      <c r="AZ113" s="240"/>
      <c r="BA113" s="240"/>
      <c r="BB113" s="240"/>
      <c r="BC113" s="240">
        <v>1</v>
      </c>
      <c r="BD113" s="240"/>
      <c r="BE113" s="240"/>
      <c r="BF113" s="240"/>
      <c r="BG113" s="247"/>
      <c r="BH113" s="247"/>
      <c r="BI113" s="247"/>
      <c r="BJ113" s="247"/>
      <c r="BK113" s="248"/>
      <c r="BL113" s="248"/>
      <c r="BM113" s="248"/>
      <c r="BN113" s="248"/>
      <c r="BO113" s="248" t="s">
        <v>23</v>
      </c>
      <c r="BP113" s="248"/>
      <c r="BQ113" s="248"/>
      <c r="BR113" s="248"/>
      <c r="BS113" s="248"/>
      <c r="BT113" s="248"/>
      <c r="BU113" s="248"/>
      <c r="BV113" s="248"/>
      <c r="BW113" s="248"/>
      <c r="BX113" s="248"/>
      <c r="BY113" s="248"/>
      <c r="BZ113" s="248"/>
      <c r="CA113" s="248"/>
      <c r="CB113" s="248"/>
      <c r="CC113" s="248"/>
      <c r="CD113" s="248"/>
      <c r="CE113" s="248"/>
      <c r="CF113" s="248"/>
      <c r="CG113" s="248"/>
      <c r="CH113" s="248"/>
      <c r="CI113" s="248"/>
      <c r="CJ113" s="248"/>
      <c r="CK113" s="248"/>
      <c r="CL113" s="248"/>
      <c r="CM113" s="237"/>
      <c r="CN113" s="237"/>
      <c r="CO113" s="237"/>
      <c r="CP113" s="237"/>
      <c r="CQ113" s="237"/>
      <c r="CR113" s="237"/>
      <c r="CS113" s="237"/>
      <c r="CT113" s="237"/>
      <c r="CU113" s="237"/>
      <c r="CV113" s="237"/>
      <c r="CW113" s="237"/>
      <c r="CX113" s="237"/>
      <c r="CY113" s="237" t="s">
        <v>23</v>
      </c>
      <c r="CZ113" s="237"/>
      <c r="DA113" s="237"/>
      <c r="DB113" s="237"/>
      <c r="DC113" s="237"/>
      <c r="DD113" s="237"/>
      <c r="DE113" s="238" t="s">
        <v>59</v>
      </c>
      <c r="DF113" s="239"/>
      <c r="DG113" s="239"/>
      <c r="DH113" s="239"/>
      <c r="DI113" s="239"/>
      <c r="DJ113" s="239"/>
      <c r="DK113" s="239"/>
      <c r="DL113" s="239"/>
      <c r="DM113" s="239"/>
      <c r="DN113" s="239"/>
      <c r="DO113" s="239"/>
      <c r="DP113" s="239"/>
      <c r="DQ113" s="239"/>
      <c r="DR113" s="239"/>
      <c r="DS113" s="239"/>
      <c r="DT113" s="239"/>
      <c r="DU113" s="239"/>
    </row>
    <row r="114" spans="2:125" s="23" customFormat="1">
      <c r="B114" s="240">
        <f t="shared" si="0"/>
        <v>105</v>
      </c>
      <c r="C114" s="240"/>
      <c r="D114" s="240"/>
      <c r="E114" s="240"/>
      <c r="F114" s="241" t="s">
        <v>505</v>
      </c>
      <c r="G114" s="242"/>
      <c r="H114" s="242"/>
      <c r="I114" s="242"/>
      <c r="J114" s="242"/>
      <c r="K114" s="242"/>
      <c r="L114" s="242"/>
      <c r="M114" s="242"/>
      <c r="N114" s="242"/>
      <c r="O114" s="242"/>
      <c r="P114" s="242"/>
      <c r="Q114" s="242"/>
      <c r="R114" s="242"/>
      <c r="S114" s="242"/>
      <c r="T114" s="242"/>
      <c r="U114" s="242"/>
      <c r="V114" s="242"/>
      <c r="W114" s="243"/>
      <c r="X114" s="244" t="s">
        <v>142</v>
      </c>
      <c r="Y114" s="245"/>
      <c r="Z114" s="245"/>
      <c r="AA114" s="245"/>
      <c r="AB114" s="245"/>
      <c r="AC114" s="245"/>
      <c r="AD114" s="245"/>
      <c r="AE114" s="245"/>
      <c r="AF114" s="245"/>
      <c r="AG114" s="245"/>
      <c r="AH114" s="245"/>
      <c r="AI114" s="245"/>
      <c r="AJ114" s="245"/>
      <c r="AK114" s="245"/>
      <c r="AL114" s="245"/>
      <c r="AM114" s="245"/>
      <c r="AN114" s="245"/>
      <c r="AO114" s="245"/>
      <c r="AP114" s="245"/>
      <c r="AQ114" s="245"/>
      <c r="AR114" s="245"/>
      <c r="AS114" s="245"/>
      <c r="AT114" s="245"/>
      <c r="AU114" s="246"/>
      <c r="AV114" s="240" t="s">
        <v>58</v>
      </c>
      <c r="AW114" s="240"/>
      <c r="AX114" s="240"/>
      <c r="AY114" s="240"/>
      <c r="AZ114" s="240"/>
      <c r="BA114" s="240"/>
      <c r="BB114" s="240"/>
      <c r="BC114" s="240">
        <v>1</v>
      </c>
      <c r="BD114" s="240"/>
      <c r="BE114" s="240"/>
      <c r="BF114" s="240"/>
      <c r="BG114" s="247"/>
      <c r="BH114" s="247"/>
      <c r="BI114" s="247"/>
      <c r="BJ114" s="247"/>
      <c r="BK114" s="248"/>
      <c r="BL114" s="248"/>
      <c r="BM114" s="248"/>
      <c r="BN114" s="248"/>
      <c r="BO114" s="248" t="s">
        <v>23</v>
      </c>
      <c r="BP114" s="248"/>
      <c r="BQ114" s="248"/>
      <c r="BR114" s="248"/>
      <c r="BS114" s="248"/>
      <c r="BT114" s="248"/>
      <c r="BU114" s="248"/>
      <c r="BV114" s="248"/>
      <c r="BW114" s="248"/>
      <c r="BX114" s="248"/>
      <c r="BY114" s="248"/>
      <c r="BZ114" s="248"/>
      <c r="CA114" s="248"/>
      <c r="CB114" s="248"/>
      <c r="CC114" s="248"/>
      <c r="CD114" s="248"/>
      <c r="CE114" s="248"/>
      <c r="CF114" s="248"/>
      <c r="CG114" s="248"/>
      <c r="CH114" s="248"/>
      <c r="CI114" s="248"/>
      <c r="CJ114" s="248"/>
      <c r="CK114" s="248"/>
      <c r="CL114" s="248"/>
      <c r="CM114" s="237"/>
      <c r="CN114" s="237"/>
      <c r="CO114" s="237"/>
      <c r="CP114" s="237"/>
      <c r="CQ114" s="237"/>
      <c r="CR114" s="237"/>
      <c r="CS114" s="237"/>
      <c r="CT114" s="237"/>
      <c r="CU114" s="237"/>
      <c r="CV114" s="237"/>
      <c r="CW114" s="237"/>
      <c r="CX114" s="237"/>
      <c r="CY114" s="237" t="s">
        <v>23</v>
      </c>
      <c r="CZ114" s="237"/>
      <c r="DA114" s="237"/>
      <c r="DB114" s="237"/>
      <c r="DC114" s="237"/>
      <c r="DD114" s="237"/>
      <c r="DE114" s="238" t="s">
        <v>59</v>
      </c>
      <c r="DF114" s="239"/>
      <c r="DG114" s="239"/>
      <c r="DH114" s="239"/>
      <c r="DI114" s="239"/>
      <c r="DJ114" s="239"/>
      <c r="DK114" s="239"/>
      <c r="DL114" s="239"/>
      <c r="DM114" s="239"/>
      <c r="DN114" s="239"/>
      <c r="DO114" s="239"/>
      <c r="DP114" s="239"/>
      <c r="DQ114" s="239"/>
      <c r="DR114" s="239"/>
      <c r="DS114" s="239"/>
      <c r="DT114" s="239"/>
      <c r="DU114" s="239"/>
    </row>
    <row r="115" spans="2:125" s="23" customFormat="1">
      <c r="B115" s="240">
        <f t="shared" si="0"/>
        <v>106</v>
      </c>
      <c r="C115" s="240"/>
      <c r="D115" s="240"/>
      <c r="E115" s="240"/>
      <c r="F115" s="241" t="s">
        <v>241</v>
      </c>
      <c r="G115" s="242"/>
      <c r="H115" s="242"/>
      <c r="I115" s="242"/>
      <c r="J115" s="242"/>
      <c r="K115" s="242"/>
      <c r="L115" s="242"/>
      <c r="M115" s="242"/>
      <c r="N115" s="242"/>
      <c r="O115" s="242"/>
      <c r="P115" s="242"/>
      <c r="Q115" s="242"/>
      <c r="R115" s="242"/>
      <c r="S115" s="242"/>
      <c r="T115" s="242"/>
      <c r="U115" s="242"/>
      <c r="V115" s="242"/>
      <c r="W115" s="243"/>
      <c r="X115" s="244" t="s">
        <v>143</v>
      </c>
      <c r="Y115" s="245"/>
      <c r="Z115" s="245"/>
      <c r="AA115" s="245"/>
      <c r="AB115" s="245"/>
      <c r="AC115" s="245"/>
      <c r="AD115" s="245"/>
      <c r="AE115" s="245"/>
      <c r="AF115" s="245"/>
      <c r="AG115" s="245"/>
      <c r="AH115" s="245"/>
      <c r="AI115" s="245"/>
      <c r="AJ115" s="245"/>
      <c r="AK115" s="245"/>
      <c r="AL115" s="245"/>
      <c r="AM115" s="245"/>
      <c r="AN115" s="245"/>
      <c r="AO115" s="245"/>
      <c r="AP115" s="245"/>
      <c r="AQ115" s="245"/>
      <c r="AR115" s="245"/>
      <c r="AS115" s="245"/>
      <c r="AT115" s="245"/>
      <c r="AU115" s="246"/>
      <c r="AV115" s="240" t="s">
        <v>58</v>
      </c>
      <c r="AW115" s="240"/>
      <c r="AX115" s="240"/>
      <c r="AY115" s="240"/>
      <c r="AZ115" s="240"/>
      <c r="BA115" s="240"/>
      <c r="BB115" s="240"/>
      <c r="BC115" s="240">
        <v>2</v>
      </c>
      <c r="BD115" s="240"/>
      <c r="BE115" s="240"/>
      <c r="BF115" s="240"/>
      <c r="BG115" s="247"/>
      <c r="BH115" s="247"/>
      <c r="BI115" s="247"/>
      <c r="BJ115" s="247"/>
      <c r="BK115" s="248"/>
      <c r="BL115" s="248"/>
      <c r="BM115" s="248"/>
      <c r="BN115" s="248"/>
      <c r="BO115" s="248" t="s">
        <v>23</v>
      </c>
      <c r="BP115" s="248"/>
      <c r="BQ115" s="248"/>
      <c r="BR115" s="248"/>
      <c r="BS115" s="248"/>
      <c r="BT115" s="248"/>
      <c r="BU115" s="248"/>
      <c r="BV115" s="248"/>
      <c r="BW115" s="248"/>
      <c r="BX115" s="248"/>
      <c r="BY115" s="248"/>
      <c r="BZ115" s="248"/>
      <c r="CA115" s="248"/>
      <c r="CB115" s="248"/>
      <c r="CC115" s="248"/>
      <c r="CD115" s="248"/>
      <c r="CE115" s="248"/>
      <c r="CF115" s="248"/>
      <c r="CG115" s="248"/>
      <c r="CH115" s="248"/>
      <c r="CI115" s="248"/>
      <c r="CJ115" s="248"/>
      <c r="CK115" s="248"/>
      <c r="CL115" s="248"/>
      <c r="CM115" s="237"/>
      <c r="CN115" s="237"/>
      <c r="CO115" s="237"/>
      <c r="CP115" s="237"/>
      <c r="CQ115" s="237"/>
      <c r="CR115" s="237"/>
      <c r="CS115" s="237"/>
      <c r="CT115" s="237"/>
      <c r="CU115" s="237"/>
      <c r="CV115" s="237"/>
      <c r="CW115" s="237"/>
      <c r="CX115" s="237"/>
      <c r="CY115" s="237" t="s">
        <v>23</v>
      </c>
      <c r="CZ115" s="237"/>
      <c r="DA115" s="237"/>
      <c r="DB115" s="237"/>
      <c r="DC115" s="237"/>
      <c r="DD115" s="237"/>
      <c r="DE115" s="238" t="s">
        <v>59</v>
      </c>
      <c r="DF115" s="239"/>
      <c r="DG115" s="239"/>
      <c r="DH115" s="239"/>
      <c r="DI115" s="239"/>
      <c r="DJ115" s="239"/>
      <c r="DK115" s="239"/>
      <c r="DL115" s="239"/>
      <c r="DM115" s="239"/>
      <c r="DN115" s="239"/>
      <c r="DO115" s="239"/>
      <c r="DP115" s="239"/>
      <c r="DQ115" s="239"/>
      <c r="DR115" s="239"/>
      <c r="DS115" s="239"/>
      <c r="DT115" s="239"/>
      <c r="DU115" s="239"/>
    </row>
    <row r="116" spans="2:125" s="23" customFormat="1">
      <c r="B116" s="240">
        <f t="shared" si="0"/>
        <v>107</v>
      </c>
      <c r="C116" s="240"/>
      <c r="D116" s="240"/>
      <c r="E116" s="240"/>
      <c r="F116" s="241" t="s">
        <v>242</v>
      </c>
      <c r="G116" s="242"/>
      <c r="H116" s="242"/>
      <c r="I116" s="242"/>
      <c r="J116" s="242"/>
      <c r="K116" s="242"/>
      <c r="L116" s="242"/>
      <c r="M116" s="242"/>
      <c r="N116" s="242"/>
      <c r="O116" s="242"/>
      <c r="P116" s="242"/>
      <c r="Q116" s="242"/>
      <c r="R116" s="242"/>
      <c r="S116" s="242"/>
      <c r="T116" s="242"/>
      <c r="U116" s="242"/>
      <c r="V116" s="242"/>
      <c r="W116" s="243"/>
      <c r="X116" s="244" t="s">
        <v>144</v>
      </c>
      <c r="Y116" s="245"/>
      <c r="Z116" s="245"/>
      <c r="AA116" s="245"/>
      <c r="AB116" s="245"/>
      <c r="AC116" s="245"/>
      <c r="AD116" s="245"/>
      <c r="AE116" s="245"/>
      <c r="AF116" s="245"/>
      <c r="AG116" s="245"/>
      <c r="AH116" s="245"/>
      <c r="AI116" s="245"/>
      <c r="AJ116" s="245"/>
      <c r="AK116" s="245"/>
      <c r="AL116" s="245"/>
      <c r="AM116" s="245"/>
      <c r="AN116" s="245"/>
      <c r="AO116" s="245"/>
      <c r="AP116" s="245"/>
      <c r="AQ116" s="245"/>
      <c r="AR116" s="245"/>
      <c r="AS116" s="245"/>
      <c r="AT116" s="245"/>
      <c r="AU116" s="246"/>
      <c r="AV116" s="240" t="s">
        <v>58</v>
      </c>
      <c r="AW116" s="240"/>
      <c r="AX116" s="240"/>
      <c r="AY116" s="240"/>
      <c r="AZ116" s="240"/>
      <c r="BA116" s="240"/>
      <c r="BB116" s="240"/>
      <c r="BC116" s="240">
        <v>2</v>
      </c>
      <c r="BD116" s="240"/>
      <c r="BE116" s="240"/>
      <c r="BF116" s="240"/>
      <c r="BG116" s="247"/>
      <c r="BH116" s="247"/>
      <c r="BI116" s="247"/>
      <c r="BJ116" s="247"/>
      <c r="BK116" s="248"/>
      <c r="BL116" s="248"/>
      <c r="BM116" s="248"/>
      <c r="BN116" s="248"/>
      <c r="BO116" s="248" t="s">
        <v>23</v>
      </c>
      <c r="BP116" s="248"/>
      <c r="BQ116" s="248"/>
      <c r="BR116" s="248"/>
      <c r="BS116" s="248"/>
      <c r="BT116" s="248"/>
      <c r="BU116" s="248"/>
      <c r="BV116" s="248"/>
      <c r="BW116" s="248"/>
      <c r="BX116" s="248"/>
      <c r="BY116" s="248"/>
      <c r="BZ116" s="248"/>
      <c r="CA116" s="248"/>
      <c r="CB116" s="248"/>
      <c r="CC116" s="248"/>
      <c r="CD116" s="248"/>
      <c r="CE116" s="248"/>
      <c r="CF116" s="248"/>
      <c r="CG116" s="248"/>
      <c r="CH116" s="248"/>
      <c r="CI116" s="248"/>
      <c r="CJ116" s="248"/>
      <c r="CK116" s="248"/>
      <c r="CL116" s="248"/>
      <c r="CM116" s="237"/>
      <c r="CN116" s="237"/>
      <c r="CO116" s="237"/>
      <c r="CP116" s="237"/>
      <c r="CQ116" s="237"/>
      <c r="CR116" s="237"/>
      <c r="CS116" s="237"/>
      <c r="CT116" s="237"/>
      <c r="CU116" s="237"/>
      <c r="CV116" s="237"/>
      <c r="CW116" s="237"/>
      <c r="CX116" s="237"/>
      <c r="CY116" s="237" t="s">
        <v>23</v>
      </c>
      <c r="CZ116" s="237"/>
      <c r="DA116" s="237"/>
      <c r="DB116" s="237"/>
      <c r="DC116" s="237"/>
      <c r="DD116" s="237"/>
      <c r="DE116" s="238" t="s">
        <v>59</v>
      </c>
      <c r="DF116" s="239"/>
      <c r="DG116" s="239"/>
      <c r="DH116" s="239"/>
      <c r="DI116" s="239"/>
      <c r="DJ116" s="239"/>
      <c r="DK116" s="239"/>
      <c r="DL116" s="239"/>
      <c r="DM116" s="239"/>
      <c r="DN116" s="239"/>
      <c r="DO116" s="239"/>
      <c r="DP116" s="239"/>
      <c r="DQ116" s="239"/>
      <c r="DR116" s="239"/>
      <c r="DS116" s="239"/>
      <c r="DT116" s="239"/>
      <c r="DU116" s="239"/>
    </row>
    <row r="117" spans="2:125" s="23" customFormat="1">
      <c r="B117" s="240">
        <f t="shared" si="0"/>
        <v>108</v>
      </c>
      <c r="C117" s="240"/>
      <c r="D117" s="240"/>
      <c r="E117" s="240"/>
      <c r="F117" s="241" t="s">
        <v>243</v>
      </c>
      <c r="G117" s="242"/>
      <c r="H117" s="242"/>
      <c r="I117" s="242"/>
      <c r="J117" s="242"/>
      <c r="K117" s="242"/>
      <c r="L117" s="242"/>
      <c r="M117" s="242"/>
      <c r="N117" s="242"/>
      <c r="O117" s="242"/>
      <c r="P117" s="242"/>
      <c r="Q117" s="242"/>
      <c r="R117" s="242"/>
      <c r="S117" s="242"/>
      <c r="T117" s="242"/>
      <c r="U117" s="242"/>
      <c r="V117" s="242"/>
      <c r="W117" s="243"/>
      <c r="X117" s="244" t="s">
        <v>145</v>
      </c>
      <c r="Y117" s="245"/>
      <c r="Z117" s="245"/>
      <c r="AA117" s="245"/>
      <c r="AB117" s="245"/>
      <c r="AC117" s="245"/>
      <c r="AD117" s="245"/>
      <c r="AE117" s="245"/>
      <c r="AF117" s="245"/>
      <c r="AG117" s="245"/>
      <c r="AH117" s="245"/>
      <c r="AI117" s="245"/>
      <c r="AJ117" s="245"/>
      <c r="AK117" s="245"/>
      <c r="AL117" s="245"/>
      <c r="AM117" s="245"/>
      <c r="AN117" s="245"/>
      <c r="AO117" s="245"/>
      <c r="AP117" s="245"/>
      <c r="AQ117" s="245"/>
      <c r="AR117" s="245"/>
      <c r="AS117" s="245"/>
      <c r="AT117" s="245"/>
      <c r="AU117" s="246"/>
      <c r="AV117" s="240" t="s">
        <v>58</v>
      </c>
      <c r="AW117" s="240"/>
      <c r="AX117" s="240"/>
      <c r="AY117" s="240"/>
      <c r="AZ117" s="240"/>
      <c r="BA117" s="240"/>
      <c r="BB117" s="240"/>
      <c r="BC117" s="240">
        <v>1</v>
      </c>
      <c r="BD117" s="240"/>
      <c r="BE117" s="240"/>
      <c r="BF117" s="240"/>
      <c r="BG117" s="247"/>
      <c r="BH117" s="247"/>
      <c r="BI117" s="247"/>
      <c r="BJ117" s="247"/>
      <c r="BK117" s="248"/>
      <c r="BL117" s="248"/>
      <c r="BM117" s="248"/>
      <c r="BN117" s="248"/>
      <c r="BO117" s="248" t="s">
        <v>23</v>
      </c>
      <c r="BP117" s="248"/>
      <c r="BQ117" s="248"/>
      <c r="BR117" s="248"/>
      <c r="BS117" s="248"/>
      <c r="BT117" s="248"/>
      <c r="BU117" s="248"/>
      <c r="BV117" s="248"/>
      <c r="BW117" s="248"/>
      <c r="BX117" s="248"/>
      <c r="BY117" s="248"/>
      <c r="BZ117" s="248"/>
      <c r="CA117" s="248"/>
      <c r="CB117" s="248"/>
      <c r="CC117" s="248"/>
      <c r="CD117" s="248"/>
      <c r="CE117" s="248"/>
      <c r="CF117" s="248"/>
      <c r="CG117" s="248"/>
      <c r="CH117" s="248"/>
      <c r="CI117" s="248"/>
      <c r="CJ117" s="248"/>
      <c r="CK117" s="248"/>
      <c r="CL117" s="248"/>
      <c r="CM117" s="237"/>
      <c r="CN117" s="237"/>
      <c r="CO117" s="237"/>
      <c r="CP117" s="237"/>
      <c r="CQ117" s="237"/>
      <c r="CR117" s="237"/>
      <c r="CS117" s="237"/>
      <c r="CT117" s="237"/>
      <c r="CU117" s="237"/>
      <c r="CV117" s="237"/>
      <c r="CW117" s="237"/>
      <c r="CX117" s="237"/>
      <c r="CY117" s="237" t="s">
        <v>23</v>
      </c>
      <c r="CZ117" s="237"/>
      <c r="DA117" s="237"/>
      <c r="DB117" s="237"/>
      <c r="DC117" s="237"/>
      <c r="DD117" s="237"/>
      <c r="DE117" s="238" t="s">
        <v>59</v>
      </c>
      <c r="DF117" s="239"/>
      <c r="DG117" s="239"/>
      <c r="DH117" s="239"/>
      <c r="DI117" s="239"/>
      <c r="DJ117" s="239"/>
      <c r="DK117" s="239"/>
      <c r="DL117" s="239"/>
      <c r="DM117" s="239"/>
      <c r="DN117" s="239"/>
      <c r="DO117" s="239"/>
      <c r="DP117" s="239"/>
      <c r="DQ117" s="239"/>
      <c r="DR117" s="239"/>
      <c r="DS117" s="239"/>
      <c r="DT117" s="239"/>
      <c r="DU117" s="239"/>
    </row>
    <row r="118" spans="2:125" s="23" customFormat="1">
      <c r="B118" s="240">
        <f t="shared" si="0"/>
        <v>109</v>
      </c>
      <c r="C118" s="240"/>
      <c r="D118" s="240"/>
      <c r="E118" s="240"/>
      <c r="F118" s="241" t="s">
        <v>244</v>
      </c>
      <c r="G118" s="242"/>
      <c r="H118" s="242"/>
      <c r="I118" s="242"/>
      <c r="J118" s="242"/>
      <c r="K118" s="242"/>
      <c r="L118" s="242"/>
      <c r="M118" s="242"/>
      <c r="N118" s="242"/>
      <c r="O118" s="242"/>
      <c r="P118" s="242"/>
      <c r="Q118" s="242"/>
      <c r="R118" s="242"/>
      <c r="S118" s="242"/>
      <c r="T118" s="242"/>
      <c r="U118" s="242"/>
      <c r="V118" s="242"/>
      <c r="W118" s="243"/>
      <c r="X118" s="244" t="s">
        <v>353</v>
      </c>
      <c r="Y118" s="245"/>
      <c r="Z118" s="245"/>
      <c r="AA118" s="245"/>
      <c r="AB118" s="245"/>
      <c r="AC118" s="245"/>
      <c r="AD118" s="245"/>
      <c r="AE118" s="245"/>
      <c r="AF118" s="245"/>
      <c r="AG118" s="245"/>
      <c r="AH118" s="245"/>
      <c r="AI118" s="245"/>
      <c r="AJ118" s="245"/>
      <c r="AK118" s="245"/>
      <c r="AL118" s="245"/>
      <c r="AM118" s="245"/>
      <c r="AN118" s="245"/>
      <c r="AO118" s="245"/>
      <c r="AP118" s="245"/>
      <c r="AQ118" s="245"/>
      <c r="AR118" s="245"/>
      <c r="AS118" s="245"/>
      <c r="AT118" s="245"/>
      <c r="AU118" s="246"/>
      <c r="AV118" s="240" t="s">
        <v>58</v>
      </c>
      <c r="AW118" s="240"/>
      <c r="AX118" s="240"/>
      <c r="AY118" s="240"/>
      <c r="AZ118" s="240"/>
      <c r="BA118" s="240"/>
      <c r="BB118" s="240"/>
      <c r="BC118" s="240">
        <v>2</v>
      </c>
      <c r="BD118" s="240"/>
      <c r="BE118" s="240"/>
      <c r="BF118" s="240"/>
      <c r="BG118" s="247"/>
      <c r="BH118" s="247"/>
      <c r="BI118" s="247"/>
      <c r="BJ118" s="247"/>
      <c r="BK118" s="248"/>
      <c r="BL118" s="248"/>
      <c r="BM118" s="248"/>
      <c r="BN118" s="248"/>
      <c r="BO118" s="248" t="s">
        <v>23</v>
      </c>
      <c r="BP118" s="248"/>
      <c r="BQ118" s="248"/>
      <c r="BR118" s="248"/>
      <c r="BS118" s="248"/>
      <c r="BT118" s="248"/>
      <c r="BU118" s="248"/>
      <c r="BV118" s="248"/>
      <c r="BW118" s="248"/>
      <c r="BX118" s="248"/>
      <c r="BY118" s="248"/>
      <c r="BZ118" s="248"/>
      <c r="CA118" s="248"/>
      <c r="CB118" s="248"/>
      <c r="CC118" s="248"/>
      <c r="CD118" s="248"/>
      <c r="CE118" s="248"/>
      <c r="CF118" s="248"/>
      <c r="CG118" s="248"/>
      <c r="CH118" s="248"/>
      <c r="CI118" s="248"/>
      <c r="CJ118" s="248"/>
      <c r="CK118" s="248"/>
      <c r="CL118" s="248"/>
      <c r="CM118" s="237"/>
      <c r="CN118" s="237"/>
      <c r="CO118" s="237"/>
      <c r="CP118" s="237"/>
      <c r="CQ118" s="237"/>
      <c r="CR118" s="237"/>
      <c r="CS118" s="237"/>
      <c r="CT118" s="237"/>
      <c r="CU118" s="237"/>
      <c r="CV118" s="237"/>
      <c r="CW118" s="237"/>
      <c r="CX118" s="237"/>
      <c r="CY118" s="237" t="s">
        <v>23</v>
      </c>
      <c r="CZ118" s="237"/>
      <c r="DA118" s="237"/>
      <c r="DB118" s="237"/>
      <c r="DC118" s="237"/>
      <c r="DD118" s="237"/>
      <c r="DE118" s="238" t="s">
        <v>59</v>
      </c>
      <c r="DF118" s="239"/>
      <c r="DG118" s="239"/>
      <c r="DH118" s="239"/>
      <c r="DI118" s="239"/>
      <c r="DJ118" s="239"/>
      <c r="DK118" s="239"/>
      <c r="DL118" s="239"/>
      <c r="DM118" s="239"/>
      <c r="DN118" s="239"/>
      <c r="DO118" s="239"/>
      <c r="DP118" s="239"/>
      <c r="DQ118" s="239"/>
      <c r="DR118" s="239"/>
      <c r="DS118" s="239"/>
      <c r="DT118" s="239"/>
      <c r="DU118" s="239"/>
    </row>
    <row r="119" spans="2:125" s="23" customFormat="1">
      <c r="B119" s="240">
        <f t="shared" si="0"/>
        <v>110</v>
      </c>
      <c r="C119" s="240"/>
      <c r="D119" s="240"/>
      <c r="E119" s="240"/>
      <c r="F119" s="241" t="s">
        <v>347</v>
      </c>
      <c r="G119" s="242"/>
      <c r="H119" s="242"/>
      <c r="I119" s="242"/>
      <c r="J119" s="242"/>
      <c r="K119" s="242"/>
      <c r="L119" s="242"/>
      <c r="M119" s="242"/>
      <c r="N119" s="242"/>
      <c r="O119" s="242"/>
      <c r="P119" s="242"/>
      <c r="Q119" s="242"/>
      <c r="R119" s="242"/>
      <c r="S119" s="242"/>
      <c r="T119" s="242"/>
      <c r="U119" s="242"/>
      <c r="V119" s="242"/>
      <c r="W119" s="243"/>
      <c r="X119" s="244" t="s">
        <v>354</v>
      </c>
      <c r="Y119" s="245"/>
      <c r="Z119" s="245"/>
      <c r="AA119" s="245"/>
      <c r="AB119" s="245"/>
      <c r="AC119" s="245"/>
      <c r="AD119" s="245"/>
      <c r="AE119" s="245"/>
      <c r="AF119" s="245"/>
      <c r="AG119" s="245"/>
      <c r="AH119" s="245"/>
      <c r="AI119" s="245"/>
      <c r="AJ119" s="245"/>
      <c r="AK119" s="245"/>
      <c r="AL119" s="245"/>
      <c r="AM119" s="245"/>
      <c r="AN119" s="245"/>
      <c r="AO119" s="245"/>
      <c r="AP119" s="245"/>
      <c r="AQ119" s="245"/>
      <c r="AR119" s="245"/>
      <c r="AS119" s="245"/>
      <c r="AT119" s="245"/>
      <c r="AU119" s="246"/>
      <c r="AV119" s="240" t="s">
        <v>58</v>
      </c>
      <c r="AW119" s="240"/>
      <c r="AX119" s="240"/>
      <c r="AY119" s="240"/>
      <c r="AZ119" s="240"/>
      <c r="BA119" s="240"/>
      <c r="BB119" s="240"/>
      <c r="BC119" s="240">
        <v>1</v>
      </c>
      <c r="BD119" s="240"/>
      <c r="BE119" s="240"/>
      <c r="BF119" s="240"/>
      <c r="BG119" s="247"/>
      <c r="BH119" s="247"/>
      <c r="BI119" s="247"/>
      <c r="BJ119" s="247"/>
      <c r="BK119" s="248"/>
      <c r="BL119" s="248"/>
      <c r="BM119" s="248"/>
      <c r="BN119" s="248"/>
      <c r="BO119" s="248" t="s">
        <v>23</v>
      </c>
      <c r="BP119" s="248"/>
      <c r="BQ119" s="248"/>
      <c r="BR119" s="248"/>
      <c r="BS119" s="248"/>
      <c r="BT119" s="248"/>
      <c r="BU119" s="248"/>
      <c r="BV119" s="248"/>
      <c r="BW119" s="248"/>
      <c r="BX119" s="248"/>
      <c r="BY119" s="248"/>
      <c r="BZ119" s="248"/>
      <c r="CA119" s="248"/>
      <c r="CB119" s="248"/>
      <c r="CC119" s="248"/>
      <c r="CD119" s="248"/>
      <c r="CE119" s="248"/>
      <c r="CF119" s="248"/>
      <c r="CG119" s="248"/>
      <c r="CH119" s="248"/>
      <c r="CI119" s="248"/>
      <c r="CJ119" s="248"/>
      <c r="CK119" s="248"/>
      <c r="CL119" s="248"/>
      <c r="CM119" s="237"/>
      <c r="CN119" s="237"/>
      <c r="CO119" s="237"/>
      <c r="CP119" s="237"/>
      <c r="CQ119" s="237"/>
      <c r="CR119" s="237"/>
      <c r="CS119" s="237"/>
      <c r="CT119" s="237"/>
      <c r="CU119" s="237"/>
      <c r="CV119" s="237"/>
      <c r="CW119" s="237"/>
      <c r="CX119" s="237"/>
      <c r="CY119" s="237" t="s">
        <v>23</v>
      </c>
      <c r="CZ119" s="237"/>
      <c r="DA119" s="237"/>
      <c r="DB119" s="237"/>
      <c r="DC119" s="237"/>
      <c r="DD119" s="237"/>
      <c r="DE119" s="238" t="s">
        <v>59</v>
      </c>
      <c r="DF119" s="239"/>
      <c r="DG119" s="239"/>
      <c r="DH119" s="239"/>
      <c r="DI119" s="239"/>
      <c r="DJ119" s="239"/>
      <c r="DK119" s="239"/>
      <c r="DL119" s="239"/>
      <c r="DM119" s="239"/>
      <c r="DN119" s="239"/>
      <c r="DO119" s="239"/>
      <c r="DP119" s="239"/>
      <c r="DQ119" s="239"/>
      <c r="DR119" s="239"/>
      <c r="DS119" s="239"/>
      <c r="DT119" s="239"/>
      <c r="DU119" s="239"/>
    </row>
    <row r="120" spans="2:125" s="23" customFormat="1">
      <c r="B120" s="240">
        <f t="shared" si="0"/>
        <v>111</v>
      </c>
      <c r="C120" s="240"/>
      <c r="D120" s="240"/>
      <c r="E120" s="240"/>
      <c r="F120" s="241" t="s">
        <v>245</v>
      </c>
      <c r="G120" s="242"/>
      <c r="H120" s="242"/>
      <c r="I120" s="242"/>
      <c r="J120" s="242"/>
      <c r="K120" s="242"/>
      <c r="L120" s="242"/>
      <c r="M120" s="242"/>
      <c r="N120" s="242"/>
      <c r="O120" s="242"/>
      <c r="P120" s="242"/>
      <c r="Q120" s="242"/>
      <c r="R120" s="242"/>
      <c r="S120" s="242"/>
      <c r="T120" s="242"/>
      <c r="U120" s="242"/>
      <c r="V120" s="242"/>
      <c r="W120" s="243"/>
      <c r="X120" s="244" t="s">
        <v>146</v>
      </c>
      <c r="Y120" s="245"/>
      <c r="Z120" s="245"/>
      <c r="AA120" s="245"/>
      <c r="AB120" s="245"/>
      <c r="AC120" s="245"/>
      <c r="AD120" s="245"/>
      <c r="AE120" s="245"/>
      <c r="AF120" s="245"/>
      <c r="AG120" s="245"/>
      <c r="AH120" s="245"/>
      <c r="AI120" s="245"/>
      <c r="AJ120" s="245"/>
      <c r="AK120" s="245"/>
      <c r="AL120" s="245"/>
      <c r="AM120" s="245"/>
      <c r="AN120" s="245"/>
      <c r="AO120" s="245"/>
      <c r="AP120" s="245"/>
      <c r="AQ120" s="245"/>
      <c r="AR120" s="245"/>
      <c r="AS120" s="245"/>
      <c r="AT120" s="245"/>
      <c r="AU120" s="246"/>
      <c r="AV120" s="240" t="s">
        <v>58</v>
      </c>
      <c r="AW120" s="240"/>
      <c r="AX120" s="240"/>
      <c r="AY120" s="240"/>
      <c r="AZ120" s="240"/>
      <c r="BA120" s="240"/>
      <c r="BB120" s="240"/>
      <c r="BC120" s="240">
        <v>1</v>
      </c>
      <c r="BD120" s="240"/>
      <c r="BE120" s="240"/>
      <c r="BF120" s="240"/>
      <c r="BG120" s="247"/>
      <c r="BH120" s="247"/>
      <c r="BI120" s="247"/>
      <c r="BJ120" s="247"/>
      <c r="BK120" s="248"/>
      <c r="BL120" s="248"/>
      <c r="BM120" s="248"/>
      <c r="BN120" s="248"/>
      <c r="BO120" s="248" t="s">
        <v>23</v>
      </c>
      <c r="BP120" s="248"/>
      <c r="BQ120" s="248"/>
      <c r="BR120" s="248"/>
      <c r="BS120" s="248"/>
      <c r="BT120" s="248"/>
      <c r="BU120" s="248"/>
      <c r="BV120" s="248"/>
      <c r="BW120" s="248"/>
      <c r="BX120" s="248"/>
      <c r="BY120" s="248"/>
      <c r="BZ120" s="248"/>
      <c r="CA120" s="248"/>
      <c r="CB120" s="248"/>
      <c r="CC120" s="248"/>
      <c r="CD120" s="248"/>
      <c r="CE120" s="248"/>
      <c r="CF120" s="248"/>
      <c r="CG120" s="248"/>
      <c r="CH120" s="248"/>
      <c r="CI120" s="248"/>
      <c r="CJ120" s="248"/>
      <c r="CK120" s="248"/>
      <c r="CL120" s="248"/>
      <c r="CM120" s="237"/>
      <c r="CN120" s="237"/>
      <c r="CO120" s="237"/>
      <c r="CP120" s="237"/>
      <c r="CQ120" s="237"/>
      <c r="CR120" s="237"/>
      <c r="CS120" s="237"/>
      <c r="CT120" s="237"/>
      <c r="CU120" s="237"/>
      <c r="CV120" s="237"/>
      <c r="CW120" s="237"/>
      <c r="CX120" s="237"/>
      <c r="CY120" s="237" t="s">
        <v>23</v>
      </c>
      <c r="CZ120" s="237"/>
      <c r="DA120" s="237"/>
      <c r="DB120" s="237"/>
      <c r="DC120" s="237"/>
      <c r="DD120" s="237"/>
      <c r="DE120" s="238" t="s">
        <v>59</v>
      </c>
      <c r="DF120" s="239"/>
      <c r="DG120" s="239"/>
      <c r="DH120" s="239"/>
      <c r="DI120" s="239"/>
      <c r="DJ120" s="239"/>
      <c r="DK120" s="239"/>
      <c r="DL120" s="239"/>
      <c r="DM120" s="239"/>
      <c r="DN120" s="239"/>
      <c r="DO120" s="239"/>
      <c r="DP120" s="239"/>
      <c r="DQ120" s="239"/>
      <c r="DR120" s="239"/>
      <c r="DS120" s="239"/>
      <c r="DT120" s="239"/>
      <c r="DU120" s="239"/>
    </row>
    <row r="121" spans="2:125" s="23" customFormat="1" ht="14.25" customHeight="1">
      <c r="B121" s="240">
        <f t="shared" si="0"/>
        <v>112</v>
      </c>
      <c r="C121" s="240"/>
      <c r="D121" s="240"/>
      <c r="E121" s="240"/>
      <c r="F121" s="241" t="s">
        <v>246</v>
      </c>
      <c r="G121" s="242"/>
      <c r="H121" s="242"/>
      <c r="I121" s="242"/>
      <c r="J121" s="242"/>
      <c r="K121" s="242"/>
      <c r="L121" s="242"/>
      <c r="M121" s="242"/>
      <c r="N121" s="242"/>
      <c r="O121" s="242"/>
      <c r="P121" s="242"/>
      <c r="Q121" s="242"/>
      <c r="R121" s="242"/>
      <c r="S121" s="242"/>
      <c r="T121" s="242"/>
      <c r="U121" s="242"/>
      <c r="V121" s="242"/>
      <c r="W121" s="243"/>
      <c r="X121" s="244" t="s">
        <v>147</v>
      </c>
      <c r="Y121" s="245"/>
      <c r="Z121" s="245"/>
      <c r="AA121" s="245"/>
      <c r="AB121" s="245"/>
      <c r="AC121" s="245"/>
      <c r="AD121" s="245"/>
      <c r="AE121" s="245"/>
      <c r="AF121" s="245"/>
      <c r="AG121" s="245"/>
      <c r="AH121" s="245"/>
      <c r="AI121" s="245"/>
      <c r="AJ121" s="245"/>
      <c r="AK121" s="245"/>
      <c r="AL121" s="245"/>
      <c r="AM121" s="245"/>
      <c r="AN121" s="245"/>
      <c r="AO121" s="245"/>
      <c r="AP121" s="245"/>
      <c r="AQ121" s="245"/>
      <c r="AR121" s="245"/>
      <c r="AS121" s="245"/>
      <c r="AT121" s="245"/>
      <c r="AU121" s="246"/>
      <c r="AV121" s="240" t="s">
        <v>58</v>
      </c>
      <c r="AW121" s="240"/>
      <c r="AX121" s="240"/>
      <c r="AY121" s="240"/>
      <c r="AZ121" s="240"/>
      <c r="BA121" s="240"/>
      <c r="BB121" s="240"/>
      <c r="BC121" s="240">
        <v>1</v>
      </c>
      <c r="BD121" s="240"/>
      <c r="BE121" s="240"/>
      <c r="BF121" s="240"/>
      <c r="BG121" s="247"/>
      <c r="BH121" s="247"/>
      <c r="BI121" s="247"/>
      <c r="BJ121" s="247"/>
      <c r="BK121" s="248"/>
      <c r="BL121" s="248"/>
      <c r="BM121" s="248"/>
      <c r="BN121" s="248"/>
      <c r="BO121" s="248" t="s">
        <v>23</v>
      </c>
      <c r="BP121" s="248"/>
      <c r="BQ121" s="248"/>
      <c r="BR121" s="248"/>
      <c r="BS121" s="248"/>
      <c r="BT121" s="248"/>
      <c r="BU121" s="248"/>
      <c r="BV121" s="248"/>
      <c r="BW121" s="248"/>
      <c r="BX121" s="248"/>
      <c r="BY121" s="248"/>
      <c r="BZ121" s="248"/>
      <c r="CA121" s="248"/>
      <c r="CB121" s="248"/>
      <c r="CC121" s="248"/>
      <c r="CD121" s="248"/>
      <c r="CE121" s="248"/>
      <c r="CF121" s="248"/>
      <c r="CG121" s="248"/>
      <c r="CH121" s="248"/>
      <c r="CI121" s="248"/>
      <c r="CJ121" s="248"/>
      <c r="CK121" s="248"/>
      <c r="CL121" s="248"/>
      <c r="CM121" s="237"/>
      <c r="CN121" s="237"/>
      <c r="CO121" s="237"/>
      <c r="CP121" s="237"/>
      <c r="CQ121" s="237"/>
      <c r="CR121" s="237"/>
      <c r="CS121" s="237"/>
      <c r="CT121" s="237"/>
      <c r="CU121" s="237"/>
      <c r="CV121" s="237"/>
      <c r="CW121" s="237"/>
      <c r="CX121" s="237"/>
      <c r="CY121" s="237" t="s">
        <v>23</v>
      </c>
      <c r="CZ121" s="237"/>
      <c r="DA121" s="237"/>
      <c r="DB121" s="237"/>
      <c r="DC121" s="237"/>
      <c r="DD121" s="237"/>
      <c r="DE121" s="238" t="s">
        <v>59</v>
      </c>
      <c r="DF121" s="239"/>
      <c r="DG121" s="239"/>
      <c r="DH121" s="239"/>
      <c r="DI121" s="239"/>
      <c r="DJ121" s="239"/>
      <c r="DK121" s="239"/>
      <c r="DL121" s="239"/>
      <c r="DM121" s="239"/>
      <c r="DN121" s="239"/>
      <c r="DO121" s="239"/>
      <c r="DP121" s="239"/>
      <c r="DQ121" s="239"/>
      <c r="DR121" s="239"/>
      <c r="DS121" s="239"/>
      <c r="DT121" s="239"/>
      <c r="DU121" s="239"/>
    </row>
    <row r="122" spans="2:125" s="23" customFormat="1">
      <c r="B122" s="240">
        <f t="shared" si="0"/>
        <v>113</v>
      </c>
      <c r="C122" s="240"/>
      <c r="D122" s="240"/>
      <c r="E122" s="240"/>
      <c r="F122" s="241" t="s">
        <v>247</v>
      </c>
      <c r="G122" s="242"/>
      <c r="H122" s="242"/>
      <c r="I122" s="242"/>
      <c r="J122" s="242"/>
      <c r="K122" s="242"/>
      <c r="L122" s="242"/>
      <c r="M122" s="242"/>
      <c r="N122" s="242"/>
      <c r="O122" s="242"/>
      <c r="P122" s="242"/>
      <c r="Q122" s="242"/>
      <c r="R122" s="242"/>
      <c r="S122" s="242"/>
      <c r="T122" s="242"/>
      <c r="U122" s="242"/>
      <c r="V122" s="242"/>
      <c r="W122" s="243"/>
      <c r="X122" s="244" t="s">
        <v>148</v>
      </c>
      <c r="Y122" s="245"/>
      <c r="Z122" s="245"/>
      <c r="AA122" s="245"/>
      <c r="AB122" s="245"/>
      <c r="AC122" s="245"/>
      <c r="AD122" s="245"/>
      <c r="AE122" s="245"/>
      <c r="AF122" s="245"/>
      <c r="AG122" s="245"/>
      <c r="AH122" s="245"/>
      <c r="AI122" s="245"/>
      <c r="AJ122" s="245"/>
      <c r="AK122" s="245"/>
      <c r="AL122" s="245"/>
      <c r="AM122" s="245"/>
      <c r="AN122" s="245"/>
      <c r="AO122" s="245"/>
      <c r="AP122" s="245"/>
      <c r="AQ122" s="245"/>
      <c r="AR122" s="245"/>
      <c r="AS122" s="245"/>
      <c r="AT122" s="245"/>
      <c r="AU122" s="246"/>
      <c r="AV122" s="240" t="s">
        <v>61</v>
      </c>
      <c r="AW122" s="240"/>
      <c r="AX122" s="240"/>
      <c r="AY122" s="240"/>
      <c r="AZ122" s="240"/>
      <c r="BA122" s="240"/>
      <c r="BB122" s="240"/>
      <c r="BC122" s="240">
        <v>1</v>
      </c>
      <c r="BD122" s="240"/>
      <c r="BE122" s="240"/>
      <c r="BF122" s="240"/>
      <c r="BG122" s="247"/>
      <c r="BH122" s="247"/>
      <c r="BI122" s="247"/>
      <c r="BJ122" s="247"/>
      <c r="BK122" s="248"/>
      <c r="BL122" s="248"/>
      <c r="BM122" s="248"/>
      <c r="BN122" s="248"/>
      <c r="BO122" s="248" t="s">
        <v>23</v>
      </c>
      <c r="BP122" s="248"/>
      <c r="BQ122" s="248"/>
      <c r="BR122" s="248"/>
      <c r="BS122" s="248"/>
      <c r="BT122" s="248"/>
      <c r="BU122" s="248"/>
      <c r="BV122" s="248"/>
      <c r="BW122" s="248"/>
      <c r="BX122" s="248"/>
      <c r="BY122" s="248"/>
      <c r="BZ122" s="248"/>
      <c r="CA122" s="248"/>
      <c r="CB122" s="248"/>
      <c r="CC122" s="248"/>
      <c r="CD122" s="248"/>
      <c r="CE122" s="248"/>
      <c r="CF122" s="248"/>
      <c r="CG122" s="248"/>
      <c r="CH122" s="248"/>
      <c r="CI122" s="248"/>
      <c r="CJ122" s="248"/>
      <c r="CK122" s="248"/>
      <c r="CL122" s="248"/>
      <c r="CM122" s="237"/>
      <c r="CN122" s="237"/>
      <c r="CO122" s="237"/>
      <c r="CP122" s="237"/>
      <c r="CQ122" s="237"/>
      <c r="CR122" s="237"/>
      <c r="CS122" s="237"/>
      <c r="CT122" s="237"/>
      <c r="CU122" s="237"/>
      <c r="CV122" s="237"/>
      <c r="CW122" s="237"/>
      <c r="CX122" s="237"/>
      <c r="CY122" s="237" t="s">
        <v>23</v>
      </c>
      <c r="CZ122" s="237"/>
      <c r="DA122" s="237"/>
      <c r="DB122" s="237"/>
      <c r="DC122" s="237"/>
      <c r="DD122" s="237"/>
      <c r="DE122" s="238" t="s">
        <v>59</v>
      </c>
      <c r="DF122" s="239"/>
      <c r="DG122" s="239"/>
      <c r="DH122" s="239"/>
      <c r="DI122" s="239"/>
      <c r="DJ122" s="239"/>
      <c r="DK122" s="239"/>
      <c r="DL122" s="239"/>
      <c r="DM122" s="239"/>
      <c r="DN122" s="239"/>
      <c r="DO122" s="239"/>
      <c r="DP122" s="239"/>
      <c r="DQ122" s="239"/>
      <c r="DR122" s="239"/>
      <c r="DS122" s="239"/>
      <c r="DT122" s="239"/>
      <c r="DU122" s="239"/>
    </row>
    <row r="123" spans="2:125" s="23" customFormat="1">
      <c r="B123" s="240">
        <f t="shared" si="0"/>
        <v>114</v>
      </c>
      <c r="C123" s="240"/>
      <c r="D123" s="240"/>
      <c r="E123" s="240"/>
      <c r="F123" s="241" t="s">
        <v>248</v>
      </c>
      <c r="G123" s="242"/>
      <c r="H123" s="242"/>
      <c r="I123" s="242"/>
      <c r="J123" s="242"/>
      <c r="K123" s="242"/>
      <c r="L123" s="242"/>
      <c r="M123" s="242"/>
      <c r="N123" s="242"/>
      <c r="O123" s="242"/>
      <c r="P123" s="242"/>
      <c r="Q123" s="242"/>
      <c r="R123" s="242"/>
      <c r="S123" s="242"/>
      <c r="T123" s="242"/>
      <c r="U123" s="242"/>
      <c r="V123" s="242"/>
      <c r="W123" s="243"/>
      <c r="X123" s="244" t="s">
        <v>149</v>
      </c>
      <c r="Y123" s="245"/>
      <c r="Z123" s="245"/>
      <c r="AA123" s="245"/>
      <c r="AB123" s="245"/>
      <c r="AC123" s="245"/>
      <c r="AD123" s="245"/>
      <c r="AE123" s="245"/>
      <c r="AF123" s="245"/>
      <c r="AG123" s="245"/>
      <c r="AH123" s="245"/>
      <c r="AI123" s="245"/>
      <c r="AJ123" s="245"/>
      <c r="AK123" s="245"/>
      <c r="AL123" s="245"/>
      <c r="AM123" s="245"/>
      <c r="AN123" s="245"/>
      <c r="AO123" s="245"/>
      <c r="AP123" s="245"/>
      <c r="AQ123" s="245"/>
      <c r="AR123" s="245"/>
      <c r="AS123" s="245"/>
      <c r="AT123" s="245"/>
      <c r="AU123" s="246"/>
      <c r="AV123" s="240" t="s">
        <v>58</v>
      </c>
      <c r="AW123" s="240"/>
      <c r="AX123" s="240"/>
      <c r="AY123" s="240"/>
      <c r="AZ123" s="240"/>
      <c r="BA123" s="240"/>
      <c r="BB123" s="240"/>
      <c r="BC123" s="240">
        <v>2</v>
      </c>
      <c r="BD123" s="240"/>
      <c r="BE123" s="240"/>
      <c r="BF123" s="240"/>
      <c r="BG123" s="247"/>
      <c r="BH123" s="247"/>
      <c r="BI123" s="247"/>
      <c r="BJ123" s="247"/>
      <c r="BK123" s="248"/>
      <c r="BL123" s="248"/>
      <c r="BM123" s="248"/>
      <c r="BN123" s="248"/>
      <c r="BO123" s="248" t="s">
        <v>23</v>
      </c>
      <c r="BP123" s="248"/>
      <c r="BQ123" s="248"/>
      <c r="BR123" s="248"/>
      <c r="BS123" s="248"/>
      <c r="BT123" s="248"/>
      <c r="BU123" s="248"/>
      <c r="BV123" s="248"/>
      <c r="BW123" s="248"/>
      <c r="BX123" s="248"/>
      <c r="BY123" s="248"/>
      <c r="BZ123" s="248"/>
      <c r="CA123" s="248"/>
      <c r="CB123" s="248"/>
      <c r="CC123" s="248"/>
      <c r="CD123" s="248"/>
      <c r="CE123" s="248"/>
      <c r="CF123" s="248"/>
      <c r="CG123" s="248"/>
      <c r="CH123" s="248"/>
      <c r="CI123" s="248"/>
      <c r="CJ123" s="248"/>
      <c r="CK123" s="248"/>
      <c r="CL123" s="248"/>
      <c r="CM123" s="237"/>
      <c r="CN123" s="237"/>
      <c r="CO123" s="237"/>
      <c r="CP123" s="237"/>
      <c r="CQ123" s="237"/>
      <c r="CR123" s="237"/>
      <c r="CS123" s="237"/>
      <c r="CT123" s="237"/>
      <c r="CU123" s="237"/>
      <c r="CV123" s="237"/>
      <c r="CW123" s="237"/>
      <c r="CX123" s="237"/>
      <c r="CY123" s="237" t="s">
        <v>23</v>
      </c>
      <c r="CZ123" s="237"/>
      <c r="DA123" s="237"/>
      <c r="DB123" s="237"/>
      <c r="DC123" s="237"/>
      <c r="DD123" s="237"/>
      <c r="DE123" s="238" t="s">
        <v>59</v>
      </c>
      <c r="DF123" s="239"/>
      <c r="DG123" s="239"/>
      <c r="DH123" s="239"/>
      <c r="DI123" s="239"/>
      <c r="DJ123" s="239"/>
      <c r="DK123" s="239"/>
      <c r="DL123" s="239"/>
      <c r="DM123" s="239"/>
      <c r="DN123" s="239"/>
      <c r="DO123" s="239"/>
      <c r="DP123" s="239"/>
      <c r="DQ123" s="239"/>
      <c r="DR123" s="239"/>
      <c r="DS123" s="239"/>
      <c r="DT123" s="239"/>
      <c r="DU123" s="239"/>
    </row>
    <row r="124" spans="2:125" s="23" customFormat="1">
      <c r="B124" s="240">
        <f t="shared" si="0"/>
        <v>115</v>
      </c>
      <c r="C124" s="240"/>
      <c r="D124" s="240"/>
      <c r="E124" s="240"/>
      <c r="F124" s="241" t="s">
        <v>447</v>
      </c>
      <c r="G124" s="242"/>
      <c r="H124" s="242"/>
      <c r="I124" s="242"/>
      <c r="J124" s="242"/>
      <c r="K124" s="242"/>
      <c r="L124" s="242"/>
      <c r="M124" s="242"/>
      <c r="N124" s="242"/>
      <c r="O124" s="242"/>
      <c r="P124" s="242"/>
      <c r="Q124" s="242"/>
      <c r="R124" s="242"/>
      <c r="S124" s="242"/>
      <c r="T124" s="242"/>
      <c r="U124" s="242"/>
      <c r="V124" s="242"/>
      <c r="W124" s="243"/>
      <c r="X124" s="244" t="s">
        <v>448</v>
      </c>
      <c r="Y124" s="245"/>
      <c r="Z124" s="245"/>
      <c r="AA124" s="245"/>
      <c r="AB124" s="245"/>
      <c r="AC124" s="245"/>
      <c r="AD124" s="245"/>
      <c r="AE124" s="245"/>
      <c r="AF124" s="245"/>
      <c r="AG124" s="245"/>
      <c r="AH124" s="245"/>
      <c r="AI124" s="245"/>
      <c r="AJ124" s="245"/>
      <c r="AK124" s="245"/>
      <c r="AL124" s="245"/>
      <c r="AM124" s="245"/>
      <c r="AN124" s="245"/>
      <c r="AO124" s="245"/>
      <c r="AP124" s="245"/>
      <c r="AQ124" s="245"/>
      <c r="AR124" s="245"/>
      <c r="AS124" s="245"/>
      <c r="AT124" s="245"/>
      <c r="AU124" s="246"/>
      <c r="AV124" s="240" t="s">
        <v>58</v>
      </c>
      <c r="AW124" s="240"/>
      <c r="AX124" s="240"/>
      <c r="AY124" s="240"/>
      <c r="AZ124" s="240"/>
      <c r="BA124" s="240"/>
      <c r="BB124" s="240"/>
      <c r="BC124" s="240">
        <v>2</v>
      </c>
      <c r="BD124" s="240"/>
      <c r="BE124" s="240"/>
      <c r="BF124" s="240"/>
      <c r="BG124" s="247"/>
      <c r="BH124" s="247"/>
      <c r="BI124" s="247"/>
      <c r="BJ124" s="247"/>
      <c r="BK124" s="248"/>
      <c r="BL124" s="248"/>
      <c r="BM124" s="248"/>
      <c r="BN124" s="248"/>
      <c r="BO124" s="248" t="s">
        <v>23</v>
      </c>
      <c r="BP124" s="248"/>
      <c r="BQ124" s="248"/>
      <c r="BR124" s="248"/>
      <c r="BS124" s="248"/>
      <c r="BT124" s="248"/>
      <c r="BU124" s="248"/>
      <c r="BV124" s="248"/>
      <c r="BW124" s="248"/>
      <c r="BX124" s="248"/>
      <c r="BY124" s="248"/>
      <c r="BZ124" s="248"/>
      <c r="CA124" s="248"/>
      <c r="CB124" s="248"/>
      <c r="CC124" s="248"/>
      <c r="CD124" s="248"/>
      <c r="CE124" s="248"/>
      <c r="CF124" s="248"/>
      <c r="CG124" s="248"/>
      <c r="CH124" s="248"/>
      <c r="CI124" s="248"/>
      <c r="CJ124" s="248"/>
      <c r="CK124" s="248"/>
      <c r="CL124" s="248"/>
      <c r="CM124" s="237"/>
      <c r="CN124" s="237"/>
      <c r="CO124" s="237"/>
      <c r="CP124" s="237"/>
      <c r="CQ124" s="237"/>
      <c r="CR124" s="237"/>
      <c r="CS124" s="237"/>
      <c r="CT124" s="237"/>
      <c r="CU124" s="237"/>
      <c r="CV124" s="237"/>
      <c r="CW124" s="237"/>
      <c r="CX124" s="237"/>
      <c r="CY124" s="237" t="s">
        <v>23</v>
      </c>
      <c r="CZ124" s="237"/>
      <c r="DA124" s="237"/>
      <c r="DB124" s="237"/>
      <c r="DC124" s="237"/>
      <c r="DD124" s="237"/>
      <c r="DE124" s="238" t="s">
        <v>59</v>
      </c>
      <c r="DF124" s="239"/>
      <c r="DG124" s="239"/>
      <c r="DH124" s="239"/>
      <c r="DI124" s="239"/>
      <c r="DJ124" s="239"/>
      <c r="DK124" s="239"/>
      <c r="DL124" s="239"/>
      <c r="DM124" s="239"/>
      <c r="DN124" s="239"/>
      <c r="DO124" s="239"/>
      <c r="DP124" s="239"/>
      <c r="DQ124" s="239"/>
      <c r="DR124" s="239"/>
      <c r="DS124" s="239"/>
      <c r="DT124" s="239"/>
      <c r="DU124" s="239"/>
    </row>
    <row r="125" spans="2:125" s="23" customFormat="1">
      <c r="B125" s="240">
        <f t="shared" si="0"/>
        <v>116</v>
      </c>
      <c r="C125" s="240"/>
      <c r="D125" s="240"/>
      <c r="E125" s="240"/>
      <c r="F125" s="241" t="s">
        <v>249</v>
      </c>
      <c r="G125" s="242"/>
      <c r="H125" s="242"/>
      <c r="I125" s="242"/>
      <c r="J125" s="242"/>
      <c r="K125" s="242"/>
      <c r="L125" s="242"/>
      <c r="M125" s="242"/>
      <c r="N125" s="242"/>
      <c r="O125" s="242"/>
      <c r="P125" s="242"/>
      <c r="Q125" s="242"/>
      <c r="R125" s="242"/>
      <c r="S125" s="242"/>
      <c r="T125" s="242"/>
      <c r="U125" s="242"/>
      <c r="V125" s="242"/>
      <c r="W125" s="243"/>
      <c r="X125" s="244" t="s">
        <v>150</v>
      </c>
      <c r="Y125" s="245"/>
      <c r="Z125" s="245"/>
      <c r="AA125" s="245"/>
      <c r="AB125" s="245"/>
      <c r="AC125" s="245"/>
      <c r="AD125" s="245"/>
      <c r="AE125" s="245"/>
      <c r="AF125" s="245"/>
      <c r="AG125" s="245"/>
      <c r="AH125" s="245"/>
      <c r="AI125" s="245"/>
      <c r="AJ125" s="245"/>
      <c r="AK125" s="245"/>
      <c r="AL125" s="245"/>
      <c r="AM125" s="245"/>
      <c r="AN125" s="245"/>
      <c r="AO125" s="245"/>
      <c r="AP125" s="245"/>
      <c r="AQ125" s="245"/>
      <c r="AR125" s="245"/>
      <c r="AS125" s="245"/>
      <c r="AT125" s="245"/>
      <c r="AU125" s="246"/>
      <c r="AV125" s="240" t="s">
        <v>58</v>
      </c>
      <c r="AW125" s="240"/>
      <c r="AX125" s="240"/>
      <c r="AY125" s="240"/>
      <c r="AZ125" s="240"/>
      <c r="BA125" s="240"/>
      <c r="BB125" s="240"/>
      <c r="BC125" s="240">
        <v>1</v>
      </c>
      <c r="BD125" s="240"/>
      <c r="BE125" s="240"/>
      <c r="BF125" s="240"/>
      <c r="BG125" s="247"/>
      <c r="BH125" s="247"/>
      <c r="BI125" s="247"/>
      <c r="BJ125" s="247"/>
      <c r="BK125" s="248"/>
      <c r="BL125" s="248"/>
      <c r="BM125" s="248"/>
      <c r="BN125" s="248"/>
      <c r="BO125" s="248" t="s">
        <v>23</v>
      </c>
      <c r="BP125" s="248"/>
      <c r="BQ125" s="248"/>
      <c r="BR125" s="248"/>
      <c r="BS125" s="248"/>
      <c r="BT125" s="248"/>
      <c r="BU125" s="248"/>
      <c r="BV125" s="248"/>
      <c r="BW125" s="248"/>
      <c r="BX125" s="248"/>
      <c r="BY125" s="248"/>
      <c r="BZ125" s="248"/>
      <c r="CA125" s="248"/>
      <c r="CB125" s="248"/>
      <c r="CC125" s="248"/>
      <c r="CD125" s="248"/>
      <c r="CE125" s="248"/>
      <c r="CF125" s="248"/>
      <c r="CG125" s="248"/>
      <c r="CH125" s="248"/>
      <c r="CI125" s="248"/>
      <c r="CJ125" s="248"/>
      <c r="CK125" s="248"/>
      <c r="CL125" s="248"/>
      <c r="CM125" s="237"/>
      <c r="CN125" s="237"/>
      <c r="CO125" s="237"/>
      <c r="CP125" s="237"/>
      <c r="CQ125" s="237"/>
      <c r="CR125" s="237"/>
      <c r="CS125" s="237"/>
      <c r="CT125" s="237"/>
      <c r="CU125" s="237"/>
      <c r="CV125" s="237"/>
      <c r="CW125" s="237"/>
      <c r="CX125" s="237"/>
      <c r="CY125" s="237" t="s">
        <v>23</v>
      </c>
      <c r="CZ125" s="237"/>
      <c r="DA125" s="237"/>
      <c r="DB125" s="237"/>
      <c r="DC125" s="237"/>
      <c r="DD125" s="237"/>
      <c r="DE125" s="238" t="s">
        <v>59</v>
      </c>
      <c r="DF125" s="239"/>
      <c r="DG125" s="239"/>
      <c r="DH125" s="239"/>
      <c r="DI125" s="239"/>
      <c r="DJ125" s="239"/>
      <c r="DK125" s="239"/>
      <c r="DL125" s="239"/>
      <c r="DM125" s="239"/>
      <c r="DN125" s="239"/>
      <c r="DO125" s="239"/>
      <c r="DP125" s="239"/>
      <c r="DQ125" s="239"/>
      <c r="DR125" s="239"/>
      <c r="DS125" s="239"/>
      <c r="DT125" s="239"/>
      <c r="DU125" s="239"/>
    </row>
    <row r="126" spans="2:125" s="23" customFormat="1">
      <c r="B126" s="240">
        <f t="shared" si="0"/>
        <v>117</v>
      </c>
      <c r="C126" s="240"/>
      <c r="D126" s="240"/>
      <c r="E126" s="240"/>
      <c r="F126" s="241" t="s">
        <v>250</v>
      </c>
      <c r="G126" s="242"/>
      <c r="H126" s="242"/>
      <c r="I126" s="242"/>
      <c r="J126" s="242"/>
      <c r="K126" s="242"/>
      <c r="L126" s="242"/>
      <c r="M126" s="242"/>
      <c r="N126" s="242"/>
      <c r="O126" s="242"/>
      <c r="P126" s="242"/>
      <c r="Q126" s="242"/>
      <c r="R126" s="242"/>
      <c r="S126" s="242"/>
      <c r="T126" s="242"/>
      <c r="U126" s="242"/>
      <c r="V126" s="242"/>
      <c r="W126" s="243"/>
      <c r="X126" s="244" t="s">
        <v>151</v>
      </c>
      <c r="Y126" s="245"/>
      <c r="Z126" s="245"/>
      <c r="AA126" s="245"/>
      <c r="AB126" s="245"/>
      <c r="AC126" s="245"/>
      <c r="AD126" s="245"/>
      <c r="AE126" s="245"/>
      <c r="AF126" s="245"/>
      <c r="AG126" s="245"/>
      <c r="AH126" s="245"/>
      <c r="AI126" s="245"/>
      <c r="AJ126" s="245"/>
      <c r="AK126" s="245"/>
      <c r="AL126" s="245"/>
      <c r="AM126" s="245"/>
      <c r="AN126" s="245"/>
      <c r="AO126" s="245"/>
      <c r="AP126" s="245"/>
      <c r="AQ126" s="245"/>
      <c r="AR126" s="245"/>
      <c r="AS126" s="245"/>
      <c r="AT126" s="245"/>
      <c r="AU126" s="246"/>
      <c r="AV126" s="240" t="s">
        <v>58</v>
      </c>
      <c r="AW126" s="240"/>
      <c r="AX126" s="240"/>
      <c r="AY126" s="240"/>
      <c r="AZ126" s="240"/>
      <c r="BA126" s="240"/>
      <c r="BB126" s="240"/>
      <c r="BC126" s="240">
        <v>1</v>
      </c>
      <c r="BD126" s="240"/>
      <c r="BE126" s="240"/>
      <c r="BF126" s="240"/>
      <c r="BG126" s="247"/>
      <c r="BH126" s="247"/>
      <c r="BI126" s="247"/>
      <c r="BJ126" s="247"/>
      <c r="BK126" s="248"/>
      <c r="BL126" s="248"/>
      <c r="BM126" s="248"/>
      <c r="BN126" s="248"/>
      <c r="BO126" s="248" t="s">
        <v>23</v>
      </c>
      <c r="BP126" s="248"/>
      <c r="BQ126" s="248"/>
      <c r="BR126" s="248"/>
      <c r="BS126" s="248"/>
      <c r="BT126" s="248"/>
      <c r="BU126" s="248"/>
      <c r="BV126" s="248"/>
      <c r="BW126" s="248"/>
      <c r="BX126" s="248"/>
      <c r="BY126" s="248"/>
      <c r="BZ126" s="248"/>
      <c r="CA126" s="248"/>
      <c r="CB126" s="248"/>
      <c r="CC126" s="248"/>
      <c r="CD126" s="248"/>
      <c r="CE126" s="248"/>
      <c r="CF126" s="248"/>
      <c r="CG126" s="248"/>
      <c r="CH126" s="248"/>
      <c r="CI126" s="248"/>
      <c r="CJ126" s="248"/>
      <c r="CK126" s="248"/>
      <c r="CL126" s="248"/>
      <c r="CM126" s="237"/>
      <c r="CN126" s="237"/>
      <c r="CO126" s="237"/>
      <c r="CP126" s="237"/>
      <c r="CQ126" s="237"/>
      <c r="CR126" s="237"/>
      <c r="CS126" s="237"/>
      <c r="CT126" s="237"/>
      <c r="CU126" s="237"/>
      <c r="CV126" s="237"/>
      <c r="CW126" s="237" t="s">
        <v>23</v>
      </c>
      <c r="CX126" s="237"/>
      <c r="CY126" s="237"/>
      <c r="CZ126" s="237"/>
      <c r="DA126" s="237"/>
      <c r="DB126" s="237"/>
      <c r="DC126" s="237"/>
      <c r="DD126" s="237"/>
      <c r="DE126" s="238" t="s">
        <v>152</v>
      </c>
      <c r="DF126" s="239"/>
      <c r="DG126" s="239"/>
      <c r="DH126" s="239"/>
      <c r="DI126" s="239"/>
      <c r="DJ126" s="239"/>
      <c r="DK126" s="239"/>
      <c r="DL126" s="239"/>
      <c r="DM126" s="239"/>
      <c r="DN126" s="239"/>
      <c r="DO126" s="239"/>
      <c r="DP126" s="239"/>
      <c r="DQ126" s="239"/>
      <c r="DR126" s="239"/>
      <c r="DS126" s="239"/>
      <c r="DT126" s="239"/>
      <c r="DU126" s="239"/>
    </row>
    <row r="127" spans="2:125" s="23" customFormat="1">
      <c r="B127" s="240">
        <f t="shared" si="0"/>
        <v>118</v>
      </c>
      <c r="C127" s="240"/>
      <c r="D127" s="240"/>
      <c r="E127" s="240"/>
      <c r="F127" s="241" t="s">
        <v>251</v>
      </c>
      <c r="G127" s="242"/>
      <c r="H127" s="242"/>
      <c r="I127" s="242"/>
      <c r="J127" s="242"/>
      <c r="K127" s="242"/>
      <c r="L127" s="242"/>
      <c r="M127" s="242"/>
      <c r="N127" s="242"/>
      <c r="O127" s="242"/>
      <c r="P127" s="242"/>
      <c r="Q127" s="242"/>
      <c r="R127" s="242"/>
      <c r="S127" s="242"/>
      <c r="T127" s="242"/>
      <c r="U127" s="242"/>
      <c r="V127" s="242"/>
      <c r="W127" s="243"/>
      <c r="X127" s="244" t="s">
        <v>153</v>
      </c>
      <c r="Y127" s="245"/>
      <c r="Z127" s="245"/>
      <c r="AA127" s="245"/>
      <c r="AB127" s="245"/>
      <c r="AC127" s="245"/>
      <c r="AD127" s="245"/>
      <c r="AE127" s="245"/>
      <c r="AF127" s="245"/>
      <c r="AG127" s="245"/>
      <c r="AH127" s="245"/>
      <c r="AI127" s="245"/>
      <c r="AJ127" s="245"/>
      <c r="AK127" s="245"/>
      <c r="AL127" s="245"/>
      <c r="AM127" s="245"/>
      <c r="AN127" s="245"/>
      <c r="AO127" s="245"/>
      <c r="AP127" s="245"/>
      <c r="AQ127" s="245"/>
      <c r="AR127" s="245"/>
      <c r="AS127" s="245"/>
      <c r="AT127" s="245"/>
      <c r="AU127" s="246"/>
      <c r="AV127" s="240" t="s">
        <v>58</v>
      </c>
      <c r="AW127" s="240"/>
      <c r="AX127" s="240"/>
      <c r="AY127" s="240"/>
      <c r="AZ127" s="240"/>
      <c r="BA127" s="240"/>
      <c r="BB127" s="240"/>
      <c r="BC127" s="240">
        <v>1</v>
      </c>
      <c r="BD127" s="240"/>
      <c r="BE127" s="240"/>
      <c r="BF127" s="240"/>
      <c r="BG127" s="247"/>
      <c r="BH127" s="247"/>
      <c r="BI127" s="247"/>
      <c r="BJ127" s="247"/>
      <c r="BK127" s="248"/>
      <c r="BL127" s="248"/>
      <c r="BM127" s="248"/>
      <c r="BN127" s="248"/>
      <c r="BO127" s="248" t="s">
        <v>23</v>
      </c>
      <c r="BP127" s="248"/>
      <c r="BQ127" s="248"/>
      <c r="BR127" s="248"/>
      <c r="BS127" s="248"/>
      <c r="BT127" s="248"/>
      <c r="BU127" s="248"/>
      <c r="BV127" s="248"/>
      <c r="BW127" s="248"/>
      <c r="BX127" s="248"/>
      <c r="BY127" s="248"/>
      <c r="BZ127" s="248"/>
      <c r="CA127" s="248"/>
      <c r="CB127" s="248"/>
      <c r="CC127" s="248"/>
      <c r="CD127" s="248"/>
      <c r="CE127" s="248"/>
      <c r="CF127" s="248"/>
      <c r="CG127" s="248"/>
      <c r="CH127" s="248"/>
      <c r="CI127" s="248"/>
      <c r="CJ127" s="248"/>
      <c r="CK127" s="248"/>
      <c r="CL127" s="248"/>
      <c r="CM127" s="237"/>
      <c r="CN127" s="237"/>
      <c r="CO127" s="237"/>
      <c r="CP127" s="237"/>
      <c r="CQ127" s="237"/>
      <c r="CR127" s="237"/>
      <c r="CS127" s="237"/>
      <c r="CT127" s="237"/>
      <c r="CU127" s="237"/>
      <c r="CV127" s="237"/>
      <c r="CW127" s="237"/>
      <c r="CX127" s="237"/>
      <c r="CY127" s="260" t="s">
        <v>23</v>
      </c>
      <c r="CZ127" s="261"/>
      <c r="DA127" s="237"/>
      <c r="DB127" s="237"/>
      <c r="DC127" s="237"/>
      <c r="DD127" s="237"/>
      <c r="DE127" s="238" t="s">
        <v>59</v>
      </c>
      <c r="DF127" s="239"/>
      <c r="DG127" s="239"/>
      <c r="DH127" s="239"/>
      <c r="DI127" s="239"/>
      <c r="DJ127" s="239"/>
      <c r="DK127" s="239"/>
      <c r="DL127" s="239"/>
      <c r="DM127" s="239"/>
      <c r="DN127" s="239"/>
      <c r="DO127" s="239"/>
      <c r="DP127" s="239"/>
      <c r="DQ127" s="239"/>
      <c r="DR127" s="239"/>
      <c r="DS127" s="239"/>
      <c r="DT127" s="239"/>
      <c r="DU127" s="239"/>
    </row>
    <row r="128" spans="2:125" s="23" customFormat="1">
      <c r="B128" s="240">
        <f t="shared" si="0"/>
        <v>119</v>
      </c>
      <c r="C128" s="240"/>
      <c r="D128" s="240"/>
      <c r="E128" s="240"/>
      <c r="F128" s="241" t="s">
        <v>252</v>
      </c>
      <c r="G128" s="242"/>
      <c r="H128" s="242"/>
      <c r="I128" s="242"/>
      <c r="J128" s="242"/>
      <c r="K128" s="242"/>
      <c r="L128" s="242"/>
      <c r="M128" s="242"/>
      <c r="N128" s="242"/>
      <c r="O128" s="242"/>
      <c r="P128" s="242"/>
      <c r="Q128" s="242"/>
      <c r="R128" s="242"/>
      <c r="S128" s="242"/>
      <c r="T128" s="242"/>
      <c r="U128" s="242"/>
      <c r="V128" s="242"/>
      <c r="W128" s="243"/>
      <c r="X128" s="244" t="s">
        <v>154</v>
      </c>
      <c r="Y128" s="245"/>
      <c r="Z128" s="245"/>
      <c r="AA128" s="245"/>
      <c r="AB128" s="245"/>
      <c r="AC128" s="245"/>
      <c r="AD128" s="245"/>
      <c r="AE128" s="245"/>
      <c r="AF128" s="245"/>
      <c r="AG128" s="245"/>
      <c r="AH128" s="245"/>
      <c r="AI128" s="245"/>
      <c r="AJ128" s="245"/>
      <c r="AK128" s="245"/>
      <c r="AL128" s="245"/>
      <c r="AM128" s="245"/>
      <c r="AN128" s="245"/>
      <c r="AO128" s="245"/>
      <c r="AP128" s="245"/>
      <c r="AQ128" s="245"/>
      <c r="AR128" s="245"/>
      <c r="AS128" s="245"/>
      <c r="AT128" s="245"/>
      <c r="AU128" s="246"/>
      <c r="AV128" s="240" t="s">
        <v>58</v>
      </c>
      <c r="AW128" s="240"/>
      <c r="AX128" s="240"/>
      <c r="AY128" s="240"/>
      <c r="AZ128" s="240"/>
      <c r="BA128" s="240"/>
      <c r="BB128" s="240"/>
      <c r="BC128" s="240">
        <v>1</v>
      </c>
      <c r="BD128" s="240"/>
      <c r="BE128" s="240"/>
      <c r="BF128" s="240"/>
      <c r="BG128" s="247"/>
      <c r="BH128" s="247"/>
      <c r="BI128" s="247"/>
      <c r="BJ128" s="247"/>
      <c r="BK128" s="248"/>
      <c r="BL128" s="248"/>
      <c r="BM128" s="248"/>
      <c r="BN128" s="248"/>
      <c r="BO128" s="248" t="s">
        <v>23</v>
      </c>
      <c r="BP128" s="248"/>
      <c r="BQ128" s="248"/>
      <c r="BR128" s="248"/>
      <c r="BS128" s="248"/>
      <c r="BT128" s="248"/>
      <c r="BU128" s="248"/>
      <c r="BV128" s="248"/>
      <c r="BW128" s="248"/>
      <c r="BX128" s="248"/>
      <c r="BY128" s="248"/>
      <c r="BZ128" s="248"/>
      <c r="CA128" s="248"/>
      <c r="CB128" s="248"/>
      <c r="CC128" s="248"/>
      <c r="CD128" s="248"/>
      <c r="CE128" s="248"/>
      <c r="CF128" s="248"/>
      <c r="CG128" s="248"/>
      <c r="CH128" s="248"/>
      <c r="CI128" s="248"/>
      <c r="CJ128" s="248"/>
      <c r="CK128" s="248"/>
      <c r="CL128" s="248"/>
      <c r="CM128" s="237"/>
      <c r="CN128" s="237"/>
      <c r="CO128" s="237"/>
      <c r="CP128" s="237"/>
      <c r="CQ128" s="237"/>
      <c r="CR128" s="237"/>
      <c r="CS128" s="237"/>
      <c r="CT128" s="237"/>
      <c r="CU128" s="237"/>
      <c r="CV128" s="237"/>
      <c r="CW128" s="237"/>
      <c r="CX128" s="237"/>
      <c r="CY128" s="237" t="s">
        <v>23</v>
      </c>
      <c r="CZ128" s="237"/>
      <c r="DA128" s="237"/>
      <c r="DB128" s="237"/>
      <c r="DC128" s="237"/>
      <c r="DD128" s="237"/>
      <c r="DE128" s="238" t="s">
        <v>59</v>
      </c>
      <c r="DF128" s="239"/>
      <c r="DG128" s="239"/>
      <c r="DH128" s="239"/>
      <c r="DI128" s="239"/>
      <c r="DJ128" s="239"/>
      <c r="DK128" s="239"/>
      <c r="DL128" s="239"/>
      <c r="DM128" s="239"/>
      <c r="DN128" s="239"/>
      <c r="DO128" s="239"/>
      <c r="DP128" s="239"/>
      <c r="DQ128" s="239"/>
      <c r="DR128" s="239"/>
      <c r="DS128" s="239"/>
      <c r="DT128" s="239"/>
      <c r="DU128" s="239"/>
    </row>
    <row r="129" spans="2:125" s="23" customFormat="1" ht="14.25" customHeight="1">
      <c r="B129" s="240">
        <f>ROW()-9</f>
        <v>120</v>
      </c>
      <c r="C129" s="240"/>
      <c r="D129" s="240"/>
      <c r="E129" s="240"/>
      <c r="F129" s="241" t="s">
        <v>29</v>
      </c>
      <c r="G129" s="242"/>
      <c r="H129" s="242"/>
      <c r="I129" s="242"/>
      <c r="J129" s="242"/>
      <c r="K129" s="242"/>
      <c r="L129" s="242"/>
      <c r="M129" s="242"/>
      <c r="N129" s="242"/>
      <c r="O129" s="242"/>
      <c r="P129" s="242"/>
      <c r="Q129" s="242"/>
      <c r="R129" s="242"/>
      <c r="S129" s="242"/>
      <c r="T129" s="242"/>
      <c r="U129" s="242"/>
      <c r="V129" s="242"/>
      <c r="W129" s="243"/>
      <c r="X129" s="244" t="s">
        <v>314</v>
      </c>
      <c r="Y129" s="245"/>
      <c r="Z129" s="245"/>
      <c r="AA129" s="245"/>
      <c r="AB129" s="245"/>
      <c r="AC129" s="245"/>
      <c r="AD129" s="245"/>
      <c r="AE129" s="245"/>
      <c r="AF129" s="245"/>
      <c r="AG129" s="245"/>
      <c r="AH129" s="245"/>
      <c r="AI129" s="245"/>
      <c r="AJ129" s="245"/>
      <c r="AK129" s="245"/>
      <c r="AL129" s="245"/>
      <c r="AM129" s="245"/>
      <c r="AN129" s="245"/>
      <c r="AO129" s="245"/>
      <c r="AP129" s="245"/>
      <c r="AQ129" s="245"/>
      <c r="AR129" s="245"/>
      <c r="AS129" s="245"/>
      <c r="AT129" s="245"/>
      <c r="AU129" s="246"/>
      <c r="AV129" s="240" t="s">
        <v>58</v>
      </c>
      <c r="AW129" s="240"/>
      <c r="AX129" s="240"/>
      <c r="AY129" s="240"/>
      <c r="AZ129" s="240"/>
      <c r="BA129" s="240"/>
      <c r="BB129" s="240"/>
      <c r="BC129" s="240">
        <v>1</v>
      </c>
      <c r="BD129" s="240"/>
      <c r="BE129" s="240"/>
      <c r="BF129" s="240"/>
      <c r="BG129" s="247"/>
      <c r="BH129" s="247"/>
      <c r="BI129" s="247"/>
      <c r="BJ129" s="247"/>
      <c r="BK129" s="248"/>
      <c r="BL129" s="248"/>
      <c r="BM129" s="248"/>
      <c r="BN129" s="248"/>
      <c r="BO129" s="248" t="s">
        <v>23</v>
      </c>
      <c r="BP129" s="248"/>
      <c r="BQ129" s="248"/>
      <c r="BR129" s="248"/>
      <c r="BS129" s="248"/>
      <c r="BT129" s="248"/>
      <c r="BU129" s="248"/>
      <c r="BV129" s="248"/>
      <c r="BW129" s="248"/>
      <c r="BX129" s="248"/>
      <c r="BY129" s="248"/>
      <c r="BZ129" s="248"/>
      <c r="CA129" s="248"/>
      <c r="CB129" s="248"/>
      <c r="CC129" s="248"/>
      <c r="CD129" s="248"/>
      <c r="CE129" s="248"/>
      <c r="CF129" s="248"/>
      <c r="CG129" s="248"/>
      <c r="CH129" s="248"/>
      <c r="CI129" s="248"/>
      <c r="CJ129" s="248"/>
      <c r="CK129" s="248"/>
      <c r="CL129" s="248"/>
      <c r="CM129" s="237"/>
      <c r="CN129" s="237"/>
      <c r="CO129" s="237"/>
      <c r="CP129" s="237"/>
      <c r="CQ129" s="237"/>
      <c r="CR129" s="237"/>
      <c r="CS129" s="237"/>
      <c r="CT129" s="237"/>
      <c r="CU129" s="237"/>
      <c r="CV129" s="237"/>
      <c r="CW129" s="237"/>
      <c r="CX129" s="237"/>
      <c r="CY129" s="237" t="s">
        <v>23</v>
      </c>
      <c r="CZ129" s="237"/>
      <c r="DA129" s="237"/>
      <c r="DB129" s="237"/>
      <c r="DC129" s="237"/>
      <c r="DD129" s="237"/>
      <c r="DE129" s="238" t="s">
        <v>59</v>
      </c>
      <c r="DF129" s="239"/>
      <c r="DG129" s="239"/>
      <c r="DH129" s="239"/>
      <c r="DI129" s="239"/>
      <c r="DJ129" s="239"/>
      <c r="DK129" s="239"/>
      <c r="DL129" s="239"/>
      <c r="DM129" s="239"/>
      <c r="DN129" s="239"/>
      <c r="DO129" s="239"/>
      <c r="DP129" s="239"/>
      <c r="DQ129" s="239"/>
      <c r="DR129" s="239"/>
      <c r="DS129" s="239"/>
      <c r="DT129" s="239"/>
      <c r="DU129" s="239"/>
    </row>
    <row r="130" spans="2:125" s="23" customFormat="1" ht="14.25" customHeight="1">
      <c r="B130" s="240">
        <f>ROW()-9</f>
        <v>121</v>
      </c>
      <c r="C130" s="240"/>
      <c r="D130" s="240"/>
      <c r="E130" s="240"/>
      <c r="F130" s="241" t="s">
        <v>368</v>
      </c>
      <c r="G130" s="242"/>
      <c r="H130" s="242"/>
      <c r="I130" s="242"/>
      <c r="J130" s="242"/>
      <c r="K130" s="242"/>
      <c r="L130" s="242"/>
      <c r="M130" s="242"/>
      <c r="N130" s="242"/>
      <c r="O130" s="242"/>
      <c r="P130" s="242"/>
      <c r="Q130" s="242"/>
      <c r="R130" s="242"/>
      <c r="S130" s="242"/>
      <c r="T130" s="242"/>
      <c r="U130" s="242"/>
      <c r="V130" s="242"/>
      <c r="W130" s="243"/>
      <c r="X130" s="244" t="s">
        <v>372</v>
      </c>
      <c r="Y130" s="245"/>
      <c r="Z130" s="245"/>
      <c r="AA130" s="245"/>
      <c r="AB130" s="245"/>
      <c r="AC130" s="245"/>
      <c r="AD130" s="245"/>
      <c r="AE130" s="245"/>
      <c r="AF130" s="245"/>
      <c r="AG130" s="245"/>
      <c r="AH130" s="245"/>
      <c r="AI130" s="245"/>
      <c r="AJ130" s="245"/>
      <c r="AK130" s="245"/>
      <c r="AL130" s="245"/>
      <c r="AM130" s="245"/>
      <c r="AN130" s="245"/>
      <c r="AO130" s="245"/>
      <c r="AP130" s="245"/>
      <c r="AQ130" s="245"/>
      <c r="AR130" s="245"/>
      <c r="AS130" s="245"/>
      <c r="AT130" s="245"/>
      <c r="AU130" s="246"/>
      <c r="AV130" s="240" t="s">
        <v>58</v>
      </c>
      <c r="AW130" s="240"/>
      <c r="AX130" s="240"/>
      <c r="AY130" s="240"/>
      <c r="AZ130" s="240"/>
      <c r="BA130" s="240"/>
      <c r="BB130" s="240"/>
      <c r="BC130" s="240">
        <v>1</v>
      </c>
      <c r="BD130" s="240"/>
      <c r="BE130" s="240"/>
      <c r="BF130" s="240"/>
      <c r="BG130" s="247"/>
      <c r="BH130" s="247"/>
      <c r="BI130" s="247"/>
      <c r="BJ130" s="247"/>
      <c r="BK130" s="248"/>
      <c r="BL130" s="248"/>
      <c r="BM130" s="248"/>
      <c r="BN130" s="248"/>
      <c r="BO130" s="248" t="s">
        <v>23</v>
      </c>
      <c r="BP130" s="248"/>
      <c r="BQ130" s="248"/>
      <c r="BR130" s="248"/>
      <c r="BS130" s="248"/>
      <c r="BT130" s="248"/>
      <c r="BU130" s="248"/>
      <c r="BV130" s="248"/>
      <c r="BW130" s="248"/>
      <c r="BX130" s="248"/>
      <c r="BY130" s="248"/>
      <c r="BZ130" s="248"/>
      <c r="CA130" s="248"/>
      <c r="CB130" s="248"/>
      <c r="CC130" s="248"/>
      <c r="CD130" s="248"/>
      <c r="CE130" s="248"/>
      <c r="CF130" s="248"/>
      <c r="CG130" s="248"/>
      <c r="CH130" s="248"/>
      <c r="CI130" s="248"/>
      <c r="CJ130" s="248"/>
      <c r="CK130" s="248"/>
      <c r="CL130" s="248"/>
      <c r="CM130" s="237"/>
      <c r="CN130" s="237"/>
      <c r="CO130" s="237"/>
      <c r="CP130" s="237"/>
      <c r="CQ130" s="237"/>
      <c r="CR130" s="237"/>
      <c r="CS130" s="237"/>
      <c r="CT130" s="237"/>
      <c r="CU130" s="237"/>
      <c r="CV130" s="237"/>
      <c r="CW130" s="237"/>
      <c r="CX130" s="237"/>
      <c r="CY130" s="237" t="s">
        <v>23</v>
      </c>
      <c r="CZ130" s="237"/>
      <c r="DA130" s="237"/>
      <c r="DB130" s="237"/>
      <c r="DC130" s="237"/>
      <c r="DD130" s="237"/>
      <c r="DE130" s="238" t="s">
        <v>59</v>
      </c>
      <c r="DF130" s="239"/>
      <c r="DG130" s="239"/>
      <c r="DH130" s="239"/>
      <c r="DI130" s="239"/>
      <c r="DJ130" s="239"/>
      <c r="DK130" s="239"/>
      <c r="DL130" s="239"/>
      <c r="DM130" s="239"/>
      <c r="DN130" s="239"/>
      <c r="DO130" s="239"/>
      <c r="DP130" s="239"/>
      <c r="DQ130" s="239"/>
      <c r="DR130" s="239"/>
      <c r="DS130" s="239"/>
      <c r="DT130" s="239"/>
      <c r="DU130" s="239"/>
    </row>
    <row r="131" spans="2:125" s="23" customFormat="1" ht="14.25" customHeight="1">
      <c r="B131" s="240">
        <f>ROW()-9</f>
        <v>122</v>
      </c>
      <c r="C131" s="240"/>
      <c r="D131" s="240"/>
      <c r="E131" s="240"/>
      <c r="F131" s="241" t="s">
        <v>454</v>
      </c>
      <c r="G131" s="242"/>
      <c r="H131" s="242"/>
      <c r="I131" s="242"/>
      <c r="J131" s="242"/>
      <c r="K131" s="242"/>
      <c r="L131" s="242"/>
      <c r="M131" s="242"/>
      <c r="N131" s="242"/>
      <c r="O131" s="242"/>
      <c r="P131" s="242"/>
      <c r="Q131" s="242"/>
      <c r="R131" s="242"/>
      <c r="S131" s="242"/>
      <c r="T131" s="242"/>
      <c r="U131" s="242"/>
      <c r="V131" s="242"/>
      <c r="W131" s="243"/>
      <c r="X131" s="280" t="s">
        <v>455</v>
      </c>
      <c r="Y131" s="281"/>
      <c r="Z131" s="281"/>
      <c r="AA131" s="281"/>
      <c r="AB131" s="281"/>
      <c r="AC131" s="281"/>
      <c r="AD131" s="281"/>
      <c r="AE131" s="281"/>
      <c r="AF131" s="281"/>
      <c r="AG131" s="281"/>
      <c r="AH131" s="281"/>
      <c r="AI131" s="281"/>
      <c r="AJ131" s="281"/>
      <c r="AK131" s="281"/>
      <c r="AL131" s="281"/>
      <c r="AM131" s="281"/>
      <c r="AN131" s="281"/>
      <c r="AO131" s="281"/>
      <c r="AP131" s="281"/>
      <c r="AQ131" s="281"/>
      <c r="AR131" s="281"/>
      <c r="AS131" s="281"/>
      <c r="AT131" s="281"/>
      <c r="AU131" s="282"/>
      <c r="AV131" s="240" t="s">
        <v>58</v>
      </c>
      <c r="AW131" s="240"/>
      <c r="AX131" s="240"/>
      <c r="AY131" s="240"/>
      <c r="AZ131" s="240"/>
      <c r="BA131" s="240"/>
      <c r="BB131" s="240"/>
      <c r="BC131" s="240">
        <v>1</v>
      </c>
      <c r="BD131" s="240"/>
      <c r="BE131" s="240"/>
      <c r="BF131" s="240"/>
      <c r="BG131" s="247"/>
      <c r="BH131" s="247"/>
      <c r="BI131" s="247"/>
      <c r="BJ131" s="247"/>
      <c r="BK131" s="248"/>
      <c r="BL131" s="248"/>
      <c r="BM131" s="248"/>
      <c r="BN131" s="248"/>
      <c r="BO131" s="248" t="s">
        <v>23</v>
      </c>
      <c r="BP131" s="248"/>
      <c r="BQ131" s="248"/>
      <c r="BR131" s="248"/>
      <c r="BS131" s="248"/>
      <c r="BT131" s="248"/>
      <c r="BU131" s="248"/>
      <c r="BV131" s="248"/>
      <c r="BW131" s="248"/>
      <c r="BX131" s="248"/>
      <c r="BY131" s="248"/>
      <c r="BZ131" s="248"/>
      <c r="CA131" s="248"/>
      <c r="CB131" s="248"/>
      <c r="CC131" s="248"/>
      <c r="CD131" s="248"/>
      <c r="CE131" s="248"/>
      <c r="CF131" s="248"/>
      <c r="CG131" s="248"/>
      <c r="CH131" s="248"/>
      <c r="CI131" s="248"/>
      <c r="CJ131" s="248"/>
      <c r="CK131" s="248"/>
      <c r="CL131" s="248"/>
      <c r="CM131" s="237"/>
      <c r="CN131" s="237"/>
      <c r="CO131" s="237"/>
      <c r="CP131" s="237"/>
      <c r="CQ131" s="237"/>
      <c r="CR131" s="237"/>
      <c r="CS131" s="237"/>
      <c r="CT131" s="237"/>
      <c r="CU131" s="237"/>
      <c r="CV131" s="237"/>
      <c r="CW131" s="237"/>
      <c r="CX131" s="237"/>
      <c r="CY131" s="237" t="s">
        <v>23</v>
      </c>
      <c r="CZ131" s="237"/>
      <c r="DA131" s="237"/>
      <c r="DB131" s="237"/>
      <c r="DC131" s="237"/>
      <c r="DD131" s="237"/>
      <c r="DE131" s="238" t="s">
        <v>59</v>
      </c>
      <c r="DF131" s="239"/>
      <c r="DG131" s="239"/>
      <c r="DH131" s="239"/>
      <c r="DI131" s="239"/>
      <c r="DJ131" s="239"/>
      <c r="DK131" s="239"/>
      <c r="DL131" s="239"/>
      <c r="DM131" s="239"/>
      <c r="DN131" s="239"/>
      <c r="DO131" s="239"/>
      <c r="DP131" s="239"/>
      <c r="DQ131" s="239"/>
      <c r="DR131" s="239"/>
      <c r="DS131" s="239"/>
      <c r="DT131" s="239"/>
      <c r="DU131" s="239"/>
    </row>
    <row r="132" spans="2:125" s="23" customFormat="1" ht="14.25" customHeight="1">
      <c r="B132" s="240">
        <f t="shared" si="0"/>
        <v>123</v>
      </c>
      <c r="C132" s="240"/>
      <c r="D132" s="240"/>
      <c r="E132" s="240"/>
      <c r="F132" s="241" t="s">
        <v>253</v>
      </c>
      <c r="G132" s="242"/>
      <c r="H132" s="242"/>
      <c r="I132" s="242"/>
      <c r="J132" s="242"/>
      <c r="K132" s="242"/>
      <c r="L132" s="242"/>
      <c r="M132" s="242"/>
      <c r="N132" s="242"/>
      <c r="O132" s="242"/>
      <c r="P132" s="242"/>
      <c r="Q132" s="242"/>
      <c r="R132" s="242"/>
      <c r="S132" s="242"/>
      <c r="T132" s="242"/>
      <c r="U132" s="242"/>
      <c r="V132" s="242"/>
      <c r="W132" s="243"/>
      <c r="X132" s="244" t="s">
        <v>155</v>
      </c>
      <c r="Y132" s="245"/>
      <c r="Z132" s="245"/>
      <c r="AA132" s="245"/>
      <c r="AB132" s="245"/>
      <c r="AC132" s="245"/>
      <c r="AD132" s="245"/>
      <c r="AE132" s="245"/>
      <c r="AF132" s="245"/>
      <c r="AG132" s="245"/>
      <c r="AH132" s="245"/>
      <c r="AI132" s="245"/>
      <c r="AJ132" s="245"/>
      <c r="AK132" s="245"/>
      <c r="AL132" s="245"/>
      <c r="AM132" s="245"/>
      <c r="AN132" s="245"/>
      <c r="AO132" s="245"/>
      <c r="AP132" s="245"/>
      <c r="AQ132" s="245"/>
      <c r="AR132" s="245"/>
      <c r="AS132" s="245"/>
      <c r="AT132" s="245"/>
      <c r="AU132" s="246"/>
      <c r="AV132" s="240" t="s">
        <v>58</v>
      </c>
      <c r="AW132" s="240"/>
      <c r="AX132" s="240"/>
      <c r="AY132" s="240"/>
      <c r="AZ132" s="240"/>
      <c r="BA132" s="240"/>
      <c r="BB132" s="240"/>
      <c r="BC132" s="240">
        <v>1</v>
      </c>
      <c r="BD132" s="240"/>
      <c r="BE132" s="240"/>
      <c r="BF132" s="240"/>
      <c r="BG132" s="247"/>
      <c r="BH132" s="247"/>
      <c r="BI132" s="247"/>
      <c r="BJ132" s="247"/>
      <c r="BK132" s="248"/>
      <c r="BL132" s="248"/>
      <c r="BM132" s="248"/>
      <c r="BN132" s="248"/>
      <c r="BO132" s="248" t="s">
        <v>23</v>
      </c>
      <c r="BP132" s="248"/>
      <c r="BQ132" s="248"/>
      <c r="BR132" s="248"/>
      <c r="BS132" s="248"/>
      <c r="BT132" s="248"/>
      <c r="BU132" s="248"/>
      <c r="BV132" s="248"/>
      <c r="BW132" s="248"/>
      <c r="BX132" s="248"/>
      <c r="BY132" s="248"/>
      <c r="BZ132" s="248"/>
      <c r="CA132" s="248"/>
      <c r="CB132" s="248"/>
      <c r="CC132" s="248"/>
      <c r="CD132" s="248"/>
      <c r="CE132" s="248"/>
      <c r="CF132" s="248"/>
      <c r="CG132" s="248"/>
      <c r="CH132" s="248"/>
      <c r="CI132" s="248"/>
      <c r="CJ132" s="248"/>
      <c r="CK132" s="248"/>
      <c r="CL132" s="248"/>
      <c r="CM132" s="237"/>
      <c r="CN132" s="237"/>
      <c r="CO132" s="237"/>
      <c r="CP132" s="237"/>
      <c r="CQ132" s="237"/>
      <c r="CR132" s="237"/>
      <c r="CS132" s="237"/>
      <c r="CT132" s="237"/>
      <c r="CU132" s="237"/>
      <c r="CV132" s="237"/>
      <c r="CW132" s="237"/>
      <c r="CX132" s="237"/>
      <c r="CY132" s="237" t="s">
        <v>23</v>
      </c>
      <c r="CZ132" s="237"/>
      <c r="DA132" s="237"/>
      <c r="DB132" s="237"/>
      <c r="DC132" s="237"/>
      <c r="DD132" s="237"/>
      <c r="DE132" s="238" t="s">
        <v>59</v>
      </c>
      <c r="DF132" s="239"/>
      <c r="DG132" s="239"/>
      <c r="DH132" s="239"/>
      <c r="DI132" s="239"/>
      <c r="DJ132" s="239"/>
      <c r="DK132" s="239"/>
      <c r="DL132" s="239"/>
      <c r="DM132" s="239"/>
      <c r="DN132" s="239"/>
      <c r="DO132" s="239"/>
      <c r="DP132" s="239"/>
      <c r="DQ132" s="239"/>
      <c r="DR132" s="239"/>
      <c r="DS132" s="239"/>
      <c r="DT132" s="239"/>
      <c r="DU132" s="239"/>
    </row>
    <row r="133" spans="2:125" s="23" customFormat="1">
      <c r="B133" s="240">
        <f t="shared" si="0"/>
        <v>124</v>
      </c>
      <c r="C133" s="240"/>
      <c r="D133" s="240"/>
      <c r="E133" s="240"/>
      <c r="F133" s="241" t="s">
        <v>254</v>
      </c>
      <c r="G133" s="242"/>
      <c r="H133" s="242"/>
      <c r="I133" s="242"/>
      <c r="J133" s="242"/>
      <c r="K133" s="242"/>
      <c r="L133" s="242"/>
      <c r="M133" s="242"/>
      <c r="N133" s="242"/>
      <c r="O133" s="242"/>
      <c r="P133" s="242"/>
      <c r="Q133" s="242"/>
      <c r="R133" s="242"/>
      <c r="S133" s="242"/>
      <c r="T133" s="242"/>
      <c r="U133" s="242"/>
      <c r="V133" s="242"/>
      <c r="W133" s="243"/>
      <c r="X133" s="244" t="s">
        <v>156</v>
      </c>
      <c r="Y133" s="245"/>
      <c r="Z133" s="245"/>
      <c r="AA133" s="245"/>
      <c r="AB133" s="245"/>
      <c r="AC133" s="245"/>
      <c r="AD133" s="245"/>
      <c r="AE133" s="245"/>
      <c r="AF133" s="245"/>
      <c r="AG133" s="245"/>
      <c r="AH133" s="245"/>
      <c r="AI133" s="245"/>
      <c r="AJ133" s="245"/>
      <c r="AK133" s="245"/>
      <c r="AL133" s="245"/>
      <c r="AM133" s="245"/>
      <c r="AN133" s="245"/>
      <c r="AO133" s="245"/>
      <c r="AP133" s="245"/>
      <c r="AQ133" s="245"/>
      <c r="AR133" s="245"/>
      <c r="AS133" s="245"/>
      <c r="AT133" s="245"/>
      <c r="AU133" s="246"/>
      <c r="AV133" s="240" t="s">
        <v>58</v>
      </c>
      <c r="AW133" s="240"/>
      <c r="AX133" s="240"/>
      <c r="AY133" s="240"/>
      <c r="AZ133" s="240"/>
      <c r="BA133" s="240"/>
      <c r="BB133" s="240"/>
      <c r="BC133" s="240">
        <v>1</v>
      </c>
      <c r="BD133" s="240"/>
      <c r="BE133" s="240"/>
      <c r="BF133" s="240"/>
      <c r="BG133" s="247"/>
      <c r="BH133" s="247"/>
      <c r="BI133" s="247"/>
      <c r="BJ133" s="247"/>
      <c r="BK133" s="248"/>
      <c r="BL133" s="248"/>
      <c r="BM133" s="248"/>
      <c r="BN133" s="248"/>
      <c r="BO133" s="248" t="s">
        <v>23</v>
      </c>
      <c r="BP133" s="248"/>
      <c r="BQ133" s="248"/>
      <c r="BR133" s="248"/>
      <c r="BS133" s="248"/>
      <c r="BT133" s="248"/>
      <c r="BU133" s="248"/>
      <c r="BV133" s="248"/>
      <c r="BW133" s="248"/>
      <c r="BX133" s="248"/>
      <c r="BY133" s="248"/>
      <c r="BZ133" s="248"/>
      <c r="CA133" s="248"/>
      <c r="CB133" s="248"/>
      <c r="CC133" s="248"/>
      <c r="CD133" s="248"/>
      <c r="CE133" s="248"/>
      <c r="CF133" s="248"/>
      <c r="CG133" s="248"/>
      <c r="CH133" s="248"/>
      <c r="CI133" s="248"/>
      <c r="CJ133" s="248"/>
      <c r="CK133" s="248"/>
      <c r="CL133" s="248"/>
      <c r="CM133" s="237"/>
      <c r="CN133" s="237"/>
      <c r="CO133" s="237"/>
      <c r="CP133" s="237"/>
      <c r="CQ133" s="237"/>
      <c r="CR133" s="237"/>
      <c r="CS133" s="237"/>
      <c r="CT133" s="237"/>
      <c r="CU133" s="237"/>
      <c r="CV133" s="237"/>
      <c r="CW133" s="237"/>
      <c r="CX133" s="237"/>
      <c r="CY133" s="237" t="s">
        <v>23</v>
      </c>
      <c r="CZ133" s="237"/>
      <c r="DA133" s="237"/>
      <c r="DB133" s="237"/>
      <c r="DC133" s="237"/>
      <c r="DD133" s="237"/>
      <c r="DE133" s="238" t="s">
        <v>59</v>
      </c>
      <c r="DF133" s="239"/>
      <c r="DG133" s="239"/>
      <c r="DH133" s="239"/>
      <c r="DI133" s="239"/>
      <c r="DJ133" s="239"/>
      <c r="DK133" s="239"/>
      <c r="DL133" s="239"/>
      <c r="DM133" s="239"/>
      <c r="DN133" s="239"/>
      <c r="DO133" s="239"/>
      <c r="DP133" s="239"/>
      <c r="DQ133" s="239"/>
      <c r="DR133" s="239"/>
      <c r="DS133" s="239"/>
      <c r="DT133" s="239"/>
      <c r="DU133" s="239"/>
    </row>
    <row r="134" spans="2:125" s="23" customFormat="1">
      <c r="B134" s="240">
        <f t="shared" si="0"/>
        <v>125</v>
      </c>
      <c r="C134" s="240"/>
      <c r="D134" s="240"/>
      <c r="E134" s="240"/>
      <c r="F134" s="241" t="s">
        <v>255</v>
      </c>
      <c r="G134" s="242"/>
      <c r="H134" s="242"/>
      <c r="I134" s="242"/>
      <c r="J134" s="242"/>
      <c r="K134" s="242"/>
      <c r="L134" s="242"/>
      <c r="M134" s="242"/>
      <c r="N134" s="242"/>
      <c r="O134" s="242"/>
      <c r="P134" s="242"/>
      <c r="Q134" s="242"/>
      <c r="R134" s="242"/>
      <c r="S134" s="242"/>
      <c r="T134" s="242"/>
      <c r="U134" s="242"/>
      <c r="V134" s="242"/>
      <c r="W134" s="243"/>
      <c r="X134" s="244" t="s">
        <v>157</v>
      </c>
      <c r="Y134" s="245"/>
      <c r="Z134" s="245"/>
      <c r="AA134" s="245"/>
      <c r="AB134" s="245"/>
      <c r="AC134" s="245"/>
      <c r="AD134" s="245"/>
      <c r="AE134" s="245"/>
      <c r="AF134" s="245"/>
      <c r="AG134" s="245"/>
      <c r="AH134" s="245"/>
      <c r="AI134" s="245"/>
      <c r="AJ134" s="245"/>
      <c r="AK134" s="245"/>
      <c r="AL134" s="245"/>
      <c r="AM134" s="245"/>
      <c r="AN134" s="245"/>
      <c r="AO134" s="245"/>
      <c r="AP134" s="245"/>
      <c r="AQ134" s="245"/>
      <c r="AR134" s="245"/>
      <c r="AS134" s="245"/>
      <c r="AT134" s="245"/>
      <c r="AU134" s="246"/>
      <c r="AV134" s="240" t="s">
        <v>58</v>
      </c>
      <c r="AW134" s="240"/>
      <c r="AX134" s="240"/>
      <c r="AY134" s="240"/>
      <c r="AZ134" s="240"/>
      <c r="BA134" s="240"/>
      <c r="BB134" s="240"/>
      <c r="BC134" s="240">
        <v>1</v>
      </c>
      <c r="BD134" s="240"/>
      <c r="BE134" s="240"/>
      <c r="BF134" s="240"/>
      <c r="BG134" s="247"/>
      <c r="BH134" s="247"/>
      <c r="BI134" s="247"/>
      <c r="BJ134" s="247"/>
      <c r="BK134" s="248"/>
      <c r="BL134" s="248"/>
      <c r="BM134" s="248"/>
      <c r="BN134" s="248"/>
      <c r="BO134" s="248" t="s">
        <v>23</v>
      </c>
      <c r="BP134" s="248"/>
      <c r="BQ134" s="248"/>
      <c r="BR134" s="248"/>
      <c r="BS134" s="248"/>
      <c r="BT134" s="248"/>
      <c r="BU134" s="248"/>
      <c r="BV134" s="248"/>
      <c r="BW134" s="248"/>
      <c r="BX134" s="248"/>
      <c r="BY134" s="248"/>
      <c r="BZ134" s="248"/>
      <c r="CA134" s="248"/>
      <c r="CB134" s="248"/>
      <c r="CC134" s="248"/>
      <c r="CD134" s="248"/>
      <c r="CE134" s="248"/>
      <c r="CF134" s="248"/>
      <c r="CG134" s="248"/>
      <c r="CH134" s="248"/>
      <c r="CI134" s="248"/>
      <c r="CJ134" s="248"/>
      <c r="CK134" s="248"/>
      <c r="CL134" s="248"/>
      <c r="CM134" s="237"/>
      <c r="CN134" s="237"/>
      <c r="CO134" s="237"/>
      <c r="CP134" s="237"/>
      <c r="CQ134" s="237"/>
      <c r="CR134" s="237"/>
      <c r="CS134" s="237"/>
      <c r="CT134" s="237"/>
      <c r="CU134" s="237"/>
      <c r="CV134" s="237"/>
      <c r="CW134" s="237"/>
      <c r="CX134" s="237"/>
      <c r="CY134" s="237" t="s">
        <v>23</v>
      </c>
      <c r="CZ134" s="237"/>
      <c r="DA134" s="237"/>
      <c r="DB134" s="237"/>
      <c r="DC134" s="237"/>
      <c r="DD134" s="237"/>
      <c r="DE134" s="238" t="s">
        <v>59</v>
      </c>
      <c r="DF134" s="239"/>
      <c r="DG134" s="239"/>
      <c r="DH134" s="239"/>
      <c r="DI134" s="239"/>
      <c r="DJ134" s="239"/>
      <c r="DK134" s="239"/>
      <c r="DL134" s="239"/>
      <c r="DM134" s="239"/>
      <c r="DN134" s="239"/>
      <c r="DO134" s="239"/>
      <c r="DP134" s="239"/>
      <c r="DQ134" s="239"/>
      <c r="DR134" s="239"/>
      <c r="DS134" s="239"/>
      <c r="DT134" s="239"/>
      <c r="DU134" s="239"/>
    </row>
    <row r="135" spans="2:125" s="23" customFormat="1">
      <c r="B135" s="240">
        <f t="shared" si="0"/>
        <v>126</v>
      </c>
      <c r="C135" s="240"/>
      <c r="D135" s="240"/>
      <c r="E135" s="240"/>
      <c r="F135" s="241" t="s">
        <v>256</v>
      </c>
      <c r="G135" s="242"/>
      <c r="H135" s="242"/>
      <c r="I135" s="242"/>
      <c r="J135" s="242"/>
      <c r="K135" s="242"/>
      <c r="L135" s="242"/>
      <c r="M135" s="242"/>
      <c r="N135" s="242"/>
      <c r="O135" s="242"/>
      <c r="P135" s="242"/>
      <c r="Q135" s="242"/>
      <c r="R135" s="242"/>
      <c r="S135" s="242"/>
      <c r="T135" s="242"/>
      <c r="U135" s="242"/>
      <c r="V135" s="242"/>
      <c r="W135" s="243"/>
      <c r="X135" s="244" t="s">
        <v>158</v>
      </c>
      <c r="Y135" s="245"/>
      <c r="Z135" s="245"/>
      <c r="AA135" s="245"/>
      <c r="AB135" s="245"/>
      <c r="AC135" s="245"/>
      <c r="AD135" s="245"/>
      <c r="AE135" s="245"/>
      <c r="AF135" s="245"/>
      <c r="AG135" s="245"/>
      <c r="AH135" s="245"/>
      <c r="AI135" s="245"/>
      <c r="AJ135" s="245"/>
      <c r="AK135" s="245"/>
      <c r="AL135" s="245"/>
      <c r="AM135" s="245"/>
      <c r="AN135" s="245"/>
      <c r="AO135" s="245"/>
      <c r="AP135" s="245"/>
      <c r="AQ135" s="245"/>
      <c r="AR135" s="245"/>
      <c r="AS135" s="245"/>
      <c r="AT135" s="245"/>
      <c r="AU135" s="246"/>
      <c r="AV135" s="240" t="s">
        <v>61</v>
      </c>
      <c r="AW135" s="240"/>
      <c r="AX135" s="240"/>
      <c r="AY135" s="240"/>
      <c r="AZ135" s="240"/>
      <c r="BA135" s="240"/>
      <c r="BB135" s="240"/>
      <c r="BC135" s="240">
        <v>256</v>
      </c>
      <c r="BD135" s="240"/>
      <c r="BE135" s="240"/>
      <c r="BF135" s="240"/>
      <c r="BG135" s="247"/>
      <c r="BH135" s="247"/>
      <c r="BI135" s="247"/>
      <c r="BJ135" s="247"/>
      <c r="BK135" s="248" t="s">
        <v>23</v>
      </c>
      <c r="BL135" s="248"/>
      <c r="BM135" s="248"/>
      <c r="BN135" s="248"/>
      <c r="BO135" s="248"/>
      <c r="BP135" s="248"/>
      <c r="BQ135" s="248"/>
      <c r="BR135" s="248"/>
      <c r="BS135" s="248"/>
      <c r="BT135" s="248"/>
      <c r="BU135" s="248"/>
      <c r="BV135" s="248"/>
      <c r="BW135" s="248"/>
      <c r="BX135" s="248"/>
      <c r="BY135" s="248"/>
      <c r="BZ135" s="248"/>
      <c r="CA135" s="248"/>
      <c r="CB135" s="248"/>
      <c r="CC135" s="248"/>
      <c r="CD135" s="248"/>
      <c r="CE135" s="248"/>
      <c r="CF135" s="248"/>
      <c r="CG135" s="248"/>
      <c r="CH135" s="248"/>
      <c r="CI135" s="248"/>
      <c r="CJ135" s="248"/>
      <c r="CK135" s="248"/>
      <c r="CL135" s="248"/>
      <c r="CM135" s="237" t="s">
        <v>23</v>
      </c>
      <c r="CN135" s="237"/>
      <c r="CO135" s="237" t="s">
        <v>23</v>
      </c>
      <c r="CP135" s="237"/>
      <c r="CQ135" s="237" t="s">
        <v>23</v>
      </c>
      <c r="CR135" s="237"/>
      <c r="CS135" s="237" t="s">
        <v>23</v>
      </c>
      <c r="CT135" s="237"/>
      <c r="CU135" s="237" t="s">
        <v>23</v>
      </c>
      <c r="CV135" s="237"/>
      <c r="CW135" s="237" t="s">
        <v>23</v>
      </c>
      <c r="CX135" s="237"/>
      <c r="CY135" s="237" t="s">
        <v>23</v>
      </c>
      <c r="CZ135" s="237"/>
      <c r="DA135" s="237" t="s">
        <v>23</v>
      </c>
      <c r="DB135" s="237"/>
      <c r="DC135" s="237" t="s">
        <v>23</v>
      </c>
      <c r="DD135" s="237"/>
      <c r="DE135" s="238"/>
      <c r="DF135" s="239"/>
      <c r="DG135" s="239"/>
      <c r="DH135" s="239"/>
      <c r="DI135" s="239"/>
      <c r="DJ135" s="239"/>
      <c r="DK135" s="239"/>
      <c r="DL135" s="239"/>
      <c r="DM135" s="239"/>
      <c r="DN135" s="239"/>
      <c r="DO135" s="239"/>
      <c r="DP135" s="239"/>
      <c r="DQ135" s="239"/>
      <c r="DR135" s="239"/>
      <c r="DS135" s="239"/>
      <c r="DT135" s="239"/>
      <c r="DU135" s="239"/>
    </row>
    <row r="136" spans="2:125" s="23" customFormat="1">
      <c r="B136" s="240">
        <f t="shared" si="0"/>
        <v>127</v>
      </c>
      <c r="C136" s="240"/>
      <c r="D136" s="240"/>
      <c r="E136" s="240"/>
      <c r="F136" s="241" t="s">
        <v>257</v>
      </c>
      <c r="G136" s="242"/>
      <c r="H136" s="242"/>
      <c r="I136" s="242"/>
      <c r="J136" s="242"/>
      <c r="K136" s="242"/>
      <c r="L136" s="242"/>
      <c r="M136" s="242"/>
      <c r="N136" s="242"/>
      <c r="O136" s="242"/>
      <c r="P136" s="242"/>
      <c r="Q136" s="242"/>
      <c r="R136" s="242"/>
      <c r="S136" s="242"/>
      <c r="T136" s="242"/>
      <c r="U136" s="242"/>
      <c r="V136" s="242"/>
      <c r="W136" s="243"/>
      <c r="X136" s="244" t="s">
        <v>159</v>
      </c>
      <c r="Y136" s="245"/>
      <c r="Z136" s="245"/>
      <c r="AA136" s="245"/>
      <c r="AB136" s="245"/>
      <c r="AC136" s="245"/>
      <c r="AD136" s="245"/>
      <c r="AE136" s="245"/>
      <c r="AF136" s="245"/>
      <c r="AG136" s="245"/>
      <c r="AH136" s="245"/>
      <c r="AI136" s="245"/>
      <c r="AJ136" s="245"/>
      <c r="AK136" s="245"/>
      <c r="AL136" s="245"/>
      <c r="AM136" s="245"/>
      <c r="AN136" s="245"/>
      <c r="AO136" s="245"/>
      <c r="AP136" s="245"/>
      <c r="AQ136" s="245"/>
      <c r="AR136" s="245"/>
      <c r="AS136" s="245"/>
      <c r="AT136" s="245"/>
      <c r="AU136" s="246"/>
      <c r="AV136" s="240" t="s">
        <v>61</v>
      </c>
      <c r="AW136" s="240"/>
      <c r="AX136" s="240"/>
      <c r="AY136" s="240"/>
      <c r="AZ136" s="240"/>
      <c r="BA136" s="240"/>
      <c r="BB136" s="240"/>
      <c r="BC136" s="240">
        <v>256</v>
      </c>
      <c r="BD136" s="240"/>
      <c r="BE136" s="240"/>
      <c r="BF136" s="240"/>
      <c r="BG136" s="247"/>
      <c r="BH136" s="247"/>
      <c r="BI136" s="247"/>
      <c r="BJ136" s="247"/>
      <c r="BK136" s="248" t="s">
        <v>23</v>
      </c>
      <c r="BL136" s="248"/>
      <c r="BM136" s="248"/>
      <c r="BN136" s="248"/>
      <c r="BO136" s="248"/>
      <c r="BP136" s="248"/>
      <c r="BQ136" s="248"/>
      <c r="BR136" s="248"/>
      <c r="BS136" s="248"/>
      <c r="BT136" s="248"/>
      <c r="BU136" s="248"/>
      <c r="BV136" s="248"/>
      <c r="BW136" s="248"/>
      <c r="BX136" s="248"/>
      <c r="BY136" s="248"/>
      <c r="BZ136" s="248"/>
      <c r="CA136" s="248"/>
      <c r="CB136" s="248"/>
      <c r="CC136" s="248"/>
      <c r="CD136" s="248"/>
      <c r="CE136" s="248"/>
      <c r="CF136" s="248"/>
      <c r="CG136" s="248"/>
      <c r="CH136" s="248"/>
      <c r="CI136" s="248"/>
      <c r="CJ136" s="248"/>
      <c r="CK136" s="248"/>
      <c r="CL136" s="248"/>
      <c r="CM136" s="237" t="s">
        <v>23</v>
      </c>
      <c r="CN136" s="237"/>
      <c r="CO136" s="237" t="s">
        <v>23</v>
      </c>
      <c r="CP136" s="237"/>
      <c r="CQ136" s="237" t="s">
        <v>23</v>
      </c>
      <c r="CR136" s="237"/>
      <c r="CS136" s="237" t="s">
        <v>23</v>
      </c>
      <c r="CT136" s="237"/>
      <c r="CU136" s="237" t="s">
        <v>23</v>
      </c>
      <c r="CV136" s="237"/>
      <c r="CW136" s="237" t="s">
        <v>23</v>
      </c>
      <c r="CX136" s="237"/>
      <c r="CY136" s="237" t="s">
        <v>23</v>
      </c>
      <c r="CZ136" s="237"/>
      <c r="DA136" s="237" t="s">
        <v>23</v>
      </c>
      <c r="DB136" s="237"/>
      <c r="DC136" s="237" t="s">
        <v>23</v>
      </c>
      <c r="DD136" s="237"/>
      <c r="DE136" s="238"/>
      <c r="DF136" s="239"/>
      <c r="DG136" s="239"/>
      <c r="DH136" s="239"/>
      <c r="DI136" s="239"/>
      <c r="DJ136" s="239"/>
      <c r="DK136" s="239"/>
      <c r="DL136" s="239"/>
      <c r="DM136" s="239"/>
      <c r="DN136" s="239"/>
      <c r="DO136" s="239"/>
      <c r="DP136" s="239"/>
      <c r="DQ136" s="239"/>
      <c r="DR136" s="239"/>
      <c r="DS136" s="239"/>
      <c r="DT136" s="239"/>
      <c r="DU136" s="239"/>
    </row>
    <row r="137" spans="2:125" s="23" customFormat="1">
      <c r="B137" s="240">
        <f t="shared" si="0"/>
        <v>128</v>
      </c>
      <c r="C137" s="240"/>
      <c r="D137" s="240"/>
      <c r="E137" s="240"/>
      <c r="F137" s="241" t="s">
        <v>258</v>
      </c>
      <c r="G137" s="242"/>
      <c r="H137" s="242"/>
      <c r="I137" s="242"/>
      <c r="J137" s="242"/>
      <c r="K137" s="242"/>
      <c r="L137" s="242"/>
      <c r="M137" s="242"/>
      <c r="N137" s="242"/>
      <c r="O137" s="242"/>
      <c r="P137" s="242"/>
      <c r="Q137" s="242"/>
      <c r="R137" s="242"/>
      <c r="S137" s="242"/>
      <c r="T137" s="242"/>
      <c r="U137" s="242"/>
      <c r="V137" s="242"/>
      <c r="W137" s="243"/>
      <c r="X137" s="244" t="s">
        <v>160</v>
      </c>
      <c r="Y137" s="245"/>
      <c r="Z137" s="245"/>
      <c r="AA137" s="245"/>
      <c r="AB137" s="245"/>
      <c r="AC137" s="245"/>
      <c r="AD137" s="245"/>
      <c r="AE137" s="245"/>
      <c r="AF137" s="245"/>
      <c r="AG137" s="245"/>
      <c r="AH137" s="245"/>
      <c r="AI137" s="245"/>
      <c r="AJ137" s="245"/>
      <c r="AK137" s="245"/>
      <c r="AL137" s="245"/>
      <c r="AM137" s="245"/>
      <c r="AN137" s="245"/>
      <c r="AO137" s="245"/>
      <c r="AP137" s="245"/>
      <c r="AQ137" s="245"/>
      <c r="AR137" s="245"/>
      <c r="AS137" s="245"/>
      <c r="AT137" s="245"/>
      <c r="AU137" s="246"/>
      <c r="AV137" s="240" t="s">
        <v>61</v>
      </c>
      <c r="AW137" s="240"/>
      <c r="AX137" s="240"/>
      <c r="AY137" s="240"/>
      <c r="AZ137" s="240"/>
      <c r="BA137" s="240"/>
      <c r="BB137" s="240"/>
      <c r="BC137" s="240">
        <v>256</v>
      </c>
      <c r="BD137" s="240"/>
      <c r="BE137" s="240"/>
      <c r="BF137" s="240"/>
      <c r="BG137" s="247"/>
      <c r="BH137" s="247"/>
      <c r="BI137" s="247"/>
      <c r="BJ137" s="247"/>
      <c r="BK137" s="248"/>
      <c r="BL137" s="248"/>
      <c r="BM137" s="248"/>
      <c r="BN137" s="248"/>
      <c r="BO137" s="248"/>
      <c r="BP137" s="248"/>
      <c r="BQ137" s="248"/>
      <c r="BR137" s="248"/>
      <c r="BS137" s="248"/>
      <c r="BT137" s="248"/>
      <c r="BU137" s="248"/>
      <c r="BV137" s="248"/>
      <c r="BW137" s="248"/>
      <c r="BX137" s="248"/>
      <c r="BY137" s="248"/>
      <c r="BZ137" s="248"/>
      <c r="CA137" s="248"/>
      <c r="CB137" s="248"/>
      <c r="CC137" s="248"/>
      <c r="CD137" s="248"/>
      <c r="CE137" s="248"/>
      <c r="CF137" s="248"/>
      <c r="CG137" s="248"/>
      <c r="CH137" s="248"/>
      <c r="CI137" s="248"/>
      <c r="CJ137" s="248"/>
      <c r="CK137" s="248"/>
      <c r="CL137" s="248"/>
      <c r="CM137" s="237"/>
      <c r="CN137" s="237"/>
      <c r="CO137" s="237"/>
      <c r="CP137" s="237"/>
      <c r="CQ137" s="237"/>
      <c r="CR137" s="237"/>
      <c r="CS137" s="237"/>
      <c r="CT137" s="237"/>
      <c r="CU137" s="237"/>
      <c r="CV137" s="237"/>
      <c r="CW137" s="237" t="s">
        <v>23</v>
      </c>
      <c r="CX137" s="237"/>
      <c r="CY137" s="237" t="s">
        <v>23</v>
      </c>
      <c r="CZ137" s="237"/>
      <c r="DA137" s="237" t="s">
        <v>23</v>
      </c>
      <c r="DB137" s="237"/>
      <c r="DC137" s="237" t="s">
        <v>23</v>
      </c>
      <c r="DD137" s="237"/>
      <c r="DE137" s="238"/>
      <c r="DF137" s="239"/>
      <c r="DG137" s="239"/>
      <c r="DH137" s="239"/>
      <c r="DI137" s="239"/>
      <c r="DJ137" s="239"/>
      <c r="DK137" s="239"/>
      <c r="DL137" s="239"/>
      <c r="DM137" s="239"/>
      <c r="DN137" s="239"/>
      <c r="DO137" s="239"/>
      <c r="DP137" s="239"/>
      <c r="DQ137" s="239"/>
      <c r="DR137" s="239"/>
      <c r="DS137" s="239"/>
      <c r="DT137" s="239"/>
      <c r="DU137" s="239"/>
    </row>
    <row r="138" spans="2:125" s="23" customFormat="1">
      <c r="B138" s="240">
        <f t="shared" si="0"/>
        <v>129</v>
      </c>
      <c r="C138" s="240"/>
      <c r="D138" s="240"/>
      <c r="E138" s="240"/>
      <c r="F138" s="241" t="s">
        <v>259</v>
      </c>
      <c r="G138" s="242"/>
      <c r="H138" s="242"/>
      <c r="I138" s="242"/>
      <c r="J138" s="242"/>
      <c r="K138" s="242"/>
      <c r="L138" s="242"/>
      <c r="M138" s="242"/>
      <c r="N138" s="242"/>
      <c r="O138" s="242"/>
      <c r="P138" s="242"/>
      <c r="Q138" s="242"/>
      <c r="R138" s="242"/>
      <c r="S138" s="242"/>
      <c r="T138" s="242"/>
      <c r="U138" s="242"/>
      <c r="V138" s="242"/>
      <c r="W138" s="243"/>
      <c r="X138" s="244" t="s">
        <v>161</v>
      </c>
      <c r="Y138" s="245"/>
      <c r="Z138" s="245"/>
      <c r="AA138" s="245"/>
      <c r="AB138" s="245"/>
      <c r="AC138" s="245"/>
      <c r="AD138" s="245"/>
      <c r="AE138" s="245"/>
      <c r="AF138" s="245"/>
      <c r="AG138" s="245"/>
      <c r="AH138" s="245"/>
      <c r="AI138" s="245"/>
      <c r="AJ138" s="245"/>
      <c r="AK138" s="245"/>
      <c r="AL138" s="245"/>
      <c r="AM138" s="245"/>
      <c r="AN138" s="245"/>
      <c r="AO138" s="245"/>
      <c r="AP138" s="245"/>
      <c r="AQ138" s="245"/>
      <c r="AR138" s="245"/>
      <c r="AS138" s="245"/>
      <c r="AT138" s="245"/>
      <c r="AU138" s="246"/>
      <c r="AV138" s="240" t="s">
        <v>61</v>
      </c>
      <c r="AW138" s="240"/>
      <c r="AX138" s="240"/>
      <c r="AY138" s="240"/>
      <c r="AZ138" s="240"/>
      <c r="BA138" s="240"/>
      <c r="BB138" s="240"/>
      <c r="BC138" s="240">
        <v>256</v>
      </c>
      <c r="BD138" s="240"/>
      <c r="BE138" s="240"/>
      <c r="BF138" s="240"/>
      <c r="BG138" s="247"/>
      <c r="BH138" s="247"/>
      <c r="BI138" s="247"/>
      <c r="BJ138" s="247"/>
      <c r="BK138" s="248" t="s">
        <v>23</v>
      </c>
      <c r="BL138" s="248"/>
      <c r="BM138" s="248"/>
      <c r="BN138" s="248"/>
      <c r="BO138" s="248"/>
      <c r="BP138" s="248"/>
      <c r="BQ138" s="248"/>
      <c r="BR138" s="248"/>
      <c r="BS138" s="248"/>
      <c r="BT138" s="248"/>
      <c r="BU138" s="248"/>
      <c r="BV138" s="248"/>
      <c r="BW138" s="248"/>
      <c r="BX138" s="248"/>
      <c r="BY138" s="248"/>
      <c r="BZ138" s="248"/>
      <c r="CA138" s="248"/>
      <c r="CB138" s="248"/>
      <c r="CC138" s="248"/>
      <c r="CD138" s="248"/>
      <c r="CE138" s="248"/>
      <c r="CF138" s="248"/>
      <c r="CG138" s="248"/>
      <c r="CH138" s="248"/>
      <c r="CI138" s="248"/>
      <c r="CJ138" s="248"/>
      <c r="CK138" s="248"/>
      <c r="CL138" s="248"/>
      <c r="CM138" s="237" t="s">
        <v>23</v>
      </c>
      <c r="CN138" s="237"/>
      <c r="CO138" s="237" t="s">
        <v>23</v>
      </c>
      <c r="CP138" s="237"/>
      <c r="CQ138" s="237" t="s">
        <v>23</v>
      </c>
      <c r="CR138" s="237"/>
      <c r="CS138" s="237" t="s">
        <v>23</v>
      </c>
      <c r="CT138" s="237"/>
      <c r="CU138" s="237" t="s">
        <v>23</v>
      </c>
      <c r="CV138" s="237"/>
      <c r="CW138" s="237" t="s">
        <v>23</v>
      </c>
      <c r="CX138" s="237"/>
      <c r="CY138" s="237" t="s">
        <v>23</v>
      </c>
      <c r="CZ138" s="237"/>
      <c r="DA138" s="237" t="s">
        <v>23</v>
      </c>
      <c r="DB138" s="237"/>
      <c r="DC138" s="237" t="s">
        <v>23</v>
      </c>
      <c r="DD138" s="237"/>
      <c r="DE138" s="238"/>
      <c r="DF138" s="239"/>
      <c r="DG138" s="239"/>
      <c r="DH138" s="239"/>
      <c r="DI138" s="239"/>
      <c r="DJ138" s="239"/>
      <c r="DK138" s="239"/>
      <c r="DL138" s="239"/>
      <c r="DM138" s="239"/>
      <c r="DN138" s="239"/>
      <c r="DO138" s="239"/>
      <c r="DP138" s="239"/>
      <c r="DQ138" s="239"/>
      <c r="DR138" s="239"/>
      <c r="DS138" s="239"/>
      <c r="DT138" s="239"/>
      <c r="DU138" s="239"/>
    </row>
    <row r="139" spans="2:125" s="23" customFormat="1">
      <c r="B139" s="240">
        <f t="shared" si="0"/>
        <v>130</v>
      </c>
      <c r="C139" s="240"/>
      <c r="D139" s="240"/>
      <c r="E139" s="240"/>
      <c r="F139" s="241" t="s">
        <v>260</v>
      </c>
      <c r="G139" s="242"/>
      <c r="H139" s="242"/>
      <c r="I139" s="242"/>
      <c r="J139" s="242"/>
      <c r="K139" s="242"/>
      <c r="L139" s="242"/>
      <c r="M139" s="242"/>
      <c r="N139" s="242"/>
      <c r="O139" s="242"/>
      <c r="P139" s="242"/>
      <c r="Q139" s="242"/>
      <c r="R139" s="242"/>
      <c r="S139" s="242"/>
      <c r="T139" s="242"/>
      <c r="U139" s="242"/>
      <c r="V139" s="242"/>
      <c r="W139" s="243"/>
      <c r="X139" s="244" t="s">
        <v>162</v>
      </c>
      <c r="Y139" s="245"/>
      <c r="Z139" s="245"/>
      <c r="AA139" s="245"/>
      <c r="AB139" s="245"/>
      <c r="AC139" s="245"/>
      <c r="AD139" s="245"/>
      <c r="AE139" s="245"/>
      <c r="AF139" s="245"/>
      <c r="AG139" s="245"/>
      <c r="AH139" s="245"/>
      <c r="AI139" s="245"/>
      <c r="AJ139" s="245"/>
      <c r="AK139" s="245"/>
      <c r="AL139" s="245"/>
      <c r="AM139" s="245"/>
      <c r="AN139" s="245"/>
      <c r="AO139" s="245"/>
      <c r="AP139" s="245"/>
      <c r="AQ139" s="245"/>
      <c r="AR139" s="245"/>
      <c r="AS139" s="245"/>
      <c r="AT139" s="245"/>
      <c r="AU139" s="246"/>
      <c r="AV139" s="240" t="s">
        <v>58</v>
      </c>
      <c r="AW139" s="240"/>
      <c r="AX139" s="240"/>
      <c r="AY139" s="240"/>
      <c r="AZ139" s="240"/>
      <c r="BA139" s="240"/>
      <c r="BB139" s="240"/>
      <c r="BC139" s="240">
        <v>1</v>
      </c>
      <c r="BD139" s="240"/>
      <c r="BE139" s="240"/>
      <c r="BF139" s="240"/>
      <c r="BG139" s="247"/>
      <c r="BH139" s="247"/>
      <c r="BI139" s="247"/>
      <c r="BJ139" s="247"/>
      <c r="BK139" s="248"/>
      <c r="BL139" s="248"/>
      <c r="BM139" s="248"/>
      <c r="BN139" s="248"/>
      <c r="BO139" s="248" t="s">
        <v>23</v>
      </c>
      <c r="BP139" s="248"/>
      <c r="BQ139" s="248"/>
      <c r="BR139" s="248"/>
      <c r="BS139" s="248"/>
      <c r="BT139" s="248"/>
      <c r="BU139" s="248"/>
      <c r="BV139" s="248"/>
      <c r="BW139" s="248"/>
      <c r="BX139" s="248"/>
      <c r="BY139" s="248"/>
      <c r="BZ139" s="248"/>
      <c r="CA139" s="248"/>
      <c r="CB139" s="248"/>
      <c r="CC139" s="248"/>
      <c r="CD139" s="248"/>
      <c r="CE139" s="248"/>
      <c r="CF139" s="248"/>
      <c r="CG139" s="248"/>
      <c r="CH139" s="248"/>
      <c r="CI139" s="248"/>
      <c r="CJ139" s="248"/>
      <c r="CK139" s="248"/>
      <c r="CL139" s="248"/>
      <c r="CM139" s="237"/>
      <c r="CN139" s="237"/>
      <c r="CO139" s="237"/>
      <c r="CP139" s="237"/>
      <c r="CQ139" s="237"/>
      <c r="CR139" s="237"/>
      <c r="CS139" s="237"/>
      <c r="CT139" s="237"/>
      <c r="CU139" s="237"/>
      <c r="CV139" s="237"/>
      <c r="CW139" s="237"/>
      <c r="CX139" s="237"/>
      <c r="CY139" s="237" t="s">
        <v>23</v>
      </c>
      <c r="CZ139" s="237"/>
      <c r="DA139" s="237"/>
      <c r="DB139" s="237"/>
      <c r="DC139" s="237"/>
      <c r="DD139" s="237"/>
      <c r="DE139" s="238" t="s">
        <v>59</v>
      </c>
      <c r="DF139" s="239"/>
      <c r="DG139" s="239"/>
      <c r="DH139" s="239"/>
      <c r="DI139" s="239"/>
      <c r="DJ139" s="239"/>
      <c r="DK139" s="239"/>
      <c r="DL139" s="239"/>
      <c r="DM139" s="239"/>
      <c r="DN139" s="239"/>
      <c r="DO139" s="239"/>
      <c r="DP139" s="239"/>
      <c r="DQ139" s="239"/>
      <c r="DR139" s="239"/>
      <c r="DS139" s="239"/>
      <c r="DT139" s="239"/>
      <c r="DU139" s="239"/>
    </row>
    <row r="140" spans="2:125" s="23" customFormat="1">
      <c r="B140" s="240">
        <f t="shared" si="0"/>
        <v>131</v>
      </c>
      <c r="C140" s="240"/>
      <c r="D140" s="240"/>
      <c r="E140" s="240"/>
      <c r="F140" s="241" t="s">
        <v>261</v>
      </c>
      <c r="G140" s="242"/>
      <c r="H140" s="242"/>
      <c r="I140" s="242"/>
      <c r="J140" s="242"/>
      <c r="K140" s="242"/>
      <c r="L140" s="242"/>
      <c r="M140" s="242"/>
      <c r="N140" s="242"/>
      <c r="O140" s="242"/>
      <c r="P140" s="242"/>
      <c r="Q140" s="242"/>
      <c r="R140" s="242"/>
      <c r="S140" s="242"/>
      <c r="T140" s="242"/>
      <c r="U140" s="242"/>
      <c r="V140" s="242"/>
      <c r="W140" s="243"/>
      <c r="X140" s="244" t="s">
        <v>163</v>
      </c>
      <c r="Y140" s="245"/>
      <c r="Z140" s="245"/>
      <c r="AA140" s="245"/>
      <c r="AB140" s="245"/>
      <c r="AC140" s="245"/>
      <c r="AD140" s="245"/>
      <c r="AE140" s="245"/>
      <c r="AF140" s="245"/>
      <c r="AG140" s="245"/>
      <c r="AH140" s="245"/>
      <c r="AI140" s="245"/>
      <c r="AJ140" s="245"/>
      <c r="AK140" s="245"/>
      <c r="AL140" s="245"/>
      <c r="AM140" s="245"/>
      <c r="AN140" s="245"/>
      <c r="AO140" s="245"/>
      <c r="AP140" s="245"/>
      <c r="AQ140" s="245"/>
      <c r="AR140" s="245"/>
      <c r="AS140" s="245"/>
      <c r="AT140" s="245"/>
      <c r="AU140" s="246"/>
      <c r="AV140" s="240" t="s">
        <v>61</v>
      </c>
      <c r="AW140" s="240"/>
      <c r="AX140" s="240"/>
      <c r="AY140" s="240"/>
      <c r="AZ140" s="240"/>
      <c r="BA140" s="240"/>
      <c r="BB140" s="240"/>
      <c r="BC140" s="240">
        <v>2000</v>
      </c>
      <c r="BD140" s="240"/>
      <c r="BE140" s="240"/>
      <c r="BF140" s="240"/>
      <c r="BG140" s="247"/>
      <c r="BH140" s="247"/>
      <c r="BI140" s="247"/>
      <c r="BJ140" s="247"/>
      <c r="BK140" s="248" t="s">
        <v>23</v>
      </c>
      <c r="BL140" s="248"/>
      <c r="BM140" s="248"/>
      <c r="BN140" s="248"/>
      <c r="BO140" s="248"/>
      <c r="BP140" s="248"/>
      <c r="BQ140" s="248"/>
      <c r="BR140" s="248"/>
      <c r="BS140" s="248"/>
      <c r="BT140" s="248"/>
      <c r="BU140" s="248"/>
      <c r="BV140" s="248"/>
      <c r="BW140" s="248"/>
      <c r="BX140" s="248"/>
      <c r="BY140" s="248"/>
      <c r="BZ140" s="248"/>
      <c r="CA140" s="248"/>
      <c r="CB140" s="248"/>
      <c r="CC140" s="248"/>
      <c r="CD140" s="248"/>
      <c r="CE140" s="248"/>
      <c r="CF140" s="248"/>
      <c r="CG140" s="248"/>
      <c r="CH140" s="248"/>
      <c r="CI140" s="248"/>
      <c r="CJ140" s="248"/>
      <c r="CK140" s="248"/>
      <c r="CL140" s="248"/>
      <c r="CM140" s="237" t="s">
        <v>23</v>
      </c>
      <c r="CN140" s="237"/>
      <c r="CO140" s="237" t="s">
        <v>23</v>
      </c>
      <c r="CP140" s="237"/>
      <c r="CQ140" s="237" t="s">
        <v>23</v>
      </c>
      <c r="CR140" s="237"/>
      <c r="CS140" s="237" t="s">
        <v>23</v>
      </c>
      <c r="CT140" s="237"/>
      <c r="CU140" s="237" t="s">
        <v>23</v>
      </c>
      <c r="CV140" s="237"/>
      <c r="CW140" s="237" t="s">
        <v>23</v>
      </c>
      <c r="CX140" s="237"/>
      <c r="CY140" s="237" t="s">
        <v>23</v>
      </c>
      <c r="CZ140" s="237"/>
      <c r="DA140" s="237" t="s">
        <v>23</v>
      </c>
      <c r="DB140" s="237"/>
      <c r="DC140" s="237" t="s">
        <v>23</v>
      </c>
      <c r="DD140" s="237"/>
      <c r="DE140" s="238"/>
      <c r="DF140" s="239"/>
      <c r="DG140" s="239"/>
      <c r="DH140" s="239"/>
      <c r="DI140" s="239"/>
      <c r="DJ140" s="239"/>
      <c r="DK140" s="239"/>
      <c r="DL140" s="239"/>
      <c r="DM140" s="239"/>
      <c r="DN140" s="239"/>
      <c r="DO140" s="239"/>
      <c r="DP140" s="239"/>
      <c r="DQ140" s="239"/>
      <c r="DR140" s="239"/>
      <c r="DS140" s="239"/>
      <c r="DT140" s="239"/>
      <c r="DU140" s="239"/>
    </row>
    <row r="141" spans="2:125" s="23" customFormat="1">
      <c r="B141" s="240">
        <f t="shared" si="0"/>
        <v>132</v>
      </c>
      <c r="C141" s="240"/>
      <c r="D141" s="240"/>
      <c r="E141" s="240"/>
      <c r="F141" s="241" t="s">
        <v>262</v>
      </c>
      <c r="G141" s="242"/>
      <c r="H141" s="242"/>
      <c r="I141" s="242"/>
      <c r="J141" s="242"/>
      <c r="K141" s="242"/>
      <c r="L141" s="242"/>
      <c r="M141" s="242"/>
      <c r="N141" s="242"/>
      <c r="O141" s="242"/>
      <c r="P141" s="242"/>
      <c r="Q141" s="242"/>
      <c r="R141" s="242"/>
      <c r="S141" s="242"/>
      <c r="T141" s="242"/>
      <c r="U141" s="242"/>
      <c r="V141" s="242"/>
      <c r="W141" s="243"/>
      <c r="X141" s="244" t="s">
        <v>164</v>
      </c>
      <c r="Y141" s="245"/>
      <c r="Z141" s="245"/>
      <c r="AA141" s="245"/>
      <c r="AB141" s="245"/>
      <c r="AC141" s="245"/>
      <c r="AD141" s="245"/>
      <c r="AE141" s="245"/>
      <c r="AF141" s="245"/>
      <c r="AG141" s="245"/>
      <c r="AH141" s="245"/>
      <c r="AI141" s="245"/>
      <c r="AJ141" s="245"/>
      <c r="AK141" s="245"/>
      <c r="AL141" s="245"/>
      <c r="AM141" s="245"/>
      <c r="AN141" s="245"/>
      <c r="AO141" s="245"/>
      <c r="AP141" s="245"/>
      <c r="AQ141" s="245"/>
      <c r="AR141" s="245"/>
      <c r="AS141" s="245"/>
      <c r="AT141" s="245"/>
      <c r="AU141" s="246"/>
      <c r="AV141" s="240" t="s">
        <v>58</v>
      </c>
      <c r="AW141" s="240"/>
      <c r="AX141" s="240"/>
      <c r="AY141" s="240"/>
      <c r="AZ141" s="240"/>
      <c r="BA141" s="240"/>
      <c r="BB141" s="240"/>
      <c r="BC141" s="240">
        <v>2</v>
      </c>
      <c r="BD141" s="240"/>
      <c r="BE141" s="240"/>
      <c r="BF141" s="240"/>
      <c r="BG141" s="247"/>
      <c r="BH141" s="247"/>
      <c r="BI141" s="247"/>
      <c r="BJ141" s="247"/>
      <c r="BK141" s="248"/>
      <c r="BL141" s="248"/>
      <c r="BM141" s="248"/>
      <c r="BN141" s="248"/>
      <c r="BO141" s="248"/>
      <c r="BP141" s="248"/>
      <c r="BQ141" s="248"/>
      <c r="BR141" s="248"/>
      <c r="BS141" s="248"/>
      <c r="BT141" s="248"/>
      <c r="BU141" s="248"/>
      <c r="BV141" s="248"/>
      <c r="BW141" s="248"/>
      <c r="BX141" s="248"/>
      <c r="BY141" s="248"/>
      <c r="BZ141" s="248"/>
      <c r="CA141" s="248"/>
      <c r="CB141" s="248"/>
      <c r="CC141" s="248"/>
      <c r="CD141" s="248"/>
      <c r="CE141" s="248"/>
      <c r="CF141" s="248"/>
      <c r="CG141" s="248"/>
      <c r="CH141" s="248"/>
      <c r="CI141" s="248"/>
      <c r="CJ141" s="248"/>
      <c r="CK141" s="248"/>
      <c r="CL141" s="248"/>
      <c r="CM141" s="237"/>
      <c r="CN141" s="237"/>
      <c r="CO141" s="237"/>
      <c r="CP141" s="237"/>
      <c r="CQ141" s="237"/>
      <c r="CR141" s="237"/>
      <c r="CS141" s="237"/>
      <c r="CT141" s="237"/>
      <c r="CU141" s="237"/>
      <c r="CV141" s="237"/>
      <c r="CW141" s="237"/>
      <c r="CX141" s="237"/>
      <c r="CY141" s="237" t="s">
        <v>23</v>
      </c>
      <c r="CZ141" s="237"/>
      <c r="DA141" s="237"/>
      <c r="DB141" s="237"/>
      <c r="DC141" s="237"/>
      <c r="DD141" s="237"/>
      <c r="DE141" s="238" t="s">
        <v>59</v>
      </c>
      <c r="DF141" s="239"/>
      <c r="DG141" s="239"/>
      <c r="DH141" s="239"/>
      <c r="DI141" s="239"/>
      <c r="DJ141" s="239"/>
      <c r="DK141" s="239"/>
      <c r="DL141" s="239"/>
      <c r="DM141" s="239"/>
      <c r="DN141" s="239"/>
      <c r="DO141" s="239"/>
      <c r="DP141" s="239"/>
      <c r="DQ141" s="239"/>
      <c r="DR141" s="239"/>
      <c r="DS141" s="239"/>
      <c r="DT141" s="239"/>
      <c r="DU141" s="239"/>
    </row>
    <row r="142" spans="2:125" s="23" customFormat="1">
      <c r="B142" s="240">
        <f t="shared" si="0"/>
        <v>133</v>
      </c>
      <c r="C142" s="240"/>
      <c r="D142" s="240"/>
      <c r="E142" s="240"/>
      <c r="F142" s="241" t="s">
        <v>263</v>
      </c>
      <c r="G142" s="242"/>
      <c r="H142" s="242"/>
      <c r="I142" s="242"/>
      <c r="J142" s="242"/>
      <c r="K142" s="242"/>
      <c r="L142" s="242"/>
      <c r="M142" s="242"/>
      <c r="N142" s="242"/>
      <c r="O142" s="242"/>
      <c r="P142" s="242"/>
      <c r="Q142" s="242"/>
      <c r="R142" s="242"/>
      <c r="S142" s="242"/>
      <c r="T142" s="242"/>
      <c r="U142" s="242"/>
      <c r="V142" s="242"/>
      <c r="W142" s="243"/>
      <c r="X142" s="244" t="s">
        <v>165</v>
      </c>
      <c r="Y142" s="245"/>
      <c r="Z142" s="245"/>
      <c r="AA142" s="245"/>
      <c r="AB142" s="245"/>
      <c r="AC142" s="245"/>
      <c r="AD142" s="245"/>
      <c r="AE142" s="245"/>
      <c r="AF142" s="245"/>
      <c r="AG142" s="245"/>
      <c r="AH142" s="245"/>
      <c r="AI142" s="245"/>
      <c r="AJ142" s="245"/>
      <c r="AK142" s="245"/>
      <c r="AL142" s="245"/>
      <c r="AM142" s="245"/>
      <c r="AN142" s="245"/>
      <c r="AO142" s="245"/>
      <c r="AP142" s="245"/>
      <c r="AQ142" s="245"/>
      <c r="AR142" s="245"/>
      <c r="AS142" s="245"/>
      <c r="AT142" s="245"/>
      <c r="AU142" s="246"/>
      <c r="AV142" s="240" t="s">
        <v>61</v>
      </c>
      <c r="AW142" s="240"/>
      <c r="AX142" s="240"/>
      <c r="AY142" s="240"/>
      <c r="AZ142" s="240"/>
      <c r="BA142" s="240"/>
      <c r="BB142" s="240"/>
      <c r="BC142" s="240">
        <v>100</v>
      </c>
      <c r="BD142" s="240"/>
      <c r="BE142" s="240"/>
      <c r="BF142" s="240"/>
      <c r="BG142" s="247"/>
      <c r="BH142" s="247"/>
      <c r="BI142" s="247"/>
      <c r="BJ142" s="247"/>
      <c r="BK142" s="248" t="s">
        <v>23</v>
      </c>
      <c r="BL142" s="248"/>
      <c r="BM142" s="248"/>
      <c r="BN142" s="248"/>
      <c r="BO142" s="248"/>
      <c r="BP142" s="248"/>
      <c r="BQ142" s="248"/>
      <c r="BR142" s="248"/>
      <c r="BS142" s="248"/>
      <c r="BT142" s="248"/>
      <c r="BU142" s="248"/>
      <c r="BV142" s="248"/>
      <c r="BW142" s="248"/>
      <c r="BX142" s="248"/>
      <c r="BY142" s="248"/>
      <c r="BZ142" s="248"/>
      <c r="CA142" s="248"/>
      <c r="CB142" s="248"/>
      <c r="CC142" s="248"/>
      <c r="CD142" s="248"/>
      <c r="CE142" s="248"/>
      <c r="CF142" s="248"/>
      <c r="CG142" s="248"/>
      <c r="CH142" s="248"/>
      <c r="CI142" s="248"/>
      <c r="CJ142" s="248"/>
      <c r="CK142" s="248"/>
      <c r="CL142" s="248"/>
      <c r="CM142" s="237" t="s">
        <v>23</v>
      </c>
      <c r="CN142" s="237"/>
      <c r="CO142" s="237" t="s">
        <v>23</v>
      </c>
      <c r="CP142" s="237"/>
      <c r="CQ142" s="237" t="s">
        <v>23</v>
      </c>
      <c r="CR142" s="237"/>
      <c r="CS142" s="237" t="s">
        <v>23</v>
      </c>
      <c r="CT142" s="237"/>
      <c r="CU142" s="237" t="s">
        <v>23</v>
      </c>
      <c r="CV142" s="237"/>
      <c r="CW142" s="237" t="s">
        <v>23</v>
      </c>
      <c r="CX142" s="237"/>
      <c r="CY142" s="237" t="s">
        <v>23</v>
      </c>
      <c r="CZ142" s="237"/>
      <c r="DA142" s="237" t="s">
        <v>23</v>
      </c>
      <c r="DB142" s="237"/>
      <c r="DC142" s="237" t="s">
        <v>23</v>
      </c>
      <c r="DD142" s="237"/>
      <c r="DE142" s="238"/>
      <c r="DF142" s="239"/>
      <c r="DG142" s="239"/>
      <c r="DH142" s="239"/>
      <c r="DI142" s="239"/>
      <c r="DJ142" s="239"/>
      <c r="DK142" s="239"/>
      <c r="DL142" s="239"/>
      <c r="DM142" s="239"/>
      <c r="DN142" s="239"/>
      <c r="DO142" s="239"/>
      <c r="DP142" s="239"/>
      <c r="DQ142" s="239"/>
      <c r="DR142" s="239"/>
      <c r="DS142" s="239"/>
      <c r="DT142" s="239"/>
      <c r="DU142" s="239"/>
    </row>
    <row r="143" spans="2:125" s="23" customFormat="1">
      <c r="B143" s="240">
        <f t="shared" si="0"/>
        <v>134</v>
      </c>
      <c r="C143" s="240"/>
      <c r="D143" s="240"/>
      <c r="E143" s="240"/>
      <c r="F143" s="241" t="s">
        <v>264</v>
      </c>
      <c r="G143" s="242"/>
      <c r="H143" s="242"/>
      <c r="I143" s="242"/>
      <c r="J143" s="242"/>
      <c r="K143" s="242"/>
      <c r="L143" s="242"/>
      <c r="M143" s="242"/>
      <c r="N143" s="242"/>
      <c r="O143" s="242"/>
      <c r="P143" s="242"/>
      <c r="Q143" s="242"/>
      <c r="R143" s="242"/>
      <c r="S143" s="242"/>
      <c r="T143" s="242"/>
      <c r="U143" s="242"/>
      <c r="V143" s="242"/>
      <c r="W143" s="243"/>
      <c r="X143" s="244" t="s">
        <v>166</v>
      </c>
      <c r="Y143" s="245"/>
      <c r="Z143" s="245"/>
      <c r="AA143" s="245"/>
      <c r="AB143" s="245"/>
      <c r="AC143" s="245"/>
      <c r="AD143" s="245"/>
      <c r="AE143" s="245"/>
      <c r="AF143" s="245"/>
      <c r="AG143" s="245"/>
      <c r="AH143" s="245"/>
      <c r="AI143" s="245"/>
      <c r="AJ143" s="245"/>
      <c r="AK143" s="245"/>
      <c r="AL143" s="245"/>
      <c r="AM143" s="245"/>
      <c r="AN143" s="245"/>
      <c r="AO143" s="245"/>
      <c r="AP143" s="245"/>
      <c r="AQ143" s="245"/>
      <c r="AR143" s="245"/>
      <c r="AS143" s="245"/>
      <c r="AT143" s="245"/>
      <c r="AU143" s="246"/>
      <c r="AV143" s="240" t="s">
        <v>61</v>
      </c>
      <c r="AW143" s="240"/>
      <c r="AX143" s="240"/>
      <c r="AY143" s="240"/>
      <c r="AZ143" s="240"/>
      <c r="BA143" s="240"/>
      <c r="BB143" s="240"/>
      <c r="BC143" s="240">
        <v>10</v>
      </c>
      <c r="BD143" s="240"/>
      <c r="BE143" s="240"/>
      <c r="BF143" s="240"/>
      <c r="BG143" s="247"/>
      <c r="BH143" s="247"/>
      <c r="BI143" s="247"/>
      <c r="BJ143" s="247"/>
      <c r="BK143" s="248"/>
      <c r="BL143" s="248"/>
      <c r="BM143" s="248"/>
      <c r="BN143" s="248"/>
      <c r="BO143" s="248"/>
      <c r="BP143" s="248"/>
      <c r="BQ143" s="248"/>
      <c r="BR143" s="248"/>
      <c r="BS143" s="248" t="s">
        <v>23</v>
      </c>
      <c r="BT143" s="248"/>
      <c r="BU143" s="248"/>
      <c r="BV143" s="248"/>
      <c r="BW143" s="248"/>
      <c r="BX143" s="248"/>
      <c r="BY143" s="248"/>
      <c r="BZ143" s="248"/>
      <c r="CA143" s="248"/>
      <c r="CB143" s="248"/>
      <c r="CC143" s="248"/>
      <c r="CD143" s="248"/>
      <c r="CE143" s="248"/>
      <c r="CF143" s="248"/>
      <c r="CG143" s="248"/>
      <c r="CH143" s="248"/>
      <c r="CI143" s="248"/>
      <c r="CJ143" s="248"/>
      <c r="CK143" s="248"/>
      <c r="CL143" s="248"/>
      <c r="CM143" s="237"/>
      <c r="CN143" s="237"/>
      <c r="CO143" s="237"/>
      <c r="CP143" s="237"/>
      <c r="CQ143" s="237"/>
      <c r="CR143" s="237"/>
      <c r="CS143" s="237"/>
      <c r="CT143" s="237"/>
      <c r="CU143" s="237"/>
      <c r="CV143" s="237"/>
      <c r="CW143" s="237" t="s">
        <v>23</v>
      </c>
      <c r="CX143" s="237"/>
      <c r="CY143" s="237" t="s">
        <v>23</v>
      </c>
      <c r="CZ143" s="237"/>
      <c r="DA143" s="237"/>
      <c r="DB143" s="237"/>
      <c r="DC143" s="237"/>
      <c r="DD143" s="237"/>
      <c r="DE143" s="238" t="s">
        <v>79</v>
      </c>
      <c r="DF143" s="239"/>
      <c r="DG143" s="239"/>
      <c r="DH143" s="239"/>
      <c r="DI143" s="239"/>
      <c r="DJ143" s="239"/>
      <c r="DK143" s="239"/>
      <c r="DL143" s="239"/>
      <c r="DM143" s="239"/>
      <c r="DN143" s="239"/>
      <c r="DO143" s="239"/>
      <c r="DP143" s="239"/>
      <c r="DQ143" s="239"/>
      <c r="DR143" s="239"/>
      <c r="DS143" s="239"/>
      <c r="DT143" s="239"/>
      <c r="DU143" s="239"/>
    </row>
    <row r="144" spans="2:125" s="23" customFormat="1">
      <c r="B144" s="240">
        <f t="shared" si="0"/>
        <v>135</v>
      </c>
      <c r="C144" s="240"/>
      <c r="D144" s="240"/>
      <c r="E144" s="240"/>
      <c r="F144" s="241" t="s">
        <v>265</v>
      </c>
      <c r="G144" s="242"/>
      <c r="H144" s="242"/>
      <c r="I144" s="242"/>
      <c r="J144" s="242"/>
      <c r="K144" s="242"/>
      <c r="L144" s="242"/>
      <c r="M144" s="242"/>
      <c r="N144" s="242"/>
      <c r="O144" s="242"/>
      <c r="P144" s="242"/>
      <c r="Q144" s="242"/>
      <c r="R144" s="242"/>
      <c r="S144" s="242"/>
      <c r="T144" s="242"/>
      <c r="U144" s="242"/>
      <c r="V144" s="242"/>
      <c r="W144" s="243"/>
      <c r="X144" s="244" t="s">
        <v>167</v>
      </c>
      <c r="Y144" s="245"/>
      <c r="Z144" s="245"/>
      <c r="AA144" s="245"/>
      <c r="AB144" s="245"/>
      <c r="AC144" s="245"/>
      <c r="AD144" s="245"/>
      <c r="AE144" s="245"/>
      <c r="AF144" s="245"/>
      <c r="AG144" s="245"/>
      <c r="AH144" s="245"/>
      <c r="AI144" s="245"/>
      <c r="AJ144" s="245"/>
      <c r="AK144" s="245"/>
      <c r="AL144" s="245"/>
      <c r="AM144" s="245"/>
      <c r="AN144" s="245"/>
      <c r="AO144" s="245"/>
      <c r="AP144" s="245"/>
      <c r="AQ144" s="245"/>
      <c r="AR144" s="245"/>
      <c r="AS144" s="245"/>
      <c r="AT144" s="245"/>
      <c r="AU144" s="246"/>
      <c r="AV144" s="240" t="s">
        <v>61</v>
      </c>
      <c r="AW144" s="240"/>
      <c r="AX144" s="240"/>
      <c r="AY144" s="240"/>
      <c r="AZ144" s="240"/>
      <c r="BA144" s="240"/>
      <c r="BB144" s="240"/>
      <c r="BC144" s="240">
        <v>256</v>
      </c>
      <c r="BD144" s="240"/>
      <c r="BE144" s="240"/>
      <c r="BF144" s="240"/>
      <c r="BG144" s="247"/>
      <c r="BH144" s="247"/>
      <c r="BI144" s="247"/>
      <c r="BJ144" s="247"/>
      <c r="BK144" s="248" t="s">
        <v>23</v>
      </c>
      <c r="BL144" s="248"/>
      <c r="BM144" s="248"/>
      <c r="BN144" s="248"/>
      <c r="BO144" s="248"/>
      <c r="BP144" s="248"/>
      <c r="BQ144" s="248"/>
      <c r="BR144" s="248"/>
      <c r="BS144" s="248"/>
      <c r="BT144" s="248"/>
      <c r="BU144" s="248"/>
      <c r="BV144" s="248"/>
      <c r="BW144" s="248"/>
      <c r="BX144" s="248"/>
      <c r="BY144" s="248"/>
      <c r="BZ144" s="248"/>
      <c r="CA144" s="248"/>
      <c r="CB144" s="248"/>
      <c r="CC144" s="248"/>
      <c r="CD144" s="248"/>
      <c r="CE144" s="248"/>
      <c r="CF144" s="248"/>
      <c r="CG144" s="248"/>
      <c r="CH144" s="248"/>
      <c r="CI144" s="248"/>
      <c r="CJ144" s="248"/>
      <c r="CK144" s="248"/>
      <c r="CL144" s="248"/>
      <c r="CM144" s="237" t="s">
        <v>23</v>
      </c>
      <c r="CN144" s="237"/>
      <c r="CO144" s="237" t="s">
        <v>23</v>
      </c>
      <c r="CP144" s="237"/>
      <c r="CQ144" s="237" t="s">
        <v>23</v>
      </c>
      <c r="CR144" s="237"/>
      <c r="CS144" s="237" t="s">
        <v>23</v>
      </c>
      <c r="CT144" s="237"/>
      <c r="CU144" s="237" t="s">
        <v>23</v>
      </c>
      <c r="CV144" s="237"/>
      <c r="CW144" s="237" t="s">
        <v>23</v>
      </c>
      <c r="CX144" s="237"/>
      <c r="CY144" s="237" t="s">
        <v>23</v>
      </c>
      <c r="CZ144" s="237"/>
      <c r="DA144" s="237" t="s">
        <v>23</v>
      </c>
      <c r="DB144" s="237"/>
      <c r="DC144" s="237" t="s">
        <v>23</v>
      </c>
      <c r="DD144" s="237"/>
      <c r="DE144" s="238"/>
      <c r="DF144" s="239"/>
      <c r="DG144" s="239"/>
      <c r="DH144" s="239"/>
      <c r="DI144" s="239"/>
      <c r="DJ144" s="239"/>
      <c r="DK144" s="239"/>
      <c r="DL144" s="239"/>
      <c r="DM144" s="239"/>
      <c r="DN144" s="239"/>
      <c r="DO144" s="239"/>
      <c r="DP144" s="239"/>
      <c r="DQ144" s="239"/>
      <c r="DR144" s="239"/>
      <c r="DS144" s="239"/>
      <c r="DT144" s="239"/>
      <c r="DU144" s="239"/>
    </row>
    <row r="145" spans="2:125" s="23" customFormat="1">
      <c r="B145" s="240">
        <f t="shared" si="0"/>
        <v>136</v>
      </c>
      <c r="C145" s="240"/>
      <c r="D145" s="240"/>
      <c r="E145" s="240"/>
      <c r="F145" s="241" t="s">
        <v>266</v>
      </c>
      <c r="G145" s="242"/>
      <c r="H145" s="242"/>
      <c r="I145" s="242"/>
      <c r="J145" s="242"/>
      <c r="K145" s="242"/>
      <c r="L145" s="242"/>
      <c r="M145" s="242"/>
      <c r="N145" s="242"/>
      <c r="O145" s="242"/>
      <c r="P145" s="242"/>
      <c r="Q145" s="242"/>
      <c r="R145" s="242"/>
      <c r="S145" s="242"/>
      <c r="T145" s="242"/>
      <c r="U145" s="242"/>
      <c r="V145" s="242"/>
      <c r="W145" s="243"/>
      <c r="X145" s="244" t="s">
        <v>168</v>
      </c>
      <c r="Y145" s="245"/>
      <c r="Z145" s="245"/>
      <c r="AA145" s="245"/>
      <c r="AB145" s="245"/>
      <c r="AC145" s="245"/>
      <c r="AD145" s="245"/>
      <c r="AE145" s="245"/>
      <c r="AF145" s="245"/>
      <c r="AG145" s="245"/>
      <c r="AH145" s="245"/>
      <c r="AI145" s="245"/>
      <c r="AJ145" s="245"/>
      <c r="AK145" s="245"/>
      <c r="AL145" s="245"/>
      <c r="AM145" s="245"/>
      <c r="AN145" s="245"/>
      <c r="AO145" s="245"/>
      <c r="AP145" s="245"/>
      <c r="AQ145" s="245"/>
      <c r="AR145" s="245"/>
      <c r="AS145" s="245"/>
      <c r="AT145" s="245"/>
      <c r="AU145" s="246"/>
      <c r="AV145" s="240" t="s">
        <v>61</v>
      </c>
      <c r="AW145" s="240"/>
      <c r="AX145" s="240"/>
      <c r="AY145" s="240"/>
      <c r="AZ145" s="240"/>
      <c r="BA145" s="240"/>
      <c r="BB145" s="240"/>
      <c r="BC145" s="240">
        <v>256</v>
      </c>
      <c r="BD145" s="240"/>
      <c r="BE145" s="240"/>
      <c r="BF145" s="240"/>
      <c r="BG145" s="247"/>
      <c r="BH145" s="247"/>
      <c r="BI145" s="247"/>
      <c r="BJ145" s="247"/>
      <c r="BK145" s="248" t="s">
        <v>23</v>
      </c>
      <c r="BL145" s="248"/>
      <c r="BM145" s="248"/>
      <c r="BN145" s="248"/>
      <c r="BO145" s="248"/>
      <c r="BP145" s="248"/>
      <c r="BQ145" s="248"/>
      <c r="BR145" s="248"/>
      <c r="BS145" s="248"/>
      <c r="BT145" s="248"/>
      <c r="BU145" s="248"/>
      <c r="BV145" s="248"/>
      <c r="BW145" s="248"/>
      <c r="BX145" s="248"/>
      <c r="BY145" s="248"/>
      <c r="BZ145" s="248"/>
      <c r="CA145" s="248"/>
      <c r="CB145" s="248"/>
      <c r="CC145" s="248"/>
      <c r="CD145" s="248"/>
      <c r="CE145" s="248"/>
      <c r="CF145" s="248"/>
      <c r="CG145" s="248"/>
      <c r="CH145" s="248"/>
      <c r="CI145" s="248"/>
      <c r="CJ145" s="248"/>
      <c r="CK145" s="248"/>
      <c r="CL145" s="248"/>
      <c r="CM145" s="237" t="s">
        <v>23</v>
      </c>
      <c r="CN145" s="237"/>
      <c r="CO145" s="237" t="s">
        <v>23</v>
      </c>
      <c r="CP145" s="237"/>
      <c r="CQ145" s="237" t="s">
        <v>23</v>
      </c>
      <c r="CR145" s="237"/>
      <c r="CS145" s="237" t="s">
        <v>23</v>
      </c>
      <c r="CT145" s="237"/>
      <c r="CU145" s="237" t="s">
        <v>23</v>
      </c>
      <c r="CV145" s="237"/>
      <c r="CW145" s="237" t="s">
        <v>23</v>
      </c>
      <c r="CX145" s="237"/>
      <c r="CY145" s="237" t="s">
        <v>23</v>
      </c>
      <c r="CZ145" s="237"/>
      <c r="DA145" s="237" t="s">
        <v>23</v>
      </c>
      <c r="DB145" s="237"/>
      <c r="DC145" s="237" t="s">
        <v>23</v>
      </c>
      <c r="DD145" s="237"/>
      <c r="DE145" s="238"/>
      <c r="DF145" s="239"/>
      <c r="DG145" s="239"/>
      <c r="DH145" s="239"/>
      <c r="DI145" s="239"/>
      <c r="DJ145" s="239"/>
      <c r="DK145" s="239"/>
      <c r="DL145" s="239"/>
      <c r="DM145" s="239"/>
      <c r="DN145" s="239"/>
      <c r="DO145" s="239"/>
      <c r="DP145" s="239"/>
      <c r="DQ145" s="239"/>
      <c r="DR145" s="239"/>
      <c r="DS145" s="239"/>
      <c r="DT145" s="239"/>
      <c r="DU145" s="239"/>
    </row>
    <row r="146" spans="2:125" s="23" customFormat="1">
      <c r="B146" s="240">
        <f t="shared" si="0"/>
        <v>137</v>
      </c>
      <c r="C146" s="240"/>
      <c r="D146" s="240"/>
      <c r="E146" s="240"/>
      <c r="F146" s="241" t="s">
        <v>332</v>
      </c>
      <c r="G146" s="242"/>
      <c r="H146" s="242"/>
      <c r="I146" s="242"/>
      <c r="J146" s="242"/>
      <c r="K146" s="242"/>
      <c r="L146" s="242"/>
      <c r="M146" s="242"/>
      <c r="N146" s="242"/>
      <c r="O146" s="242"/>
      <c r="P146" s="242"/>
      <c r="Q146" s="242"/>
      <c r="R146" s="242"/>
      <c r="S146" s="242"/>
      <c r="T146" s="242"/>
      <c r="U146" s="242"/>
      <c r="V146" s="242"/>
      <c r="W146" s="243"/>
      <c r="X146" s="244" t="s">
        <v>333</v>
      </c>
      <c r="Y146" s="245"/>
      <c r="Z146" s="245"/>
      <c r="AA146" s="245"/>
      <c r="AB146" s="245"/>
      <c r="AC146" s="245"/>
      <c r="AD146" s="245"/>
      <c r="AE146" s="245"/>
      <c r="AF146" s="245"/>
      <c r="AG146" s="245"/>
      <c r="AH146" s="245"/>
      <c r="AI146" s="245"/>
      <c r="AJ146" s="245"/>
      <c r="AK146" s="245"/>
      <c r="AL146" s="245"/>
      <c r="AM146" s="245"/>
      <c r="AN146" s="245"/>
      <c r="AO146" s="245"/>
      <c r="AP146" s="245"/>
      <c r="AQ146" s="245"/>
      <c r="AR146" s="245"/>
      <c r="AS146" s="245"/>
      <c r="AT146" s="245"/>
      <c r="AU146" s="246"/>
      <c r="AV146" s="240" t="s">
        <v>61</v>
      </c>
      <c r="AW146" s="240"/>
      <c r="AX146" s="240"/>
      <c r="AY146" s="240"/>
      <c r="AZ146" s="240"/>
      <c r="BA146" s="240"/>
      <c r="BB146" s="240"/>
      <c r="BC146" s="240">
        <v>3</v>
      </c>
      <c r="BD146" s="240"/>
      <c r="BE146" s="240"/>
      <c r="BF146" s="240"/>
      <c r="BG146" s="247"/>
      <c r="BH146" s="247"/>
      <c r="BI146" s="247"/>
      <c r="BJ146" s="247"/>
      <c r="BK146" s="248"/>
      <c r="BL146" s="248"/>
      <c r="BM146" s="248"/>
      <c r="BN146" s="248"/>
      <c r="BO146" s="248"/>
      <c r="BP146" s="248"/>
      <c r="BQ146" s="248"/>
      <c r="BR146" s="248"/>
      <c r="BS146" s="248" t="s">
        <v>23</v>
      </c>
      <c r="BT146" s="248"/>
      <c r="BU146" s="248"/>
      <c r="BV146" s="248"/>
      <c r="BW146" s="248"/>
      <c r="BX146" s="248"/>
      <c r="BY146" s="248"/>
      <c r="BZ146" s="248"/>
      <c r="CA146" s="248"/>
      <c r="CB146" s="248"/>
      <c r="CC146" s="248"/>
      <c r="CD146" s="248"/>
      <c r="CE146" s="248"/>
      <c r="CF146" s="248"/>
      <c r="CG146" s="248"/>
      <c r="CH146" s="248"/>
      <c r="CI146" s="248"/>
      <c r="CJ146" s="248"/>
      <c r="CK146" s="248"/>
      <c r="CL146" s="248"/>
      <c r="CM146" s="237"/>
      <c r="CN146" s="237"/>
      <c r="CO146" s="237"/>
      <c r="CP146" s="237"/>
      <c r="CQ146" s="237"/>
      <c r="CR146" s="237"/>
      <c r="CS146" s="237"/>
      <c r="CT146" s="237"/>
      <c r="CU146" s="237"/>
      <c r="CV146" s="237"/>
      <c r="CW146" s="237"/>
      <c r="CX146" s="237"/>
      <c r="CY146" s="237" t="s">
        <v>23</v>
      </c>
      <c r="CZ146" s="237"/>
      <c r="DA146" s="237"/>
      <c r="DB146" s="237"/>
      <c r="DC146" s="237"/>
      <c r="DD146" s="237"/>
      <c r="DE146" s="238" t="s">
        <v>79</v>
      </c>
      <c r="DF146" s="239"/>
      <c r="DG146" s="239"/>
      <c r="DH146" s="239"/>
      <c r="DI146" s="239"/>
      <c r="DJ146" s="239"/>
      <c r="DK146" s="239"/>
      <c r="DL146" s="239"/>
      <c r="DM146" s="239"/>
      <c r="DN146" s="239"/>
      <c r="DO146" s="239"/>
      <c r="DP146" s="239"/>
      <c r="DQ146" s="239"/>
      <c r="DR146" s="239"/>
      <c r="DS146" s="239"/>
      <c r="DT146" s="239"/>
      <c r="DU146" s="239"/>
    </row>
    <row r="147" spans="2:125" s="23" customFormat="1">
      <c r="B147" s="240">
        <f t="shared" si="0"/>
        <v>138</v>
      </c>
      <c r="C147" s="240"/>
      <c r="D147" s="240"/>
      <c r="E147" s="240"/>
      <c r="F147" s="241" t="s">
        <v>267</v>
      </c>
      <c r="G147" s="242"/>
      <c r="H147" s="242"/>
      <c r="I147" s="242"/>
      <c r="J147" s="242"/>
      <c r="K147" s="242"/>
      <c r="L147" s="242"/>
      <c r="M147" s="242"/>
      <c r="N147" s="242"/>
      <c r="O147" s="242"/>
      <c r="P147" s="242"/>
      <c r="Q147" s="242"/>
      <c r="R147" s="242"/>
      <c r="S147" s="242"/>
      <c r="T147" s="242"/>
      <c r="U147" s="242"/>
      <c r="V147" s="242"/>
      <c r="W147" s="243"/>
      <c r="X147" s="244" t="s">
        <v>169</v>
      </c>
      <c r="Y147" s="245"/>
      <c r="Z147" s="245"/>
      <c r="AA147" s="245"/>
      <c r="AB147" s="245"/>
      <c r="AC147" s="245"/>
      <c r="AD147" s="245"/>
      <c r="AE147" s="245"/>
      <c r="AF147" s="245"/>
      <c r="AG147" s="245"/>
      <c r="AH147" s="245"/>
      <c r="AI147" s="245"/>
      <c r="AJ147" s="245"/>
      <c r="AK147" s="245"/>
      <c r="AL147" s="245"/>
      <c r="AM147" s="245"/>
      <c r="AN147" s="245"/>
      <c r="AO147" s="245"/>
      <c r="AP147" s="245"/>
      <c r="AQ147" s="245"/>
      <c r="AR147" s="245"/>
      <c r="AS147" s="245"/>
      <c r="AT147" s="245"/>
      <c r="AU147" s="246"/>
      <c r="AV147" s="240" t="s">
        <v>58</v>
      </c>
      <c r="AW147" s="240"/>
      <c r="AX147" s="240"/>
      <c r="AY147" s="240"/>
      <c r="AZ147" s="240"/>
      <c r="BA147" s="240"/>
      <c r="BB147" s="240"/>
      <c r="BC147" s="240">
        <v>14</v>
      </c>
      <c r="BD147" s="240"/>
      <c r="BE147" s="240"/>
      <c r="BF147" s="240"/>
      <c r="BG147" s="247"/>
      <c r="BH147" s="247"/>
      <c r="BI147" s="247"/>
      <c r="BJ147" s="247"/>
      <c r="BK147" s="248"/>
      <c r="BL147" s="248"/>
      <c r="BM147" s="248"/>
      <c r="BN147" s="248"/>
      <c r="BO147" s="248"/>
      <c r="BP147" s="248"/>
      <c r="BQ147" s="248"/>
      <c r="BR147" s="248"/>
      <c r="BS147" s="248"/>
      <c r="BT147" s="248"/>
      <c r="BU147" s="248"/>
      <c r="BV147" s="248"/>
      <c r="BW147" s="248"/>
      <c r="BX147" s="248"/>
      <c r="BY147" s="248"/>
      <c r="BZ147" s="248"/>
      <c r="CA147" s="248"/>
      <c r="CB147" s="248"/>
      <c r="CC147" s="248"/>
      <c r="CD147" s="248"/>
      <c r="CE147" s="248"/>
      <c r="CF147" s="248"/>
      <c r="CG147" s="248"/>
      <c r="CH147" s="248"/>
      <c r="CI147" s="248"/>
      <c r="CJ147" s="248"/>
      <c r="CK147" s="248"/>
      <c r="CL147" s="248"/>
      <c r="CM147" s="237"/>
      <c r="CN147" s="237"/>
      <c r="CO147" s="237"/>
      <c r="CP147" s="237"/>
      <c r="CQ147" s="237"/>
      <c r="CR147" s="237"/>
      <c r="CS147" s="237"/>
      <c r="CT147" s="237"/>
      <c r="CU147" s="237"/>
      <c r="CV147" s="237"/>
      <c r="CW147" s="237"/>
      <c r="CX147" s="237"/>
      <c r="CY147" s="237" t="s">
        <v>23</v>
      </c>
      <c r="CZ147" s="237"/>
      <c r="DA147" s="237"/>
      <c r="DB147" s="237"/>
      <c r="DC147" s="237"/>
      <c r="DD147" s="237"/>
      <c r="DE147" s="238" t="s">
        <v>59</v>
      </c>
      <c r="DF147" s="239"/>
      <c r="DG147" s="239"/>
      <c r="DH147" s="239"/>
      <c r="DI147" s="239"/>
      <c r="DJ147" s="239"/>
      <c r="DK147" s="239"/>
      <c r="DL147" s="239"/>
      <c r="DM147" s="239"/>
      <c r="DN147" s="239"/>
      <c r="DO147" s="239"/>
      <c r="DP147" s="239"/>
      <c r="DQ147" s="239"/>
      <c r="DR147" s="239"/>
      <c r="DS147" s="239"/>
      <c r="DT147" s="239"/>
      <c r="DU147" s="239"/>
    </row>
    <row r="148" spans="2:125" s="23" customFormat="1">
      <c r="B148" s="240">
        <f t="shared" si="0"/>
        <v>139</v>
      </c>
      <c r="C148" s="240"/>
      <c r="D148" s="240"/>
      <c r="E148" s="240"/>
      <c r="F148" s="241" t="s">
        <v>268</v>
      </c>
      <c r="G148" s="242"/>
      <c r="H148" s="242"/>
      <c r="I148" s="242"/>
      <c r="J148" s="242"/>
      <c r="K148" s="242"/>
      <c r="L148" s="242"/>
      <c r="M148" s="242"/>
      <c r="N148" s="242"/>
      <c r="O148" s="242"/>
      <c r="P148" s="242"/>
      <c r="Q148" s="242"/>
      <c r="R148" s="242"/>
      <c r="S148" s="242"/>
      <c r="T148" s="242"/>
      <c r="U148" s="242"/>
      <c r="V148" s="242"/>
      <c r="W148" s="243"/>
      <c r="X148" s="244" t="s">
        <v>501</v>
      </c>
      <c r="Y148" s="245"/>
      <c r="Z148" s="245"/>
      <c r="AA148" s="245"/>
      <c r="AB148" s="245"/>
      <c r="AC148" s="245"/>
      <c r="AD148" s="245"/>
      <c r="AE148" s="245"/>
      <c r="AF148" s="245"/>
      <c r="AG148" s="245"/>
      <c r="AH148" s="245"/>
      <c r="AI148" s="245"/>
      <c r="AJ148" s="245"/>
      <c r="AK148" s="245"/>
      <c r="AL148" s="245"/>
      <c r="AM148" s="245"/>
      <c r="AN148" s="245"/>
      <c r="AO148" s="245"/>
      <c r="AP148" s="245"/>
      <c r="AQ148" s="245"/>
      <c r="AR148" s="245"/>
      <c r="AS148" s="245"/>
      <c r="AT148" s="245"/>
      <c r="AU148" s="246"/>
      <c r="AV148" s="240" t="s">
        <v>58</v>
      </c>
      <c r="AW148" s="240"/>
      <c r="AX148" s="240"/>
      <c r="AY148" s="240"/>
      <c r="AZ148" s="240"/>
      <c r="BA148" s="240"/>
      <c r="BB148" s="240"/>
      <c r="BC148" s="240">
        <v>8</v>
      </c>
      <c r="BD148" s="240"/>
      <c r="BE148" s="240"/>
      <c r="BF148" s="240"/>
      <c r="BG148" s="247"/>
      <c r="BH148" s="247"/>
      <c r="BI148" s="247"/>
      <c r="BJ148" s="247"/>
      <c r="BK148" s="248"/>
      <c r="BL148" s="248"/>
      <c r="BM148" s="248"/>
      <c r="BN148" s="248"/>
      <c r="BO148" s="248"/>
      <c r="BP148" s="248"/>
      <c r="BQ148" s="248"/>
      <c r="BR148" s="248"/>
      <c r="BS148" s="248"/>
      <c r="BT148" s="248"/>
      <c r="BU148" s="248"/>
      <c r="BV148" s="248"/>
      <c r="BW148" s="248"/>
      <c r="BX148" s="248"/>
      <c r="BY148" s="248"/>
      <c r="BZ148" s="248"/>
      <c r="CA148" s="248"/>
      <c r="CB148" s="248"/>
      <c r="CC148" s="248"/>
      <c r="CD148" s="248"/>
      <c r="CE148" s="248"/>
      <c r="CF148" s="248"/>
      <c r="CG148" s="248"/>
      <c r="CH148" s="248"/>
      <c r="CI148" s="248"/>
      <c r="CJ148" s="248"/>
      <c r="CK148" s="248"/>
      <c r="CL148" s="248"/>
      <c r="CM148" s="237"/>
      <c r="CN148" s="237"/>
      <c r="CO148" s="237"/>
      <c r="CP148" s="237"/>
      <c r="CQ148" s="237"/>
      <c r="CR148" s="237"/>
      <c r="CS148" s="237"/>
      <c r="CT148" s="237"/>
      <c r="CU148" s="237"/>
      <c r="CV148" s="237"/>
      <c r="CW148" s="237"/>
      <c r="CX148" s="237"/>
      <c r="CY148" s="237" t="s">
        <v>23</v>
      </c>
      <c r="CZ148" s="237"/>
      <c r="DA148" s="237"/>
      <c r="DB148" s="237"/>
      <c r="DC148" s="237"/>
      <c r="DD148" s="237"/>
      <c r="DE148" s="238" t="s">
        <v>59</v>
      </c>
      <c r="DF148" s="239"/>
      <c r="DG148" s="239"/>
      <c r="DH148" s="239"/>
      <c r="DI148" s="239"/>
      <c r="DJ148" s="239"/>
      <c r="DK148" s="239"/>
      <c r="DL148" s="239"/>
      <c r="DM148" s="239"/>
      <c r="DN148" s="239"/>
      <c r="DO148" s="239"/>
      <c r="DP148" s="239"/>
      <c r="DQ148" s="239"/>
      <c r="DR148" s="239"/>
      <c r="DS148" s="239"/>
      <c r="DT148" s="239"/>
      <c r="DU148" s="239"/>
    </row>
    <row r="149" spans="2:125" s="23" customFormat="1">
      <c r="B149" s="240">
        <f t="shared" si="0"/>
        <v>140</v>
      </c>
      <c r="C149" s="240"/>
      <c r="D149" s="240"/>
      <c r="E149" s="240"/>
      <c r="F149" s="241" t="s">
        <v>269</v>
      </c>
      <c r="G149" s="242"/>
      <c r="H149" s="242"/>
      <c r="I149" s="242"/>
      <c r="J149" s="242"/>
      <c r="K149" s="242"/>
      <c r="L149" s="242"/>
      <c r="M149" s="242"/>
      <c r="N149" s="242"/>
      <c r="O149" s="242"/>
      <c r="P149" s="242"/>
      <c r="Q149" s="242"/>
      <c r="R149" s="242"/>
      <c r="S149" s="242"/>
      <c r="T149" s="242"/>
      <c r="U149" s="242"/>
      <c r="V149" s="242"/>
      <c r="W149" s="243"/>
      <c r="X149" s="244" t="s">
        <v>270</v>
      </c>
      <c r="Y149" s="245"/>
      <c r="Z149" s="245"/>
      <c r="AA149" s="245"/>
      <c r="AB149" s="245"/>
      <c r="AC149" s="245"/>
      <c r="AD149" s="245"/>
      <c r="AE149" s="245"/>
      <c r="AF149" s="245"/>
      <c r="AG149" s="245"/>
      <c r="AH149" s="245"/>
      <c r="AI149" s="245"/>
      <c r="AJ149" s="245"/>
      <c r="AK149" s="245"/>
      <c r="AL149" s="245"/>
      <c r="AM149" s="245"/>
      <c r="AN149" s="245"/>
      <c r="AO149" s="245"/>
      <c r="AP149" s="245"/>
      <c r="AQ149" s="245"/>
      <c r="AR149" s="245"/>
      <c r="AS149" s="245"/>
      <c r="AT149" s="245"/>
      <c r="AU149" s="246"/>
      <c r="AV149" s="240" t="s">
        <v>61</v>
      </c>
      <c r="AW149" s="240"/>
      <c r="AX149" s="240"/>
      <c r="AY149" s="240"/>
      <c r="AZ149" s="240"/>
      <c r="BA149" s="240"/>
      <c r="BB149" s="240"/>
      <c r="BC149" s="240">
        <v>5</v>
      </c>
      <c r="BD149" s="240"/>
      <c r="BE149" s="240"/>
      <c r="BF149" s="240"/>
      <c r="BG149" s="247"/>
      <c r="BH149" s="247"/>
      <c r="BI149" s="247"/>
      <c r="BJ149" s="247"/>
      <c r="BK149" s="248"/>
      <c r="BL149" s="248"/>
      <c r="BM149" s="248"/>
      <c r="BN149" s="248"/>
      <c r="BO149" s="248"/>
      <c r="BP149" s="248"/>
      <c r="BQ149" s="248"/>
      <c r="BR149" s="248"/>
      <c r="BS149" s="248"/>
      <c r="BT149" s="248"/>
      <c r="BU149" s="248"/>
      <c r="BV149" s="248"/>
      <c r="BW149" s="248"/>
      <c r="BX149" s="248"/>
      <c r="BY149" s="248"/>
      <c r="BZ149" s="248"/>
      <c r="CA149" s="248"/>
      <c r="CB149" s="248"/>
      <c r="CC149" s="248"/>
      <c r="CD149" s="248"/>
      <c r="CE149" s="248"/>
      <c r="CF149" s="248"/>
      <c r="CG149" s="248"/>
      <c r="CH149" s="248"/>
      <c r="CI149" s="248"/>
      <c r="CJ149" s="248"/>
      <c r="CK149" s="248"/>
      <c r="CL149" s="248"/>
      <c r="CM149" s="237"/>
      <c r="CN149" s="237"/>
      <c r="CO149" s="237"/>
      <c r="CP149" s="237"/>
      <c r="CQ149" s="237"/>
      <c r="CR149" s="237"/>
      <c r="CS149" s="237"/>
      <c r="CT149" s="237"/>
      <c r="CU149" s="237"/>
      <c r="CV149" s="237"/>
      <c r="CW149" s="237"/>
      <c r="CX149" s="237"/>
      <c r="CY149" s="237" t="s">
        <v>23</v>
      </c>
      <c r="CZ149" s="237"/>
      <c r="DA149" s="237"/>
      <c r="DB149" s="237"/>
      <c r="DC149" s="237" t="s">
        <v>23</v>
      </c>
      <c r="DD149" s="237"/>
      <c r="DE149" s="238" t="s">
        <v>170</v>
      </c>
      <c r="DF149" s="239"/>
      <c r="DG149" s="239"/>
      <c r="DH149" s="239"/>
      <c r="DI149" s="239"/>
      <c r="DJ149" s="239"/>
      <c r="DK149" s="239"/>
      <c r="DL149" s="239"/>
      <c r="DM149" s="239"/>
      <c r="DN149" s="239"/>
      <c r="DO149" s="239"/>
      <c r="DP149" s="239"/>
      <c r="DQ149" s="239"/>
      <c r="DR149" s="239"/>
      <c r="DS149" s="239"/>
      <c r="DT149" s="239"/>
      <c r="DU149" s="239"/>
    </row>
    <row r="150" spans="2:125" s="23" customFormat="1">
      <c r="B150" s="240">
        <f t="shared" si="0"/>
        <v>141</v>
      </c>
      <c r="C150" s="240"/>
      <c r="D150" s="240"/>
      <c r="E150" s="240"/>
      <c r="F150" s="241" t="s">
        <v>271</v>
      </c>
      <c r="G150" s="242"/>
      <c r="H150" s="242"/>
      <c r="I150" s="242"/>
      <c r="J150" s="242"/>
      <c r="K150" s="242"/>
      <c r="L150" s="242"/>
      <c r="M150" s="242"/>
      <c r="N150" s="242"/>
      <c r="O150" s="242"/>
      <c r="P150" s="242"/>
      <c r="Q150" s="242"/>
      <c r="R150" s="242"/>
      <c r="S150" s="242"/>
      <c r="T150" s="242"/>
      <c r="U150" s="242"/>
      <c r="V150" s="242"/>
      <c r="W150" s="243"/>
      <c r="X150" s="244" t="s">
        <v>272</v>
      </c>
      <c r="Y150" s="245"/>
      <c r="Z150" s="245"/>
      <c r="AA150" s="245"/>
      <c r="AB150" s="245"/>
      <c r="AC150" s="245"/>
      <c r="AD150" s="245"/>
      <c r="AE150" s="245"/>
      <c r="AF150" s="245"/>
      <c r="AG150" s="245"/>
      <c r="AH150" s="245"/>
      <c r="AI150" s="245"/>
      <c r="AJ150" s="245"/>
      <c r="AK150" s="245"/>
      <c r="AL150" s="245"/>
      <c r="AM150" s="245"/>
      <c r="AN150" s="245"/>
      <c r="AO150" s="245"/>
      <c r="AP150" s="245"/>
      <c r="AQ150" s="245"/>
      <c r="AR150" s="245"/>
      <c r="AS150" s="245"/>
      <c r="AT150" s="245"/>
      <c r="AU150" s="246"/>
      <c r="AV150" s="240" t="s">
        <v>113</v>
      </c>
      <c r="AW150" s="240"/>
      <c r="AX150" s="240"/>
      <c r="AY150" s="240"/>
      <c r="AZ150" s="240"/>
      <c r="BA150" s="240"/>
      <c r="BB150" s="240"/>
      <c r="BC150" s="240">
        <v>3</v>
      </c>
      <c r="BD150" s="240"/>
      <c r="BE150" s="240"/>
      <c r="BF150" s="240"/>
      <c r="BG150" s="247"/>
      <c r="BH150" s="247"/>
      <c r="BI150" s="247"/>
      <c r="BJ150" s="247"/>
      <c r="BK150" s="248"/>
      <c r="BL150" s="248"/>
      <c r="BM150" s="248"/>
      <c r="BN150" s="248"/>
      <c r="BO150" s="248"/>
      <c r="BP150" s="248"/>
      <c r="BQ150" s="248"/>
      <c r="BR150" s="248"/>
      <c r="BS150" s="248"/>
      <c r="BT150" s="248"/>
      <c r="BU150" s="248"/>
      <c r="BV150" s="248"/>
      <c r="BW150" s="248"/>
      <c r="BX150" s="248"/>
      <c r="BY150" s="248"/>
      <c r="BZ150" s="248"/>
      <c r="CA150" s="248"/>
      <c r="CB150" s="248"/>
      <c r="CC150" s="248"/>
      <c r="CD150" s="248"/>
      <c r="CE150" s="248"/>
      <c r="CF150" s="248"/>
      <c r="CG150" s="248"/>
      <c r="CH150" s="248"/>
      <c r="CI150" s="248"/>
      <c r="CJ150" s="248"/>
      <c r="CK150" s="248"/>
      <c r="CL150" s="248"/>
      <c r="CM150" s="237"/>
      <c r="CN150" s="237"/>
      <c r="CO150" s="237"/>
      <c r="CP150" s="237"/>
      <c r="CQ150" s="237"/>
      <c r="CR150" s="237"/>
      <c r="CS150" s="237"/>
      <c r="CT150" s="237"/>
      <c r="CU150" s="237"/>
      <c r="CV150" s="237"/>
      <c r="CW150" s="237"/>
      <c r="CX150" s="237"/>
      <c r="CY150" s="237" t="s">
        <v>23</v>
      </c>
      <c r="CZ150" s="237"/>
      <c r="DA150" s="237"/>
      <c r="DB150" s="237"/>
      <c r="DC150" s="237"/>
      <c r="DD150" s="237"/>
      <c r="DE150" s="238" t="s">
        <v>59</v>
      </c>
      <c r="DF150" s="239"/>
      <c r="DG150" s="239"/>
      <c r="DH150" s="239"/>
      <c r="DI150" s="239"/>
      <c r="DJ150" s="239"/>
      <c r="DK150" s="239"/>
      <c r="DL150" s="239"/>
      <c r="DM150" s="239"/>
      <c r="DN150" s="239"/>
      <c r="DO150" s="239"/>
      <c r="DP150" s="239"/>
      <c r="DQ150" s="239"/>
      <c r="DR150" s="239"/>
      <c r="DS150" s="239"/>
      <c r="DT150" s="239"/>
      <c r="DU150" s="239"/>
    </row>
    <row r="151" spans="2:125" s="23" customFormat="1">
      <c r="B151" s="240">
        <f t="shared" si="0"/>
        <v>142</v>
      </c>
      <c r="C151" s="240"/>
      <c r="D151" s="240"/>
      <c r="E151" s="240"/>
      <c r="F151" s="241" t="s">
        <v>273</v>
      </c>
      <c r="G151" s="242"/>
      <c r="H151" s="242"/>
      <c r="I151" s="242"/>
      <c r="J151" s="242"/>
      <c r="K151" s="242"/>
      <c r="L151" s="242"/>
      <c r="M151" s="242"/>
      <c r="N151" s="242"/>
      <c r="O151" s="242"/>
      <c r="P151" s="242"/>
      <c r="Q151" s="242"/>
      <c r="R151" s="242"/>
      <c r="S151" s="242"/>
      <c r="T151" s="242"/>
      <c r="U151" s="242"/>
      <c r="V151" s="242"/>
      <c r="W151" s="243"/>
      <c r="X151" s="244" t="s">
        <v>274</v>
      </c>
      <c r="Y151" s="245"/>
      <c r="Z151" s="245"/>
      <c r="AA151" s="245"/>
      <c r="AB151" s="245"/>
      <c r="AC151" s="245"/>
      <c r="AD151" s="245"/>
      <c r="AE151" s="245"/>
      <c r="AF151" s="245"/>
      <c r="AG151" s="245"/>
      <c r="AH151" s="245"/>
      <c r="AI151" s="245"/>
      <c r="AJ151" s="245"/>
      <c r="AK151" s="245"/>
      <c r="AL151" s="245"/>
      <c r="AM151" s="245"/>
      <c r="AN151" s="245"/>
      <c r="AO151" s="245"/>
      <c r="AP151" s="245"/>
      <c r="AQ151" s="245"/>
      <c r="AR151" s="245"/>
      <c r="AS151" s="245"/>
      <c r="AT151" s="245"/>
      <c r="AU151" s="246"/>
      <c r="AV151" s="240" t="s">
        <v>58</v>
      </c>
      <c r="AW151" s="240"/>
      <c r="AX151" s="240"/>
      <c r="AY151" s="240"/>
      <c r="AZ151" s="240"/>
      <c r="BA151" s="240"/>
      <c r="BB151" s="240"/>
      <c r="BC151" s="240">
        <v>1</v>
      </c>
      <c r="BD151" s="240"/>
      <c r="BE151" s="240"/>
      <c r="BF151" s="240"/>
      <c r="BG151" s="247"/>
      <c r="BH151" s="247"/>
      <c r="BI151" s="247"/>
      <c r="BJ151" s="247"/>
      <c r="BK151" s="248"/>
      <c r="BL151" s="248"/>
      <c r="BM151" s="248"/>
      <c r="BN151" s="248"/>
      <c r="BO151" s="248" t="s">
        <v>23</v>
      </c>
      <c r="BP151" s="248"/>
      <c r="BQ151" s="248"/>
      <c r="BR151" s="248"/>
      <c r="BS151" s="248"/>
      <c r="BT151" s="248"/>
      <c r="BU151" s="248"/>
      <c r="BV151" s="248"/>
      <c r="BW151" s="248"/>
      <c r="BX151" s="248"/>
      <c r="BY151" s="248"/>
      <c r="BZ151" s="248"/>
      <c r="CA151" s="248"/>
      <c r="CB151" s="248"/>
      <c r="CC151" s="248"/>
      <c r="CD151" s="248"/>
      <c r="CE151" s="248"/>
      <c r="CF151" s="248"/>
      <c r="CG151" s="248"/>
      <c r="CH151" s="248"/>
      <c r="CI151" s="248"/>
      <c r="CJ151" s="248"/>
      <c r="CK151" s="248"/>
      <c r="CL151" s="248"/>
      <c r="CM151" s="237"/>
      <c r="CN151" s="237"/>
      <c r="CO151" s="237"/>
      <c r="CP151" s="237"/>
      <c r="CQ151" s="237"/>
      <c r="CR151" s="237"/>
      <c r="CS151" s="237"/>
      <c r="CT151" s="237"/>
      <c r="CU151" s="237"/>
      <c r="CV151" s="237"/>
      <c r="CW151" s="237"/>
      <c r="CX151" s="237"/>
      <c r="CY151" s="237" t="s">
        <v>23</v>
      </c>
      <c r="CZ151" s="237"/>
      <c r="DA151" s="237"/>
      <c r="DB151" s="237"/>
      <c r="DC151" s="237"/>
      <c r="DD151" s="237"/>
      <c r="DE151" s="238" t="s">
        <v>59</v>
      </c>
      <c r="DF151" s="239"/>
      <c r="DG151" s="239"/>
      <c r="DH151" s="239"/>
      <c r="DI151" s="239"/>
      <c r="DJ151" s="239"/>
      <c r="DK151" s="239"/>
      <c r="DL151" s="239"/>
      <c r="DM151" s="239"/>
      <c r="DN151" s="239"/>
      <c r="DO151" s="239"/>
      <c r="DP151" s="239"/>
      <c r="DQ151" s="239"/>
      <c r="DR151" s="239"/>
      <c r="DS151" s="239"/>
      <c r="DT151" s="239"/>
      <c r="DU151" s="239"/>
    </row>
    <row r="152" spans="2:125" s="23" customFormat="1">
      <c r="B152" s="240">
        <f t="shared" si="0"/>
        <v>143</v>
      </c>
      <c r="C152" s="240"/>
      <c r="D152" s="240"/>
      <c r="E152" s="240"/>
      <c r="F152" s="241" t="s">
        <v>275</v>
      </c>
      <c r="G152" s="242"/>
      <c r="H152" s="242"/>
      <c r="I152" s="242"/>
      <c r="J152" s="242"/>
      <c r="K152" s="242"/>
      <c r="L152" s="242"/>
      <c r="M152" s="242"/>
      <c r="N152" s="242"/>
      <c r="O152" s="242"/>
      <c r="P152" s="242"/>
      <c r="Q152" s="242"/>
      <c r="R152" s="242"/>
      <c r="S152" s="242"/>
      <c r="T152" s="242"/>
      <c r="U152" s="242"/>
      <c r="V152" s="242"/>
      <c r="W152" s="243"/>
      <c r="X152" s="244" t="s">
        <v>276</v>
      </c>
      <c r="Y152" s="245"/>
      <c r="Z152" s="245"/>
      <c r="AA152" s="245"/>
      <c r="AB152" s="245"/>
      <c r="AC152" s="245"/>
      <c r="AD152" s="245"/>
      <c r="AE152" s="245"/>
      <c r="AF152" s="245"/>
      <c r="AG152" s="245"/>
      <c r="AH152" s="245"/>
      <c r="AI152" s="245"/>
      <c r="AJ152" s="245"/>
      <c r="AK152" s="245"/>
      <c r="AL152" s="245"/>
      <c r="AM152" s="245"/>
      <c r="AN152" s="245"/>
      <c r="AO152" s="245"/>
      <c r="AP152" s="245"/>
      <c r="AQ152" s="245"/>
      <c r="AR152" s="245"/>
      <c r="AS152" s="245"/>
      <c r="AT152" s="245"/>
      <c r="AU152" s="246"/>
      <c r="AV152" s="240" t="s">
        <v>61</v>
      </c>
      <c r="AW152" s="240"/>
      <c r="AX152" s="240"/>
      <c r="AY152" s="240"/>
      <c r="AZ152" s="240"/>
      <c r="BA152" s="240"/>
      <c r="BB152" s="240"/>
      <c r="BC152" s="240">
        <v>15</v>
      </c>
      <c r="BD152" s="240"/>
      <c r="BE152" s="240"/>
      <c r="BF152" s="240"/>
      <c r="BG152" s="247"/>
      <c r="BH152" s="247"/>
      <c r="BI152" s="247"/>
      <c r="BJ152" s="247"/>
      <c r="BK152" s="248"/>
      <c r="BL152" s="248"/>
      <c r="BM152" s="248"/>
      <c r="BN152" s="248"/>
      <c r="BO152" s="248"/>
      <c r="BP152" s="248"/>
      <c r="BQ152" s="248"/>
      <c r="BR152" s="248"/>
      <c r="BS152" s="248"/>
      <c r="BT152" s="248"/>
      <c r="BU152" s="248"/>
      <c r="BV152" s="248"/>
      <c r="BW152" s="248"/>
      <c r="BX152" s="248"/>
      <c r="BY152" s="248"/>
      <c r="BZ152" s="248"/>
      <c r="CA152" s="248"/>
      <c r="CB152" s="248"/>
      <c r="CC152" s="248"/>
      <c r="CD152" s="248"/>
      <c r="CE152" s="248"/>
      <c r="CF152" s="248"/>
      <c r="CG152" s="248"/>
      <c r="CH152" s="248"/>
      <c r="CI152" s="248"/>
      <c r="CJ152" s="248"/>
      <c r="CK152" s="248"/>
      <c r="CL152" s="248"/>
      <c r="CM152" s="237"/>
      <c r="CN152" s="237"/>
      <c r="CO152" s="237"/>
      <c r="CP152" s="237"/>
      <c r="CQ152" s="237"/>
      <c r="CR152" s="237"/>
      <c r="CS152" s="237"/>
      <c r="CT152" s="237"/>
      <c r="CU152" s="237"/>
      <c r="CV152" s="237"/>
      <c r="CW152" s="237"/>
      <c r="CX152" s="237"/>
      <c r="CY152" s="237" t="s">
        <v>23</v>
      </c>
      <c r="CZ152" s="237"/>
      <c r="DA152" s="237"/>
      <c r="DB152" s="237"/>
      <c r="DC152" s="237" t="s">
        <v>23</v>
      </c>
      <c r="DD152" s="237"/>
      <c r="DE152" s="238" t="s">
        <v>171</v>
      </c>
      <c r="DF152" s="239"/>
      <c r="DG152" s="239"/>
      <c r="DH152" s="239"/>
      <c r="DI152" s="239"/>
      <c r="DJ152" s="239"/>
      <c r="DK152" s="239"/>
      <c r="DL152" s="239"/>
      <c r="DM152" s="239"/>
      <c r="DN152" s="239"/>
      <c r="DO152" s="239"/>
      <c r="DP152" s="239"/>
      <c r="DQ152" s="239"/>
      <c r="DR152" s="239"/>
      <c r="DS152" s="239"/>
      <c r="DT152" s="239"/>
      <c r="DU152" s="239"/>
    </row>
    <row r="153" spans="2:125" s="20" customFormat="1">
      <c r="B153" s="237">
        <f t="shared" si="0"/>
        <v>144</v>
      </c>
      <c r="C153" s="237"/>
      <c r="D153" s="237"/>
      <c r="E153" s="237"/>
      <c r="F153" s="293" t="s">
        <v>277</v>
      </c>
      <c r="G153" s="242"/>
      <c r="H153" s="242"/>
      <c r="I153" s="242"/>
      <c r="J153" s="242"/>
      <c r="K153" s="242"/>
      <c r="L153" s="242"/>
      <c r="M153" s="242"/>
      <c r="N153" s="242"/>
      <c r="O153" s="242"/>
      <c r="P153" s="242"/>
      <c r="Q153" s="242"/>
      <c r="R153" s="242"/>
      <c r="S153" s="242"/>
      <c r="T153" s="242"/>
      <c r="U153" s="242"/>
      <c r="V153" s="242"/>
      <c r="W153" s="243"/>
      <c r="X153" s="244" t="s">
        <v>278</v>
      </c>
      <c r="Y153" s="245"/>
      <c r="Z153" s="245"/>
      <c r="AA153" s="245"/>
      <c r="AB153" s="245"/>
      <c r="AC153" s="245"/>
      <c r="AD153" s="245"/>
      <c r="AE153" s="245"/>
      <c r="AF153" s="245"/>
      <c r="AG153" s="245"/>
      <c r="AH153" s="245"/>
      <c r="AI153" s="245"/>
      <c r="AJ153" s="245"/>
      <c r="AK153" s="245"/>
      <c r="AL153" s="245"/>
      <c r="AM153" s="245"/>
      <c r="AN153" s="245"/>
      <c r="AO153" s="245"/>
      <c r="AP153" s="245"/>
      <c r="AQ153" s="245"/>
      <c r="AR153" s="245"/>
      <c r="AS153" s="245"/>
      <c r="AT153" s="245"/>
      <c r="AU153" s="246"/>
      <c r="AV153" s="240" t="s">
        <v>61</v>
      </c>
      <c r="AW153" s="240"/>
      <c r="AX153" s="240"/>
      <c r="AY153" s="240"/>
      <c r="AZ153" s="240"/>
      <c r="BA153" s="240"/>
      <c r="BB153" s="240"/>
      <c r="BC153" s="240">
        <v>15</v>
      </c>
      <c r="BD153" s="240"/>
      <c r="BE153" s="240"/>
      <c r="BF153" s="240"/>
      <c r="BG153" s="247"/>
      <c r="BH153" s="247"/>
      <c r="BI153" s="247"/>
      <c r="BJ153" s="247"/>
      <c r="BK153" s="248"/>
      <c r="BL153" s="248"/>
      <c r="BM153" s="248"/>
      <c r="BN153" s="248"/>
      <c r="BO153" s="248"/>
      <c r="BP153" s="248"/>
      <c r="BQ153" s="248"/>
      <c r="BR153" s="248"/>
      <c r="BS153" s="248"/>
      <c r="BT153" s="248"/>
      <c r="BU153" s="248"/>
      <c r="BV153" s="248"/>
      <c r="BW153" s="248"/>
      <c r="BX153" s="248"/>
      <c r="BY153" s="248"/>
      <c r="BZ153" s="248"/>
      <c r="CA153" s="248"/>
      <c r="CB153" s="248"/>
      <c r="CC153" s="248"/>
      <c r="CD153" s="248"/>
      <c r="CE153" s="248"/>
      <c r="CF153" s="248"/>
      <c r="CG153" s="248"/>
      <c r="CH153" s="248"/>
      <c r="CI153" s="248"/>
      <c r="CJ153" s="248"/>
      <c r="CK153" s="248"/>
      <c r="CL153" s="248"/>
      <c r="CM153" s="237"/>
      <c r="CN153" s="237"/>
      <c r="CO153" s="237"/>
      <c r="CP153" s="237"/>
      <c r="CQ153" s="237"/>
      <c r="CR153" s="237"/>
      <c r="CS153" s="237"/>
      <c r="CT153" s="237"/>
      <c r="CU153" s="237"/>
      <c r="CV153" s="237"/>
      <c r="CW153" s="237"/>
      <c r="CX153" s="237"/>
      <c r="CY153" s="237" t="s">
        <v>23</v>
      </c>
      <c r="CZ153" s="237"/>
      <c r="DA153" s="237"/>
      <c r="DB153" s="237"/>
      <c r="DC153" s="237" t="s">
        <v>23</v>
      </c>
      <c r="DD153" s="237"/>
      <c r="DE153" s="238" t="s">
        <v>171</v>
      </c>
      <c r="DF153" s="239"/>
      <c r="DG153" s="239"/>
      <c r="DH153" s="239"/>
      <c r="DI153" s="239"/>
      <c r="DJ153" s="239"/>
      <c r="DK153" s="239"/>
      <c r="DL153" s="239"/>
      <c r="DM153" s="239"/>
      <c r="DN153" s="239"/>
      <c r="DO153" s="239"/>
      <c r="DP153" s="239"/>
      <c r="DQ153" s="239"/>
      <c r="DR153" s="239"/>
      <c r="DS153" s="239"/>
      <c r="DT153" s="239"/>
      <c r="DU153" s="239"/>
    </row>
    <row r="154" spans="2:125" s="23" customFormat="1">
      <c r="B154" s="240">
        <f t="shared" si="0"/>
        <v>145</v>
      </c>
      <c r="C154" s="240"/>
      <c r="D154" s="240"/>
      <c r="E154" s="240"/>
      <c r="F154" s="241" t="s">
        <v>279</v>
      </c>
      <c r="G154" s="242"/>
      <c r="H154" s="242"/>
      <c r="I154" s="242"/>
      <c r="J154" s="242"/>
      <c r="K154" s="242"/>
      <c r="L154" s="242"/>
      <c r="M154" s="242"/>
      <c r="N154" s="242"/>
      <c r="O154" s="242"/>
      <c r="P154" s="242"/>
      <c r="Q154" s="242"/>
      <c r="R154" s="242"/>
      <c r="S154" s="242"/>
      <c r="T154" s="242"/>
      <c r="U154" s="242"/>
      <c r="V154" s="242"/>
      <c r="W154" s="243"/>
      <c r="X154" s="244" t="s">
        <v>280</v>
      </c>
      <c r="Y154" s="245"/>
      <c r="Z154" s="245"/>
      <c r="AA154" s="245"/>
      <c r="AB154" s="245"/>
      <c r="AC154" s="245"/>
      <c r="AD154" s="245"/>
      <c r="AE154" s="245"/>
      <c r="AF154" s="245"/>
      <c r="AG154" s="245"/>
      <c r="AH154" s="245"/>
      <c r="AI154" s="245"/>
      <c r="AJ154" s="245"/>
      <c r="AK154" s="245"/>
      <c r="AL154" s="245"/>
      <c r="AM154" s="245"/>
      <c r="AN154" s="245"/>
      <c r="AO154" s="245"/>
      <c r="AP154" s="245"/>
      <c r="AQ154" s="245"/>
      <c r="AR154" s="245"/>
      <c r="AS154" s="245"/>
      <c r="AT154" s="245"/>
      <c r="AU154" s="246"/>
      <c r="AV154" s="240" t="s">
        <v>61</v>
      </c>
      <c r="AW154" s="240"/>
      <c r="AX154" s="240"/>
      <c r="AY154" s="240"/>
      <c r="AZ154" s="240"/>
      <c r="BA154" s="240"/>
      <c r="BB154" s="240"/>
      <c r="BC154" s="240">
        <v>256</v>
      </c>
      <c r="BD154" s="240"/>
      <c r="BE154" s="240"/>
      <c r="BF154" s="240"/>
      <c r="BG154" s="247"/>
      <c r="BH154" s="247"/>
      <c r="BI154" s="247"/>
      <c r="BJ154" s="247"/>
      <c r="BK154" s="248" t="s">
        <v>23</v>
      </c>
      <c r="BL154" s="248"/>
      <c r="BM154" s="248"/>
      <c r="BN154" s="248"/>
      <c r="BO154" s="248"/>
      <c r="BP154" s="248"/>
      <c r="BQ154" s="248"/>
      <c r="BR154" s="248"/>
      <c r="BS154" s="248"/>
      <c r="BT154" s="248"/>
      <c r="BU154" s="248"/>
      <c r="BV154" s="248"/>
      <c r="BW154" s="248"/>
      <c r="BX154" s="248"/>
      <c r="BY154" s="248"/>
      <c r="BZ154" s="248"/>
      <c r="CA154" s="248"/>
      <c r="CB154" s="248"/>
      <c r="CC154" s="248"/>
      <c r="CD154" s="248"/>
      <c r="CE154" s="248"/>
      <c r="CF154" s="248"/>
      <c r="CG154" s="248"/>
      <c r="CH154" s="248"/>
      <c r="CI154" s="248"/>
      <c r="CJ154" s="248"/>
      <c r="CK154" s="248"/>
      <c r="CL154" s="248"/>
      <c r="CM154" s="237" t="s">
        <v>23</v>
      </c>
      <c r="CN154" s="237"/>
      <c r="CO154" s="237" t="s">
        <v>23</v>
      </c>
      <c r="CP154" s="237"/>
      <c r="CQ154" s="237" t="s">
        <v>23</v>
      </c>
      <c r="CR154" s="237"/>
      <c r="CS154" s="237" t="s">
        <v>23</v>
      </c>
      <c r="CT154" s="237"/>
      <c r="CU154" s="237" t="s">
        <v>23</v>
      </c>
      <c r="CV154" s="237"/>
      <c r="CW154" s="237" t="s">
        <v>23</v>
      </c>
      <c r="CX154" s="237"/>
      <c r="CY154" s="237" t="s">
        <v>23</v>
      </c>
      <c r="CZ154" s="237"/>
      <c r="DA154" s="237" t="s">
        <v>23</v>
      </c>
      <c r="DB154" s="237"/>
      <c r="DC154" s="237" t="s">
        <v>23</v>
      </c>
      <c r="DD154" s="237"/>
      <c r="DE154" s="238"/>
      <c r="DF154" s="239"/>
      <c r="DG154" s="239"/>
      <c r="DH154" s="239"/>
      <c r="DI154" s="239"/>
      <c r="DJ154" s="239"/>
      <c r="DK154" s="239"/>
      <c r="DL154" s="239"/>
      <c r="DM154" s="239"/>
      <c r="DN154" s="239"/>
      <c r="DO154" s="239"/>
      <c r="DP154" s="239"/>
      <c r="DQ154" s="239"/>
      <c r="DR154" s="239"/>
      <c r="DS154" s="239"/>
      <c r="DT154" s="239"/>
      <c r="DU154" s="239"/>
    </row>
    <row r="155" spans="2:125" s="23" customFormat="1">
      <c r="B155" s="240">
        <f t="shared" si="0"/>
        <v>146</v>
      </c>
      <c r="C155" s="240"/>
      <c r="D155" s="240"/>
      <c r="E155" s="240"/>
      <c r="F155" s="241" t="s">
        <v>281</v>
      </c>
      <c r="G155" s="242"/>
      <c r="H155" s="242"/>
      <c r="I155" s="242"/>
      <c r="J155" s="242"/>
      <c r="K155" s="242"/>
      <c r="L155" s="242"/>
      <c r="M155" s="242"/>
      <c r="N155" s="242"/>
      <c r="O155" s="242"/>
      <c r="P155" s="242"/>
      <c r="Q155" s="242"/>
      <c r="R155" s="242"/>
      <c r="S155" s="242"/>
      <c r="T155" s="242"/>
      <c r="U155" s="242"/>
      <c r="V155" s="242"/>
      <c r="W155" s="243"/>
      <c r="X155" s="244" t="s">
        <v>282</v>
      </c>
      <c r="Y155" s="245"/>
      <c r="Z155" s="245"/>
      <c r="AA155" s="245"/>
      <c r="AB155" s="245"/>
      <c r="AC155" s="245"/>
      <c r="AD155" s="245"/>
      <c r="AE155" s="245"/>
      <c r="AF155" s="245"/>
      <c r="AG155" s="245"/>
      <c r="AH155" s="245"/>
      <c r="AI155" s="245"/>
      <c r="AJ155" s="245"/>
      <c r="AK155" s="245"/>
      <c r="AL155" s="245"/>
      <c r="AM155" s="245"/>
      <c r="AN155" s="245"/>
      <c r="AO155" s="245"/>
      <c r="AP155" s="245"/>
      <c r="AQ155" s="245"/>
      <c r="AR155" s="245"/>
      <c r="AS155" s="245"/>
      <c r="AT155" s="245"/>
      <c r="AU155" s="246"/>
      <c r="AV155" s="240" t="s">
        <v>61</v>
      </c>
      <c r="AW155" s="240"/>
      <c r="AX155" s="240"/>
      <c r="AY155" s="240"/>
      <c r="AZ155" s="240"/>
      <c r="BA155" s="240"/>
      <c r="BB155" s="240"/>
      <c r="BC155" s="240">
        <v>20</v>
      </c>
      <c r="BD155" s="240"/>
      <c r="BE155" s="240"/>
      <c r="BF155" s="240"/>
      <c r="BG155" s="247"/>
      <c r="BH155" s="247"/>
      <c r="BI155" s="247"/>
      <c r="BJ155" s="247"/>
      <c r="BK155" s="248"/>
      <c r="BL155" s="248"/>
      <c r="BM155" s="248"/>
      <c r="BN155" s="248"/>
      <c r="BO155" s="248"/>
      <c r="BP155" s="248"/>
      <c r="BQ155" s="248"/>
      <c r="BR155" s="248"/>
      <c r="BS155" s="248"/>
      <c r="BT155" s="248"/>
      <c r="BU155" s="248"/>
      <c r="BV155" s="248"/>
      <c r="BW155" s="248"/>
      <c r="BX155" s="248"/>
      <c r="BY155" s="248"/>
      <c r="BZ155" s="248"/>
      <c r="CA155" s="248"/>
      <c r="CB155" s="248"/>
      <c r="CC155" s="248"/>
      <c r="CD155" s="248"/>
      <c r="CE155" s="248"/>
      <c r="CF155" s="248"/>
      <c r="CG155" s="248"/>
      <c r="CH155" s="248"/>
      <c r="CI155" s="248"/>
      <c r="CJ155" s="248"/>
      <c r="CK155" s="248"/>
      <c r="CL155" s="248"/>
      <c r="CM155" s="237"/>
      <c r="CN155" s="237"/>
      <c r="CO155" s="237"/>
      <c r="CP155" s="237"/>
      <c r="CQ155" s="237"/>
      <c r="CR155" s="237"/>
      <c r="CS155" s="237"/>
      <c r="CT155" s="237"/>
      <c r="CU155" s="237"/>
      <c r="CV155" s="237"/>
      <c r="CW155" s="237" t="s">
        <v>23</v>
      </c>
      <c r="CX155" s="237"/>
      <c r="CY155" s="237" t="s">
        <v>23</v>
      </c>
      <c r="CZ155" s="237"/>
      <c r="DA155" s="237"/>
      <c r="DB155" s="237"/>
      <c r="DC155" s="237" t="s">
        <v>23</v>
      </c>
      <c r="DD155" s="237"/>
      <c r="DE155" s="238"/>
      <c r="DF155" s="239"/>
      <c r="DG155" s="239"/>
      <c r="DH155" s="239"/>
      <c r="DI155" s="239"/>
      <c r="DJ155" s="239"/>
      <c r="DK155" s="239"/>
      <c r="DL155" s="239"/>
      <c r="DM155" s="239"/>
      <c r="DN155" s="239"/>
      <c r="DO155" s="239"/>
      <c r="DP155" s="239"/>
      <c r="DQ155" s="239"/>
      <c r="DR155" s="239"/>
      <c r="DS155" s="239"/>
      <c r="DT155" s="239"/>
      <c r="DU155" s="239"/>
    </row>
    <row r="156" spans="2:125" s="23" customFormat="1">
      <c r="B156" s="240">
        <f t="shared" si="0"/>
        <v>147</v>
      </c>
      <c r="C156" s="240"/>
      <c r="D156" s="240"/>
      <c r="E156" s="240"/>
      <c r="F156" s="241" t="s">
        <v>283</v>
      </c>
      <c r="G156" s="242"/>
      <c r="H156" s="242"/>
      <c r="I156" s="242"/>
      <c r="J156" s="242"/>
      <c r="K156" s="242"/>
      <c r="L156" s="242"/>
      <c r="M156" s="242"/>
      <c r="N156" s="242"/>
      <c r="O156" s="242"/>
      <c r="P156" s="242"/>
      <c r="Q156" s="242"/>
      <c r="R156" s="242"/>
      <c r="S156" s="242"/>
      <c r="T156" s="242"/>
      <c r="U156" s="242"/>
      <c r="V156" s="242"/>
      <c r="W156" s="243"/>
      <c r="X156" s="244" t="s">
        <v>284</v>
      </c>
      <c r="Y156" s="245"/>
      <c r="Z156" s="245"/>
      <c r="AA156" s="245"/>
      <c r="AB156" s="245"/>
      <c r="AC156" s="245"/>
      <c r="AD156" s="245"/>
      <c r="AE156" s="245"/>
      <c r="AF156" s="245"/>
      <c r="AG156" s="245"/>
      <c r="AH156" s="245"/>
      <c r="AI156" s="245"/>
      <c r="AJ156" s="245"/>
      <c r="AK156" s="245"/>
      <c r="AL156" s="245"/>
      <c r="AM156" s="245"/>
      <c r="AN156" s="245"/>
      <c r="AO156" s="245"/>
      <c r="AP156" s="245"/>
      <c r="AQ156" s="245"/>
      <c r="AR156" s="245"/>
      <c r="AS156" s="245"/>
      <c r="AT156" s="245"/>
      <c r="AU156" s="246"/>
      <c r="AV156" s="240" t="s">
        <v>61</v>
      </c>
      <c r="AW156" s="240"/>
      <c r="AX156" s="240"/>
      <c r="AY156" s="240"/>
      <c r="AZ156" s="240"/>
      <c r="BA156" s="240"/>
      <c r="BB156" s="240"/>
      <c r="BC156" s="240">
        <v>120</v>
      </c>
      <c r="BD156" s="240"/>
      <c r="BE156" s="240"/>
      <c r="BF156" s="240"/>
      <c r="BG156" s="247"/>
      <c r="BH156" s="247"/>
      <c r="BI156" s="247"/>
      <c r="BJ156" s="247"/>
      <c r="BK156" s="248" t="s">
        <v>23</v>
      </c>
      <c r="BL156" s="248"/>
      <c r="BM156" s="248"/>
      <c r="BN156" s="248"/>
      <c r="BO156" s="248"/>
      <c r="BP156" s="248"/>
      <c r="BQ156" s="248"/>
      <c r="BR156" s="248"/>
      <c r="BS156" s="248"/>
      <c r="BT156" s="248"/>
      <c r="BU156" s="248"/>
      <c r="BV156" s="248"/>
      <c r="BW156" s="248"/>
      <c r="BX156" s="248"/>
      <c r="BY156" s="248"/>
      <c r="BZ156" s="248"/>
      <c r="CA156" s="248"/>
      <c r="CB156" s="248"/>
      <c r="CC156" s="248"/>
      <c r="CD156" s="248"/>
      <c r="CE156" s="248"/>
      <c r="CF156" s="248"/>
      <c r="CG156" s="248"/>
      <c r="CH156" s="248"/>
      <c r="CI156" s="248"/>
      <c r="CJ156" s="248"/>
      <c r="CK156" s="248"/>
      <c r="CL156" s="248"/>
      <c r="CM156" s="237" t="s">
        <v>23</v>
      </c>
      <c r="CN156" s="237"/>
      <c r="CO156" s="237" t="s">
        <v>23</v>
      </c>
      <c r="CP156" s="237"/>
      <c r="CQ156" s="237" t="s">
        <v>23</v>
      </c>
      <c r="CR156" s="237"/>
      <c r="CS156" s="237" t="s">
        <v>23</v>
      </c>
      <c r="CT156" s="237"/>
      <c r="CU156" s="237" t="s">
        <v>23</v>
      </c>
      <c r="CV156" s="237"/>
      <c r="CW156" s="237" t="s">
        <v>23</v>
      </c>
      <c r="CX156" s="237"/>
      <c r="CY156" s="237" t="s">
        <v>23</v>
      </c>
      <c r="CZ156" s="237"/>
      <c r="DA156" s="237" t="s">
        <v>23</v>
      </c>
      <c r="DB156" s="237"/>
      <c r="DC156" s="237" t="s">
        <v>23</v>
      </c>
      <c r="DD156" s="237"/>
      <c r="DE156" s="238"/>
      <c r="DF156" s="239"/>
      <c r="DG156" s="239"/>
      <c r="DH156" s="239"/>
      <c r="DI156" s="239"/>
      <c r="DJ156" s="239"/>
      <c r="DK156" s="239"/>
      <c r="DL156" s="239"/>
      <c r="DM156" s="239"/>
      <c r="DN156" s="239"/>
      <c r="DO156" s="239"/>
      <c r="DP156" s="239"/>
      <c r="DQ156" s="239"/>
      <c r="DR156" s="239"/>
      <c r="DS156" s="239"/>
      <c r="DT156" s="239"/>
      <c r="DU156" s="239"/>
    </row>
    <row r="157" spans="2:125" s="23" customFormat="1">
      <c r="B157" s="240">
        <f t="shared" si="0"/>
        <v>148</v>
      </c>
      <c r="C157" s="240"/>
      <c r="D157" s="240"/>
      <c r="E157" s="240"/>
      <c r="F157" s="241" t="s">
        <v>285</v>
      </c>
      <c r="G157" s="242"/>
      <c r="H157" s="242"/>
      <c r="I157" s="242"/>
      <c r="J157" s="242"/>
      <c r="K157" s="242"/>
      <c r="L157" s="242"/>
      <c r="M157" s="242"/>
      <c r="N157" s="242"/>
      <c r="O157" s="242"/>
      <c r="P157" s="242"/>
      <c r="Q157" s="242"/>
      <c r="R157" s="242"/>
      <c r="S157" s="242"/>
      <c r="T157" s="242"/>
      <c r="U157" s="242"/>
      <c r="V157" s="242"/>
      <c r="W157" s="243"/>
      <c r="X157" s="244" t="s">
        <v>315</v>
      </c>
      <c r="Y157" s="245"/>
      <c r="Z157" s="245"/>
      <c r="AA157" s="245"/>
      <c r="AB157" s="245"/>
      <c r="AC157" s="245"/>
      <c r="AD157" s="245"/>
      <c r="AE157" s="245"/>
      <c r="AF157" s="245"/>
      <c r="AG157" s="245"/>
      <c r="AH157" s="245"/>
      <c r="AI157" s="245"/>
      <c r="AJ157" s="245"/>
      <c r="AK157" s="245"/>
      <c r="AL157" s="245"/>
      <c r="AM157" s="245"/>
      <c r="AN157" s="245"/>
      <c r="AO157" s="245"/>
      <c r="AP157" s="245"/>
      <c r="AQ157" s="245"/>
      <c r="AR157" s="245"/>
      <c r="AS157" s="245"/>
      <c r="AT157" s="245"/>
      <c r="AU157" s="246"/>
      <c r="AV157" s="240" t="s">
        <v>61</v>
      </c>
      <c r="AW157" s="240"/>
      <c r="AX157" s="240"/>
      <c r="AY157" s="240"/>
      <c r="AZ157" s="240"/>
      <c r="BA157" s="240"/>
      <c r="BB157" s="240"/>
      <c r="BC157" s="240">
        <v>200</v>
      </c>
      <c r="BD157" s="240"/>
      <c r="BE157" s="240"/>
      <c r="BF157" s="240"/>
      <c r="BG157" s="247"/>
      <c r="BH157" s="247"/>
      <c r="BI157" s="247"/>
      <c r="BJ157" s="247"/>
      <c r="BK157" s="248" t="s">
        <v>23</v>
      </c>
      <c r="BL157" s="248"/>
      <c r="BM157" s="248"/>
      <c r="BN157" s="248"/>
      <c r="BO157" s="248"/>
      <c r="BP157" s="248"/>
      <c r="BQ157" s="248"/>
      <c r="BR157" s="248"/>
      <c r="BS157" s="248"/>
      <c r="BT157" s="248"/>
      <c r="BU157" s="248"/>
      <c r="BV157" s="248"/>
      <c r="BW157" s="248"/>
      <c r="BX157" s="248"/>
      <c r="BY157" s="248"/>
      <c r="BZ157" s="248"/>
      <c r="CA157" s="248"/>
      <c r="CB157" s="248"/>
      <c r="CC157" s="248"/>
      <c r="CD157" s="248"/>
      <c r="CE157" s="248"/>
      <c r="CF157" s="248"/>
      <c r="CG157" s="248"/>
      <c r="CH157" s="248"/>
      <c r="CI157" s="248"/>
      <c r="CJ157" s="248"/>
      <c r="CK157" s="248"/>
      <c r="CL157" s="248"/>
      <c r="CM157" s="237" t="s">
        <v>23</v>
      </c>
      <c r="CN157" s="237"/>
      <c r="CO157" s="237" t="s">
        <v>23</v>
      </c>
      <c r="CP157" s="237"/>
      <c r="CQ157" s="237" t="s">
        <v>23</v>
      </c>
      <c r="CR157" s="237"/>
      <c r="CS157" s="237" t="s">
        <v>23</v>
      </c>
      <c r="CT157" s="237"/>
      <c r="CU157" s="237" t="s">
        <v>23</v>
      </c>
      <c r="CV157" s="237"/>
      <c r="CW157" s="237" t="s">
        <v>23</v>
      </c>
      <c r="CX157" s="237"/>
      <c r="CY157" s="260" t="s">
        <v>23</v>
      </c>
      <c r="CZ157" s="261"/>
      <c r="DA157" s="237" t="s">
        <v>23</v>
      </c>
      <c r="DB157" s="237"/>
      <c r="DC157" s="237" t="s">
        <v>23</v>
      </c>
      <c r="DD157" s="237"/>
      <c r="DE157" s="238"/>
      <c r="DF157" s="239"/>
      <c r="DG157" s="239"/>
      <c r="DH157" s="239"/>
      <c r="DI157" s="239"/>
      <c r="DJ157" s="239"/>
      <c r="DK157" s="239"/>
      <c r="DL157" s="239"/>
      <c r="DM157" s="239"/>
      <c r="DN157" s="239"/>
      <c r="DO157" s="239"/>
      <c r="DP157" s="239"/>
      <c r="DQ157" s="239"/>
      <c r="DR157" s="239"/>
      <c r="DS157" s="239"/>
      <c r="DT157" s="239"/>
      <c r="DU157" s="239"/>
    </row>
    <row r="158" spans="2:125" s="23" customFormat="1">
      <c r="B158" s="240">
        <f t="shared" si="0"/>
        <v>149</v>
      </c>
      <c r="C158" s="240"/>
      <c r="D158" s="240"/>
      <c r="E158" s="240"/>
      <c r="F158" s="241" t="s">
        <v>286</v>
      </c>
      <c r="G158" s="242"/>
      <c r="H158" s="242"/>
      <c r="I158" s="242"/>
      <c r="J158" s="242"/>
      <c r="K158" s="242"/>
      <c r="L158" s="242"/>
      <c r="M158" s="242"/>
      <c r="N158" s="242"/>
      <c r="O158" s="242"/>
      <c r="P158" s="242"/>
      <c r="Q158" s="242"/>
      <c r="R158" s="242"/>
      <c r="S158" s="242"/>
      <c r="T158" s="242"/>
      <c r="U158" s="242"/>
      <c r="V158" s="242"/>
      <c r="W158" s="243"/>
      <c r="X158" s="244" t="s">
        <v>287</v>
      </c>
      <c r="Y158" s="245"/>
      <c r="Z158" s="245"/>
      <c r="AA158" s="245"/>
      <c r="AB158" s="245"/>
      <c r="AC158" s="245"/>
      <c r="AD158" s="245"/>
      <c r="AE158" s="245"/>
      <c r="AF158" s="245"/>
      <c r="AG158" s="245"/>
      <c r="AH158" s="245"/>
      <c r="AI158" s="245"/>
      <c r="AJ158" s="245"/>
      <c r="AK158" s="245"/>
      <c r="AL158" s="245"/>
      <c r="AM158" s="245"/>
      <c r="AN158" s="245"/>
      <c r="AO158" s="245"/>
      <c r="AP158" s="245"/>
      <c r="AQ158" s="245"/>
      <c r="AR158" s="245"/>
      <c r="AS158" s="245"/>
      <c r="AT158" s="245"/>
      <c r="AU158" s="246"/>
      <c r="AV158" s="240" t="s">
        <v>113</v>
      </c>
      <c r="AW158" s="240"/>
      <c r="AX158" s="240"/>
      <c r="AY158" s="240"/>
      <c r="AZ158" s="240"/>
      <c r="BA158" s="240"/>
      <c r="BB158" s="240"/>
      <c r="BC158" s="240">
        <v>5</v>
      </c>
      <c r="BD158" s="240"/>
      <c r="BE158" s="240"/>
      <c r="BF158" s="240"/>
      <c r="BG158" s="247"/>
      <c r="BH158" s="247"/>
      <c r="BI158" s="247"/>
      <c r="BJ158" s="247"/>
      <c r="BK158" s="248"/>
      <c r="BL158" s="248"/>
      <c r="BM158" s="248"/>
      <c r="BN158" s="248"/>
      <c r="BO158" s="248"/>
      <c r="BP158" s="248"/>
      <c r="BQ158" s="248"/>
      <c r="BR158" s="248"/>
      <c r="BS158" s="248"/>
      <c r="BT158" s="248"/>
      <c r="BU158" s="248"/>
      <c r="BV158" s="248"/>
      <c r="BW158" s="248"/>
      <c r="BX158" s="248"/>
      <c r="BY158" s="248"/>
      <c r="BZ158" s="248"/>
      <c r="CA158" s="248"/>
      <c r="CB158" s="248"/>
      <c r="CC158" s="248"/>
      <c r="CD158" s="248"/>
      <c r="CE158" s="248"/>
      <c r="CF158" s="248"/>
      <c r="CG158" s="248"/>
      <c r="CH158" s="248"/>
      <c r="CI158" s="248"/>
      <c r="CJ158" s="248"/>
      <c r="CK158" s="248"/>
      <c r="CL158" s="248"/>
      <c r="CM158" s="237"/>
      <c r="CN158" s="237"/>
      <c r="CO158" s="237"/>
      <c r="CP158" s="237"/>
      <c r="CQ158" s="237"/>
      <c r="CR158" s="237"/>
      <c r="CS158" s="237"/>
      <c r="CT158" s="237"/>
      <c r="CU158" s="237"/>
      <c r="CV158" s="237"/>
      <c r="CW158" s="237"/>
      <c r="CX158" s="237"/>
      <c r="CY158" s="260" t="s">
        <v>23</v>
      </c>
      <c r="CZ158" s="261"/>
      <c r="DA158" s="237"/>
      <c r="DB158" s="237"/>
      <c r="DC158" s="237"/>
      <c r="DD158" s="237"/>
      <c r="DE158" s="238" t="s">
        <v>59</v>
      </c>
      <c r="DF158" s="239"/>
      <c r="DG158" s="239"/>
      <c r="DH158" s="239"/>
      <c r="DI158" s="239"/>
      <c r="DJ158" s="239"/>
      <c r="DK158" s="239"/>
      <c r="DL158" s="239"/>
      <c r="DM158" s="239"/>
      <c r="DN158" s="239"/>
      <c r="DO158" s="239"/>
      <c r="DP158" s="239"/>
      <c r="DQ158" s="239"/>
      <c r="DR158" s="239"/>
      <c r="DS158" s="239"/>
      <c r="DT158" s="239"/>
      <c r="DU158" s="239"/>
    </row>
    <row r="159" spans="2:125" s="23" customFormat="1">
      <c r="B159" s="240">
        <f t="shared" si="0"/>
        <v>150</v>
      </c>
      <c r="C159" s="240"/>
      <c r="D159" s="240"/>
      <c r="E159" s="240"/>
      <c r="F159" s="241" t="s">
        <v>288</v>
      </c>
      <c r="G159" s="242"/>
      <c r="H159" s="242"/>
      <c r="I159" s="242"/>
      <c r="J159" s="242"/>
      <c r="K159" s="242"/>
      <c r="L159" s="242"/>
      <c r="M159" s="242"/>
      <c r="N159" s="242"/>
      <c r="O159" s="242"/>
      <c r="P159" s="242"/>
      <c r="Q159" s="242"/>
      <c r="R159" s="242"/>
      <c r="S159" s="242"/>
      <c r="T159" s="242"/>
      <c r="U159" s="242"/>
      <c r="V159" s="242"/>
      <c r="W159" s="243"/>
      <c r="X159" s="244" t="s">
        <v>289</v>
      </c>
      <c r="Y159" s="245"/>
      <c r="Z159" s="245"/>
      <c r="AA159" s="245"/>
      <c r="AB159" s="245"/>
      <c r="AC159" s="245"/>
      <c r="AD159" s="245"/>
      <c r="AE159" s="245"/>
      <c r="AF159" s="245"/>
      <c r="AG159" s="245"/>
      <c r="AH159" s="245"/>
      <c r="AI159" s="245"/>
      <c r="AJ159" s="245"/>
      <c r="AK159" s="245"/>
      <c r="AL159" s="245"/>
      <c r="AM159" s="245"/>
      <c r="AN159" s="245"/>
      <c r="AO159" s="245"/>
      <c r="AP159" s="245"/>
      <c r="AQ159" s="245"/>
      <c r="AR159" s="245"/>
      <c r="AS159" s="245"/>
      <c r="AT159" s="245"/>
      <c r="AU159" s="246"/>
      <c r="AV159" s="240" t="s">
        <v>61</v>
      </c>
      <c r="AW159" s="240"/>
      <c r="AX159" s="240"/>
      <c r="AY159" s="240"/>
      <c r="AZ159" s="240"/>
      <c r="BA159" s="240"/>
      <c r="BB159" s="240"/>
      <c r="BC159" s="240">
        <v>120</v>
      </c>
      <c r="BD159" s="240"/>
      <c r="BE159" s="240"/>
      <c r="BF159" s="240"/>
      <c r="BG159" s="247"/>
      <c r="BH159" s="247"/>
      <c r="BI159" s="247"/>
      <c r="BJ159" s="247"/>
      <c r="BK159" s="248" t="s">
        <v>23</v>
      </c>
      <c r="BL159" s="248"/>
      <c r="BM159" s="248"/>
      <c r="BN159" s="248"/>
      <c r="BO159" s="248"/>
      <c r="BP159" s="248"/>
      <c r="BQ159" s="248"/>
      <c r="BR159" s="248"/>
      <c r="BS159" s="248"/>
      <c r="BT159" s="248"/>
      <c r="BU159" s="248"/>
      <c r="BV159" s="248"/>
      <c r="BW159" s="248"/>
      <c r="BX159" s="248"/>
      <c r="BY159" s="248"/>
      <c r="BZ159" s="248"/>
      <c r="CA159" s="248"/>
      <c r="CB159" s="248"/>
      <c r="CC159" s="248"/>
      <c r="CD159" s="248"/>
      <c r="CE159" s="248"/>
      <c r="CF159" s="248"/>
      <c r="CG159" s="248"/>
      <c r="CH159" s="248"/>
      <c r="CI159" s="248"/>
      <c r="CJ159" s="248"/>
      <c r="CK159" s="248"/>
      <c r="CL159" s="248"/>
      <c r="CM159" s="237" t="s">
        <v>23</v>
      </c>
      <c r="CN159" s="237"/>
      <c r="CO159" s="237" t="s">
        <v>23</v>
      </c>
      <c r="CP159" s="237"/>
      <c r="CQ159" s="237" t="s">
        <v>23</v>
      </c>
      <c r="CR159" s="237"/>
      <c r="CS159" s="237" t="s">
        <v>23</v>
      </c>
      <c r="CT159" s="237"/>
      <c r="CU159" s="237" t="s">
        <v>23</v>
      </c>
      <c r="CV159" s="237"/>
      <c r="CW159" s="237" t="s">
        <v>23</v>
      </c>
      <c r="CX159" s="237"/>
      <c r="CY159" s="260" t="s">
        <v>23</v>
      </c>
      <c r="CZ159" s="261"/>
      <c r="DA159" s="237" t="s">
        <v>23</v>
      </c>
      <c r="DB159" s="237"/>
      <c r="DC159" s="237" t="s">
        <v>23</v>
      </c>
      <c r="DD159" s="237"/>
      <c r="DE159" s="238"/>
      <c r="DF159" s="239"/>
      <c r="DG159" s="239"/>
      <c r="DH159" s="239"/>
      <c r="DI159" s="239"/>
      <c r="DJ159" s="239"/>
      <c r="DK159" s="239"/>
      <c r="DL159" s="239"/>
      <c r="DM159" s="239"/>
      <c r="DN159" s="239"/>
      <c r="DO159" s="239"/>
      <c r="DP159" s="239"/>
      <c r="DQ159" s="239"/>
      <c r="DR159" s="239"/>
      <c r="DS159" s="239"/>
      <c r="DT159" s="239"/>
      <c r="DU159" s="239"/>
    </row>
    <row r="160" spans="2:125" s="23" customFormat="1">
      <c r="B160" s="240">
        <f t="shared" si="0"/>
        <v>151</v>
      </c>
      <c r="C160" s="240"/>
      <c r="D160" s="240"/>
      <c r="E160" s="240"/>
      <c r="F160" s="241" t="s">
        <v>290</v>
      </c>
      <c r="G160" s="242"/>
      <c r="H160" s="242"/>
      <c r="I160" s="242"/>
      <c r="J160" s="242"/>
      <c r="K160" s="242"/>
      <c r="L160" s="242"/>
      <c r="M160" s="242"/>
      <c r="N160" s="242"/>
      <c r="O160" s="242"/>
      <c r="P160" s="242"/>
      <c r="Q160" s="242"/>
      <c r="R160" s="242"/>
      <c r="S160" s="242"/>
      <c r="T160" s="242"/>
      <c r="U160" s="242"/>
      <c r="V160" s="242"/>
      <c r="W160" s="243"/>
      <c r="X160" s="244" t="s">
        <v>291</v>
      </c>
      <c r="Y160" s="245"/>
      <c r="Z160" s="245"/>
      <c r="AA160" s="245"/>
      <c r="AB160" s="245"/>
      <c r="AC160" s="245"/>
      <c r="AD160" s="245"/>
      <c r="AE160" s="245"/>
      <c r="AF160" s="245"/>
      <c r="AG160" s="245"/>
      <c r="AH160" s="245"/>
      <c r="AI160" s="245"/>
      <c r="AJ160" s="245"/>
      <c r="AK160" s="245"/>
      <c r="AL160" s="245"/>
      <c r="AM160" s="245"/>
      <c r="AN160" s="245"/>
      <c r="AO160" s="245"/>
      <c r="AP160" s="245"/>
      <c r="AQ160" s="245"/>
      <c r="AR160" s="245"/>
      <c r="AS160" s="245"/>
      <c r="AT160" s="245"/>
      <c r="AU160" s="246"/>
      <c r="AV160" s="240" t="s">
        <v>61</v>
      </c>
      <c r="AW160" s="240"/>
      <c r="AX160" s="240"/>
      <c r="AY160" s="240"/>
      <c r="AZ160" s="240"/>
      <c r="BA160" s="240"/>
      <c r="BB160" s="240"/>
      <c r="BC160" s="240">
        <v>120</v>
      </c>
      <c r="BD160" s="240"/>
      <c r="BE160" s="240"/>
      <c r="BF160" s="240"/>
      <c r="BG160" s="247"/>
      <c r="BH160" s="247"/>
      <c r="BI160" s="247"/>
      <c r="BJ160" s="247"/>
      <c r="BK160" s="248" t="s">
        <v>23</v>
      </c>
      <c r="BL160" s="248"/>
      <c r="BM160" s="248"/>
      <c r="BN160" s="248"/>
      <c r="BO160" s="248"/>
      <c r="BP160" s="248"/>
      <c r="BQ160" s="248"/>
      <c r="BR160" s="248"/>
      <c r="BS160" s="248"/>
      <c r="BT160" s="248"/>
      <c r="BU160" s="248"/>
      <c r="BV160" s="248"/>
      <c r="BW160" s="248"/>
      <c r="BX160" s="248"/>
      <c r="BY160" s="248"/>
      <c r="BZ160" s="248"/>
      <c r="CA160" s="248"/>
      <c r="CB160" s="248"/>
      <c r="CC160" s="248"/>
      <c r="CD160" s="248"/>
      <c r="CE160" s="248"/>
      <c r="CF160" s="248"/>
      <c r="CG160" s="248"/>
      <c r="CH160" s="248"/>
      <c r="CI160" s="248"/>
      <c r="CJ160" s="248"/>
      <c r="CK160" s="248"/>
      <c r="CL160" s="248"/>
      <c r="CM160" s="237" t="s">
        <v>23</v>
      </c>
      <c r="CN160" s="237"/>
      <c r="CO160" s="237" t="s">
        <v>23</v>
      </c>
      <c r="CP160" s="237"/>
      <c r="CQ160" s="237" t="s">
        <v>23</v>
      </c>
      <c r="CR160" s="237"/>
      <c r="CS160" s="237" t="s">
        <v>23</v>
      </c>
      <c r="CT160" s="237"/>
      <c r="CU160" s="237" t="s">
        <v>23</v>
      </c>
      <c r="CV160" s="237"/>
      <c r="CW160" s="237" t="s">
        <v>23</v>
      </c>
      <c r="CX160" s="237"/>
      <c r="CY160" s="260" t="s">
        <v>23</v>
      </c>
      <c r="CZ160" s="261"/>
      <c r="DA160" s="237" t="s">
        <v>23</v>
      </c>
      <c r="DB160" s="237"/>
      <c r="DC160" s="237" t="s">
        <v>23</v>
      </c>
      <c r="DD160" s="237"/>
      <c r="DE160" s="238"/>
      <c r="DF160" s="239"/>
      <c r="DG160" s="239"/>
      <c r="DH160" s="239"/>
      <c r="DI160" s="239"/>
      <c r="DJ160" s="239"/>
      <c r="DK160" s="239"/>
      <c r="DL160" s="239"/>
      <c r="DM160" s="239"/>
      <c r="DN160" s="239"/>
      <c r="DO160" s="239"/>
      <c r="DP160" s="239"/>
      <c r="DQ160" s="239"/>
      <c r="DR160" s="239"/>
      <c r="DS160" s="239"/>
      <c r="DT160" s="239"/>
      <c r="DU160" s="239"/>
    </row>
    <row r="161" spans="2:125" s="23" customFormat="1">
      <c r="B161" s="240">
        <f t="shared" si="0"/>
        <v>152</v>
      </c>
      <c r="C161" s="240"/>
      <c r="D161" s="240"/>
      <c r="E161" s="240"/>
      <c r="F161" s="241" t="s">
        <v>292</v>
      </c>
      <c r="G161" s="242"/>
      <c r="H161" s="242"/>
      <c r="I161" s="242"/>
      <c r="J161" s="242"/>
      <c r="K161" s="242"/>
      <c r="L161" s="242"/>
      <c r="M161" s="242"/>
      <c r="N161" s="242"/>
      <c r="O161" s="242"/>
      <c r="P161" s="242"/>
      <c r="Q161" s="242"/>
      <c r="R161" s="242"/>
      <c r="S161" s="242"/>
      <c r="T161" s="242"/>
      <c r="U161" s="242"/>
      <c r="V161" s="242"/>
      <c r="W161" s="243"/>
      <c r="X161" s="244" t="s">
        <v>293</v>
      </c>
      <c r="Y161" s="245"/>
      <c r="Z161" s="245"/>
      <c r="AA161" s="245"/>
      <c r="AB161" s="245"/>
      <c r="AC161" s="245"/>
      <c r="AD161" s="245"/>
      <c r="AE161" s="245"/>
      <c r="AF161" s="245"/>
      <c r="AG161" s="245"/>
      <c r="AH161" s="245"/>
      <c r="AI161" s="245"/>
      <c r="AJ161" s="245"/>
      <c r="AK161" s="245"/>
      <c r="AL161" s="245"/>
      <c r="AM161" s="245"/>
      <c r="AN161" s="245"/>
      <c r="AO161" s="245"/>
      <c r="AP161" s="245"/>
      <c r="AQ161" s="245"/>
      <c r="AR161" s="245"/>
      <c r="AS161" s="245"/>
      <c r="AT161" s="245"/>
      <c r="AU161" s="246"/>
      <c r="AV161" s="240" t="s">
        <v>61</v>
      </c>
      <c r="AW161" s="240"/>
      <c r="AX161" s="240"/>
      <c r="AY161" s="240"/>
      <c r="AZ161" s="240"/>
      <c r="BA161" s="240"/>
      <c r="BB161" s="240"/>
      <c r="BC161" s="240">
        <v>120</v>
      </c>
      <c r="BD161" s="240"/>
      <c r="BE161" s="240"/>
      <c r="BF161" s="240"/>
      <c r="BG161" s="247"/>
      <c r="BH161" s="247"/>
      <c r="BI161" s="247"/>
      <c r="BJ161" s="247"/>
      <c r="BK161" s="248" t="s">
        <v>23</v>
      </c>
      <c r="BL161" s="248"/>
      <c r="BM161" s="248"/>
      <c r="BN161" s="248"/>
      <c r="BO161" s="248"/>
      <c r="BP161" s="248"/>
      <c r="BQ161" s="248"/>
      <c r="BR161" s="248"/>
      <c r="BS161" s="248"/>
      <c r="BT161" s="248"/>
      <c r="BU161" s="248"/>
      <c r="BV161" s="248"/>
      <c r="BW161" s="248"/>
      <c r="BX161" s="248"/>
      <c r="BY161" s="248"/>
      <c r="BZ161" s="248"/>
      <c r="CA161" s="248"/>
      <c r="CB161" s="248"/>
      <c r="CC161" s="248"/>
      <c r="CD161" s="248"/>
      <c r="CE161" s="248"/>
      <c r="CF161" s="248"/>
      <c r="CG161" s="248"/>
      <c r="CH161" s="248"/>
      <c r="CI161" s="248"/>
      <c r="CJ161" s="248"/>
      <c r="CK161" s="248"/>
      <c r="CL161" s="248"/>
      <c r="CM161" s="237" t="s">
        <v>23</v>
      </c>
      <c r="CN161" s="237"/>
      <c r="CO161" s="237" t="s">
        <v>23</v>
      </c>
      <c r="CP161" s="237"/>
      <c r="CQ161" s="237" t="s">
        <v>23</v>
      </c>
      <c r="CR161" s="237"/>
      <c r="CS161" s="237" t="s">
        <v>23</v>
      </c>
      <c r="CT161" s="237"/>
      <c r="CU161" s="237" t="s">
        <v>23</v>
      </c>
      <c r="CV161" s="237"/>
      <c r="CW161" s="237" t="s">
        <v>23</v>
      </c>
      <c r="CX161" s="237"/>
      <c r="CY161" s="260" t="s">
        <v>23</v>
      </c>
      <c r="CZ161" s="261"/>
      <c r="DA161" s="237" t="s">
        <v>23</v>
      </c>
      <c r="DB161" s="237"/>
      <c r="DC161" s="237" t="s">
        <v>23</v>
      </c>
      <c r="DD161" s="237"/>
      <c r="DE161" s="238"/>
      <c r="DF161" s="239"/>
      <c r="DG161" s="239"/>
      <c r="DH161" s="239"/>
      <c r="DI161" s="239"/>
      <c r="DJ161" s="239"/>
      <c r="DK161" s="239"/>
      <c r="DL161" s="239"/>
      <c r="DM161" s="239"/>
      <c r="DN161" s="239"/>
      <c r="DO161" s="239"/>
      <c r="DP161" s="239"/>
      <c r="DQ161" s="239"/>
      <c r="DR161" s="239"/>
      <c r="DS161" s="239"/>
      <c r="DT161" s="239"/>
      <c r="DU161" s="239"/>
    </row>
    <row r="162" spans="2:125" s="23" customFormat="1">
      <c r="B162" s="240">
        <f t="shared" si="0"/>
        <v>153</v>
      </c>
      <c r="C162" s="240"/>
      <c r="D162" s="240"/>
      <c r="E162" s="240"/>
      <c r="F162" s="241" t="s">
        <v>384</v>
      </c>
      <c r="G162" s="242"/>
      <c r="H162" s="242"/>
      <c r="I162" s="242"/>
      <c r="J162" s="242"/>
      <c r="K162" s="242"/>
      <c r="L162" s="242"/>
      <c r="M162" s="242"/>
      <c r="N162" s="242"/>
      <c r="O162" s="242"/>
      <c r="P162" s="242"/>
      <c r="Q162" s="242"/>
      <c r="R162" s="242"/>
      <c r="S162" s="242"/>
      <c r="T162" s="242"/>
      <c r="U162" s="242"/>
      <c r="V162" s="242"/>
      <c r="W162" s="243"/>
      <c r="X162" s="244" t="s">
        <v>385</v>
      </c>
      <c r="Y162" s="245"/>
      <c r="Z162" s="245"/>
      <c r="AA162" s="245"/>
      <c r="AB162" s="245"/>
      <c r="AC162" s="245"/>
      <c r="AD162" s="245"/>
      <c r="AE162" s="245"/>
      <c r="AF162" s="245"/>
      <c r="AG162" s="245"/>
      <c r="AH162" s="245"/>
      <c r="AI162" s="245"/>
      <c r="AJ162" s="245"/>
      <c r="AK162" s="245"/>
      <c r="AL162" s="245"/>
      <c r="AM162" s="245"/>
      <c r="AN162" s="245"/>
      <c r="AO162" s="245"/>
      <c r="AP162" s="245"/>
      <c r="AQ162" s="245"/>
      <c r="AR162" s="245"/>
      <c r="AS162" s="245"/>
      <c r="AT162" s="245"/>
      <c r="AU162" s="246"/>
      <c r="AV162" s="240" t="s">
        <v>61</v>
      </c>
      <c r="AW162" s="240"/>
      <c r="AX162" s="240"/>
      <c r="AY162" s="240"/>
      <c r="AZ162" s="240"/>
      <c r="BA162" s="240"/>
      <c r="BB162" s="240"/>
      <c r="BC162" s="240">
        <v>256</v>
      </c>
      <c r="BD162" s="240"/>
      <c r="BE162" s="240"/>
      <c r="BF162" s="240"/>
      <c r="BG162" s="247"/>
      <c r="BH162" s="247"/>
      <c r="BI162" s="247"/>
      <c r="BJ162" s="247"/>
      <c r="BK162" s="248" t="s">
        <v>23</v>
      </c>
      <c r="BL162" s="248"/>
      <c r="BM162" s="248"/>
      <c r="BN162" s="248"/>
      <c r="BO162" s="248"/>
      <c r="BP162" s="248"/>
      <c r="BQ162" s="248"/>
      <c r="BR162" s="248"/>
      <c r="BS162" s="248"/>
      <c r="BT162" s="248"/>
      <c r="BU162" s="248"/>
      <c r="BV162" s="248"/>
      <c r="BW162" s="248"/>
      <c r="BX162" s="248"/>
      <c r="BY162" s="248"/>
      <c r="BZ162" s="248"/>
      <c r="CA162" s="248"/>
      <c r="CB162" s="248"/>
      <c r="CC162" s="248"/>
      <c r="CD162" s="248"/>
      <c r="CE162" s="248"/>
      <c r="CF162" s="248"/>
      <c r="CG162" s="248"/>
      <c r="CH162" s="248"/>
      <c r="CI162" s="248"/>
      <c r="CJ162" s="248"/>
      <c r="CK162" s="248"/>
      <c r="CL162" s="248"/>
      <c r="CM162" s="237" t="s">
        <v>23</v>
      </c>
      <c r="CN162" s="237"/>
      <c r="CO162" s="237" t="s">
        <v>23</v>
      </c>
      <c r="CP162" s="237"/>
      <c r="CQ162" s="237" t="s">
        <v>23</v>
      </c>
      <c r="CR162" s="237"/>
      <c r="CS162" s="237" t="s">
        <v>23</v>
      </c>
      <c r="CT162" s="237"/>
      <c r="CU162" s="237" t="s">
        <v>23</v>
      </c>
      <c r="CV162" s="237"/>
      <c r="CW162" s="237" t="s">
        <v>23</v>
      </c>
      <c r="CX162" s="237"/>
      <c r="CY162" s="260" t="s">
        <v>23</v>
      </c>
      <c r="CZ162" s="261"/>
      <c r="DA162" s="237" t="s">
        <v>23</v>
      </c>
      <c r="DB162" s="237"/>
      <c r="DC162" s="237" t="s">
        <v>23</v>
      </c>
      <c r="DD162" s="237"/>
      <c r="DE162" s="238"/>
      <c r="DF162" s="239"/>
      <c r="DG162" s="239"/>
      <c r="DH162" s="239"/>
      <c r="DI162" s="239"/>
      <c r="DJ162" s="239"/>
      <c r="DK162" s="239"/>
      <c r="DL162" s="239"/>
      <c r="DM162" s="239"/>
      <c r="DN162" s="239"/>
      <c r="DO162" s="239"/>
      <c r="DP162" s="239"/>
      <c r="DQ162" s="239"/>
      <c r="DR162" s="239"/>
      <c r="DS162" s="239"/>
      <c r="DT162" s="239"/>
      <c r="DU162" s="239"/>
    </row>
    <row r="163" spans="2:125" s="23" customFormat="1">
      <c r="B163" s="240">
        <f t="shared" si="0"/>
        <v>154</v>
      </c>
      <c r="C163" s="240"/>
      <c r="D163" s="240"/>
      <c r="E163" s="240"/>
      <c r="F163" s="241" t="s">
        <v>386</v>
      </c>
      <c r="G163" s="242"/>
      <c r="H163" s="242"/>
      <c r="I163" s="242"/>
      <c r="J163" s="242"/>
      <c r="K163" s="242"/>
      <c r="L163" s="242"/>
      <c r="M163" s="242"/>
      <c r="N163" s="242"/>
      <c r="O163" s="242"/>
      <c r="P163" s="242"/>
      <c r="Q163" s="242"/>
      <c r="R163" s="242"/>
      <c r="S163" s="242"/>
      <c r="T163" s="242"/>
      <c r="U163" s="242"/>
      <c r="V163" s="242"/>
      <c r="W163" s="243"/>
      <c r="X163" s="244" t="s">
        <v>391</v>
      </c>
      <c r="Y163" s="245"/>
      <c r="Z163" s="245"/>
      <c r="AA163" s="245"/>
      <c r="AB163" s="245"/>
      <c r="AC163" s="245"/>
      <c r="AD163" s="245"/>
      <c r="AE163" s="245"/>
      <c r="AF163" s="245"/>
      <c r="AG163" s="245"/>
      <c r="AH163" s="245"/>
      <c r="AI163" s="245"/>
      <c r="AJ163" s="245"/>
      <c r="AK163" s="245"/>
      <c r="AL163" s="245"/>
      <c r="AM163" s="245"/>
      <c r="AN163" s="245"/>
      <c r="AO163" s="245"/>
      <c r="AP163" s="245"/>
      <c r="AQ163" s="245"/>
      <c r="AR163" s="245"/>
      <c r="AS163" s="245"/>
      <c r="AT163" s="245"/>
      <c r="AU163" s="246"/>
      <c r="AV163" s="240" t="s">
        <v>61</v>
      </c>
      <c r="AW163" s="240"/>
      <c r="AX163" s="240"/>
      <c r="AY163" s="240"/>
      <c r="AZ163" s="240"/>
      <c r="BA163" s="240"/>
      <c r="BB163" s="240"/>
      <c r="BC163" s="240">
        <v>256</v>
      </c>
      <c r="BD163" s="240"/>
      <c r="BE163" s="240"/>
      <c r="BF163" s="240"/>
      <c r="BG163" s="247"/>
      <c r="BH163" s="247"/>
      <c r="BI163" s="247"/>
      <c r="BJ163" s="247"/>
      <c r="BK163" s="248" t="s">
        <v>23</v>
      </c>
      <c r="BL163" s="248"/>
      <c r="BM163" s="248"/>
      <c r="BN163" s="248"/>
      <c r="BO163" s="248"/>
      <c r="BP163" s="248"/>
      <c r="BQ163" s="248"/>
      <c r="BR163" s="248"/>
      <c r="BS163" s="248"/>
      <c r="BT163" s="248"/>
      <c r="BU163" s="248"/>
      <c r="BV163" s="248"/>
      <c r="BW163" s="248"/>
      <c r="BX163" s="248"/>
      <c r="BY163" s="248"/>
      <c r="BZ163" s="248"/>
      <c r="CA163" s="248"/>
      <c r="CB163" s="248"/>
      <c r="CC163" s="248"/>
      <c r="CD163" s="248"/>
      <c r="CE163" s="248"/>
      <c r="CF163" s="248"/>
      <c r="CG163" s="248"/>
      <c r="CH163" s="248"/>
      <c r="CI163" s="248"/>
      <c r="CJ163" s="248"/>
      <c r="CK163" s="248"/>
      <c r="CL163" s="248"/>
      <c r="CM163" s="237" t="s">
        <v>23</v>
      </c>
      <c r="CN163" s="237"/>
      <c r="CO163" s="237" t="s">
        <v>23</v>
      </c>
      <c r="CP163" s="237"/>
      <c r="CQ163" s="237" t="s">
        <v>23</v>
      </c>
      <c r="CR163" s="237"/>
      <c r="CS163" s="237" t="s">
        <v>23</v>
      </c>
      <c r="CT163" s="237"/>
      <c r="CU163" s="237" t="s">
        <v>23</v>
      </c>
      <c r="CV163" s="237"/>
      <c r="CW163" s="237" t="s">
        <v>23</v>
      </c>
      <c r="CX163" s="237"/>
      <c r="CY163" s="260" t="s">
        <v>23</v>
      </c>
      <c r="CZ163" s="261"/>
      <c r="DA163" s="237" t="s">
        <v>23</v>
      </c>
      <c r="DB163" s="237"/>
      <c r="DC163" s="237" t="s">
        <v>23</v>
      </c>
      <c r="DD163" s="237"/>
      <c r="DE163" s="238"/>
      <c r="DF163" s="239"/>
      <c r="DG163" s="239"/>
      <c r="DH163" s="239"/>
      <c r="DI163" s="239"/>
      <c r="DJ163" s="239"/>
      <c r="DK163" s="239"/>
      <c r="DL163" s="239"/>
      <c r="DM163" s="239"/>
      <c r="DN163" s="239"/>
      <c r="DO163" s="239"/>
      <c r="DP163" s="239"/>
      <c r="DQ163" s="239"/>
      <c r="DR163" s="239"/>
      <c r="DS163" s="239"/>
      <c r="DT163" s="239"/>
      <c r="DU163" s="239"/>
    </row>
    <row r="164" spans="2:125" s="23" customFormat="1">
      <c r="B164" s="240">
        <f t="shared" si="0"/>
        <v>155</v>
      </c>
      <c r="C164" s="240"/>
      <c r="D164" s="240"/>
      <c r="E164" s="240"/>
      <c r="F164" s="241" t="s">
        <v>402</v>
      </c>
      <c r="G164" s="242"/>
      <c r="H164" s="242"/>
      <c r="I164" s="242"/>
      <c r="J164" s="242"/>
      <c r="K164" s="242"/>
      <c r="L164" s="242"/>
      <c r="M164" s="242"/>
      <c r="N164" s="242"/>
      <c r="O164" s="242"/>
      <c r="P164" s="242"/>
      <c r="Q164" s="242"/>
      <c r="R164" s="242"/>
      <c r="S164" s="242"/>
      <c r="T164" s="242"/>
      <c r="U164" s="242"/>
      <c r="V164" s="242"/>
      <c r="W164" s="243"/>
      <c r="X164" s="244" t="s">
        <v>392</v>
      </c>
      <c r="Y164" s="245"/>
      <c r="Z164" s="245"/>
      <c r="AA164" s="245"/>
      <c r="AB164" s="245"/>
      <c r="AC164" s="245"/>
      <c r="AD164" s="245"/>
      <c r="AE164" s="245"/>
      <c r="AF164" s="245"/>
      <c r="AG164" s="245"/>
      <c r="AH164" s="245"/>
      <c r="AI164" s="245"/>
      <c r="AJ164" s="245"/>
      <c r="AK164" s="245"/>
      <c r="AL164" s="245"/>
      <c r="AM164" s="245"/>
      <c r="AN164" s="245"/>
      <c r="AO164" s="245"/>
      <c r="AP164" s="245"/>
      <c r="AQ164" s="245"/>
      <c r="AR164" s="245"/>
      <c r="AS164" s="245"/>
      <c r="AT164" s="245"/>
      <c r="AU164" s="246"/>
      <c r="AV164" s="240" t="s">
        <v>61</v>
      </c>
      <c r="AW164" s="240"/>
      <c r="AX164" s="240"/>
      <c r="AY164" s="240"/>
      <c r="AZ164" s="240"/>
      <c r="BA164" s="240"/>
      <c r="BB164" s="240"/>
      <c r="BC164" s="240">
        <v>256</v>
      </c>
      <c r="BD164" s="240"/>
      <c r="BE164" s="240"/>
      <c r="BF164" s="240"/>
      <c r="BG164" s="247"/>
      <c r="BH164" s="247"/>
      <c r="BI164" s="247"/>
      <c r="BJ164" s="247"/>
      <c r="BK164" s="248" t="s">
        <v>23</v>
      </c>
      <c r="BL164" s="248"/>
      <c r="BM164" s="248"/>
      <c r="BN164" s="248"/>
      <c r="BO164" s="248"/>
      <c r="BP164" s="248"/>
      <c r="BQ164" s="248"/>
      <c r="BR164" s="248"/>
      <c r="BS164" s="248"/>
      <c r="BT164" s="248"/>
      <c r="BU164" s="248"/>
      <c r="BV164" s="248"/>
      <c r="BW164" s="248"/>
      <c r="BX164" s="248"/>
      <c r="BY164" s="248"/>
      <c r="BZ164" s="248"/>
      <c r="CA164" s="248"/>
      <c r="CB164" s="248"/>
      <c r="CC164" s="248"/>
      <c r="CD164" s="248"/>
      <c r="CE164" s="248"/>
      <c r="CF164" s="248"/>
      <c r="CG164" s="248"/>
      <c r="CH164" s="248"/>
      <c r="CI164" s="248"/>
      <c r="CJ164" s="248"/>
      <c r="CK164" s="248"/>
      <c r="CL164" s="248"/>
      <c r="CM164" s="237" t="s">
        <v>23</v>
      </c>
      <c r="CN164" s="237"/>
      <c r="CO164" s="237" t="s">
        <v>23</v>
      </c>
      <c r="CP164" s="237"/>
      <c r="CQ164" s="237" t="s">
        <v>23</v>
      </c>
      <c r="CR164" s="237"/>
      <c r="CS164" s="237" t="s">
        <v>23</v>
      </c>
      <c r="CT164" s="237"/>
      <c r="CU164" s="237" t="s">
        <v>23</v>
      </c>
      <c r="CV164" s="237"/>
      <c r="CW164" s="237" t="s">
        <v>23</v>
      </c>
      <c r="CX164" s="237"/>
      <c r="CY164" s="260" t="s">
        <v>23</v>
      </c>
      <c r="CZ164" s="261"/>
      <c r="DA164" s="237" t="s">
        <v>23</v>
      </c>
      <c r="DB164" s="237"/>
      <c r="DC164" s="237" t="s">
        <v>23</v>
      </c>
      <c r="DD164" s="237"/>
      <c r="DE164" s="238"/>
      <c r="DF164" s="239"/>
      <c r="DG164" s="239"/>
      <c r="DH164" s="239"/>
      <c r="DI164" s="239"/>
      <c r="DJ164" s="239"/>
      <c r="DK164" s="239"/>
      <c r="DL164" s="239"/>
      <c r="DM164" s="239"/>
      <c r="DN164" s="239"/>
      <c r="DO164" s="239"/>
      <c r="DP164" s="239"/>
      <c r="DQ164" s="239"/>
      <c r="DR164" s="239"/>
      <c r="DS164" s="239"/>
      <c r="DT164" s="239"/>
      <c r="DU164" s="239"/>
    </row>
    <row r="165" spans="2:125" s="23" customFormat="1">
      <c r="B165" s="240">
        <f t="shared" si="0"/>
        <v>156</v>
      </c>
      <c r="C165" s="240"/>
      <c r="D165" s="240"/>
      <c r="E165" s="240"/>
      <c r="F165" s="241" t="s">
        <v>403</v>
      </c>
      <c r="G165" s="242"/>
      <c r="H165" s="242"/>
      <c r="I165" s="242"/>
      <c r="J165" s="242"/>
      <c r="K165" s="242"/>
      <c r="L165" s="242"/>
      <c r="M165" s="242"/>
      <c r="N165" s="242"/>
      <c r="O165" s="242"/>
      <c r="P165" s="242"/>
      <c r="Q165" s="242"/>
      <c r="R165" s="242"/>
      <c r="S165" s="242"/>
      <c r="T165" s="242"/>
      <c r="U165" s="242"/>
      <c r="V165" s="242"/>
      <c r="W165" s="243"/>
      <c r="X165" s="244" t="s">
        <v>393</v>
      </c>
      <c r="Y165" s="245"/>
      <c r="Z165" s="245"/>
      <c r="AA165" s="245"/>
      <c r="AB165" s="245"/>
      <c r="AC165" s="245"/>
      <c r="AD165" s="245"/>
      <c r="AE165" s="245"/>
      <c r="AF165" s="245"/>
      <c r="AG165" s="245"/>
      <c r="AH165" s="245"/>
      <c r="AI165" s="245"/>
      <c r="AJ165" s="245"/>
      <c r="AK165" s="245"/>
      <c r="AL165" s="245"/>
      <c r="AM165" s="245"/>
      <c r="AN165" s="245"/>
      <c r="AO165" s="245"/>
      <c r="AP165" s="245"/>
      <c r="AQ165" s="245"/>
      <c r="AR165" s="245"/>
      <c r="AS165" s="245"/>
      <c r="AT165" s="245"/>
      <c r="AU165" s="246"/>
      <c r="AV165" s="240" t="s">
        <v>61</v>
      </c>
      <c r="AW165" s="240"/>
      <c r="AX165" s="240"/>
      <c r="AY165" s="240"/>
      <c r="AZ165" s="240"/>
      <c r="BA165" s="240"/>
      <c r="BB165" s="240"/>
      <c r="BC165" s="240">
        <v>256</v>
      </c>
      <c r="BD165" s="240"/>
      <c r="BE165" s="240"/>
      <c r="BF165" s="240"/>
      <c r="BG165" s="247"/>
      <c r="BH165" s="247"/>
      <c r="BI165" s="247"/>
      <c r="BJ165" s="247"/>
      <c r="BK165" s="248" t="s">
        <v>23</v>
      </c>
      <c r="BL165" s="248"/>
      <c r="BM165" s="248"/>
      <c r="BN165" s="248"/>
      <c r="BO165" s="248"/>
      <c r="BP165" s="248"/>
      <c r="BQ165" s="248"/>
      <c r="BR165" s="248"/>
      <c r="BS165" s="248"/>
      <c r="BT165" s="248"/>
      <c r="BU165" s="248"/>
      <c r="BV165" s="248"/>
      <c r="BW165" s="248"/>
      <c r="BX165" s="248"/>
      <c r="BY165" s="248"/>
      <c r="BZ165" s="248"/>
      <c r="CA165" s="248"/>
      <c r="CB165" s="248"/>
      <c r="CC165" s="248"/>
      <c r="CD165" s="248"/>
      <c r="CE165" s="248"/>
      <c r="CF165" s="248"/>
      <c r="CG165" s="248"/>
      <c r="CH165" s="248"/>
      <c r="CI165" s="248"/>
      <c r="CJ165" s="248"/>
      <c r="CK165" s="248"/>
      <c r="CL165" s="248"/>
      <c r="CM165" s="237" t="s">
        <v>23</v>
      </c>
      <c r="CN165" s="237"/>
      <c r="CO165" s="237" t="s">
        <v>23</v>
      </c>
      <c r="CP165" s="237"/>
      <c r="CQ165" s="237" t="s">
        <v>23</v>
      </c>
      <c r="CR165" s="237"/>
      <c r="CS165" s="237" t="s">
        <v>23</v>
      </c>
      <c r="CT165" s="237"/>
      <c r="CU165" s="237" t="s">
        <v>23</v>
      </c>
      <c r="CV165" s="237"/>
      <c r="CW165" s="237" t="s">
        <v>23</v>
      </c>
      <c r="CX165" s="237"/>
      <c r="CY165" s="260" t="s">
        <v>23</v>
      </c>
      <c r="CZ165" s="261"/>
      <c r="DA165" s="237" t="s">
        <v>23</v>
      </c>
      <c r="DB165" s="237"/>
      <c r="DC165" s="237" t="s">
        <v>23</v>
      </c>
      <c r="DD165" s="237"/>
      <c r="DE165" s="238"/>
      <c r="DF165" s="239"/>
      <c r="DG165" s="239"/>
      <c r="DH165" s="239"/>
      <c r="DI165" s="239"/>
      <c r="DJ165" s="239"/>
      <c r="DK165" s="239"/>
      <c r="DL165" s="239"/>
      <c r="DM165" s="239"/>
      <c r="DN165" s="239"/>
      <c r="DO165" s="239"/>
      <c r="DP165" s="239"/>
      <c r="DQ165" s="239"/>
      <c r="DR165" s="239"/>
      <c r="DS165" s="239"/>
      <c r="DT165" s="239"/>
      <c r="DU165" s="239"/>
    </row>
    <row r="166" spans="2:125" s="23" customFormat="1">
      <c r="B166" s="240">
        <f t="shared" si="0"/>
        <v>157</v>
      </c>
      <c r="C166" s="240"/>
      <c r="D166" s="240"/>
      <c r="E166" s="240"/>
      <c r="F166" s="241" t="s">
        <v>395</v>
      </c>
      <c r="G166" s="242"/>
      <c r="H166" s="242"/>
      <c r="I166" s="242"/>
      <c r="J166" s="242"/>
      <c r="K166" s="242"/>
      <c r="L166" s="242"/>
      <c r="M166" s="242"/>
      <c r="N166" s="242"/>
      <c r="O166" s="242"/>
      <c r="P166" s="242"/>
      <c r="Q166" s="242"/>
      <c r="R166" s="242"/>
      <c r="S166" s="242"/>
      <c r="T166" s="242"/>
      <c r="U166" s="242"/>
      <c r="V166" s="242"/>
      <c r="W166" s="243"/>
      <c r="X166" s="244" t="s">
        <v>394</v>
      </c>
      <c r="Y166" s="245"/>
      <c r="Z166" s="245"/>
      <c r="AA166" s="245"/>
      <c r="AB166" s="245"/>
      <c r="AC166" s="245"/>
      <c r="AD166" s="245"/>
      <c r="AE166" s="245"/>
      <c r="AF166" s="245"/>
      <c r="AG166" s="245"/>
      <c r="AH166" s="245"/>
      <c r="AI166" s="245"/>
      <c r="AJ166" s="245"/>
      <c r="AK166" s="245"/>
      <c r="AL166" s="245"/>
      <c r="AM166" s="245"/>
      <c r="AN166" s="245"/>
      <c r="AO166" s="245"/>
      <c r="AP166" s="245"/>
      <c r="AQ166" s="245"/>
      <c r="AR166" s="245"/>
      <c r="AS166" s="245"/>
      <c r="AT166" s="245"/>
      <c r="AU166" s="246"/>
      <c r="AV166" s="240" t="s">
        <v>61</v>
      </c>
      <c r="AW166" s="240"/>
      <c r="AX166" s="240"/>
      <c r="AY166" s="240"/>
      <c r="AZ166" s="240"/>
      <c r="BA166" s="240"/>
      <c r="BB166" s="240"/>
      <c r="BC166" s="240">
        <v>100</v>
      </c>
      <c r="BD166" s="240"/>
      <c r="BE166" s="240"/>
      <c r="BF166" s="240"/>
      <c r="BG166" s="247"/>
      <c r="BH166" s="247"/>
      <c r="BI166" s="247"/>
      <c r="BJ166" s="247"/>
      <c r="BK166" s="248" t="s">
        <v>23</v>
      </c>
      <c r="BL166" s="248"/>
      <c r="BM166" s="248"/>
      <c r="BN166" s="248"/>
      <c r="BO166" s="248"/>
      <c r="BP166" s="248"/>
      <c r="BQ166" s="248"/>
      <c r="BR166" s="248"/>
      <c r="BS166" s="248"/>
      <c r="BT166" s="248"/>
      <c r="BU166" s="248"/>
      <c r="BV166" s="248"/>
      <c r="BW166" s="248"/>
      <c r="BX166" s="248"/>
      <c r="BY166" s="248"/>
      <c r="BZ166" s="248"/>
      <c r="CA166" s="248"/>
      <c r="CB166" s="248"/>
      <c r="CC166" s="248"/>
      <c r="CD166" s="248"/>
      <c r="CE166" s="248"/>
      <c r="CF166" s="248"/>
      <c r="CG166" s="248"/>
      <c r="CH166" s="248"/>
      <c r="CI166" s="248"/>
      <c r="CJ166" s="248"/>
      <c r="CK166" s="248"/>
      <c r="CL166" s="248"/>
      <c r="CM166" s="237" t="s">
        <v>23</v>
      </c>
      <c r="CN166" s="237"/>
      <c r="CO166" s="237" t="s">
        <v>23</v>
      </c>
      <c r="CP166" s="237"/>
      <c r="CQ166" s="237" t="s">
        <v>23</v>
      </c>
      <c r="CR166" s="237"/>
      <c r="CS166" s="237" t="s">
        <v>23</v>
      </c>
      <c r="CT166" s="237"/>
      <c r="CU166" s="237" t="s">
        <v>23</v>
      </c>
      <c r="CV166" s="237"/>
      <c r="CW166" s="237" t="s">
        <v>23</v>
      </c>
      <c r="CX166" s="237"/>
      <c r="CY166" s="260" t="s">
        <v>23</v>
      </c>
      <c r="CZ166" s="261"/>
      <c r="DA166" s="237" t="s">
        <v>23</v>
      </c>
      <c r="DB166" s="237"/>
      <c r="DC166" s="237" t="s">
        <v>23</v>
      </c>
      <c r="DD166" s="237"/>
      <c r="DE166" s="238"/>
      <c r="DF166" s="239"/>
      <c r="DG166" s="239"/>
      <c r="DH166" s="239"/>
      <c r="DI166" s="239"/>
      <c r="DJ166" s="239"/>
      <c r="DK166" s="239"/>
      <c r="DL166" s="239"/>
      <c r="DM166" s="239"/>
      <c r="DN166" s="239"/>
      <c r="DO166" s="239"/>
      <c r="DP166" s="239"/>
      <c r="DQ166" s="239"/>
      <c r="DR166" s="239"/>
      <c r="DS166" s="239"/>
      <c r="DT166" s="239"/>
      <c r="DU166" s="239"/>
    </row>
    <row r="167" spans="2:125" s="23" customFormat="1">
      <c r="B167" s="240">
        <f t="shared" si="0"/>
        <v>158</v>
      </c>
      <c r="C167" s="240"/>
      <c r="D167" s="240"/>
      <c r="E167" s="240"/>
      <c r="F167" s="241" t="s">
        <v>387</v>
      </c>
      <c r="G167" s="242"/>
      <c r="H167" s="242"/>
      <c r="I167" s="242"/>
      <c r="J167" s="242"/>
      <c r="K167" s="242"/>
      <c r="L167" s="242"/>
      <c r="M167" s="242"/>
      <c r="N167" s="242"/>
      <c r="O167" s="242"/>
      <c r="P167" s="242"/>
      <c r="Q167" s="242"/>
      <c r="R167" s="242"/>
      <c r="S167" s="242"/>
      <c r="T167" s="242"/>
      <c r="U167" s="242"/>
      <c r="V167" s="242"/>
      <c r="W167" s="243"/>
      <c r="X167" s="244" t="s">
        <v>396</v>
      </c>
      <c r="Y167" s="245"/>
      <c r="Z167" s="245"/>
      <c r="AA167" s="245"/>
      <c r="AB167" s="245"/>
      <c r="AC167" s="245"/>
      <c r="AD167" s="245"/>
      <c r="AE167" s="245"/>
      <c r="AF167" s="245"/>
      <c r="AG167" s="245"/>
      <c r="AH167" s="245"/>
      <c r="AI167" s="245"/>
      <c r="AJ167" s="245"/>
      <c r="AK167" s="245"/>
      <c r="AL167" s="245"/>
      <c r="AM167" s="245"/>
      <c r="AN167" s="245"/>
      <c r="AO167" s="245"/>
      <c r="AP167" s="245"/>
      <c r="AQ167" s="245"/>
      <c r="AR167" s="245"/>
      <c r="AS167" s="245"/>
      <c r="AT167" s="245"/>
      <c r="AU167" s="246"/>
      <c r="AV167" s="240" t="s">
        <v>61</v>
      </c>
      <c r="AW167" s="240"/>
      <c r="AX167" s="240"/>
      <c r="AY167" s="240"/>
      <c r="AZ167" s="240"/>
      <c r="BA167" s="240"/>
      <c r="BB167" s="240"/>
      <c r="BC167" s="240">
        <v>100</v>
      </c>
      <c r="BD167" s="240"/>
      <c r="BE167" s="240"/>
      <c r="BF167" s="240"/>
      <c r="BG167" s="247"/>
      <c r="BH167" s="247"/>
      <c r="BI167" s="247"/>
      <c r="BJ167" s="247"/>
      <c r="BK167" s="248" t="s">
        <v>23</v>
      </c>
      <c r="BL167" s="248"/>
      <c r="BM167" s="248"/>
      <c r="BN167" s="248"/>
      <c r="BO167" s="248"/>
      <c r="BP167" s="248"/>
      <c r="BQ167" s="248"/>
      <c r="BR167" s="248"/>
      <c r="BS167" s="248"/>
      <c r="BT167" s="248"/>
      <c r="BU167" s="248"/>
      <c r="BV167" s="248"/>
      <c r="BW167" s="248"/>
      <c r="BX167" s="248"/>
      <c r="BY167" s="248"/>
      <c r="BZ167" s="248"/>
      <c r="CA167" s="248"/>
      <c r="CB167" s="248"/>
      <c r="CC167" s="248"/>
      <c r="CD167" s="248"/>
      <c r="CE167" s="248"/>
      <c r="CF167" s="248"/>
      <c r="CG167" s="248"/>
      <c r="CH167" s="248"/>
      <c r="CI167" s="248"/>
      <c r="CJ167" s="248"/>
      <c r="CK167" s="248"/>
      <c r="CL167" s="248"/>
      <c r="CM167" s="237" t="s">
        <v>23</v>
      </c>
      <c r="CN167" s="237"/>
      <c r="CO167" s="237" t="s">
        <v>23</v>
      </c>
      <c r="CP167" s="237"/>
      <c r="CQ167" s="237" t="s">
        <v>23</v>
      </c>
      <c r="CR167" s="237"/>
      <c r="CS167" s="237" t="s">
        <v>23</v>
      </c>
      <c r="CT167" s="237"/>
      <c r="CU167" s="237" t="s">
        <v>23</v>
      </c>
      <c r="CV167" s="237"/>
      <c r="CW167" s="237" t="s">
        <v>23</v>
      </c>
      <c r="CX167" s="237"/>
      <c r="CY167" s="260" t="s">
        <v>23</v>
      </c>
      <c r="CZ167" s="261"/>
      <c r="DA167" s="237" t="s">
        <v>23</v>
      </c>
      <c r="DB167" s="237"/>
      <c r="DC167" s="237" t="s">
        <v>23</v>
      </c>
      <c r="DD167" s="237"/>
      <c r="DE167" s="238"/>
      <c r="DF167" s="239"/>
      <c r="DG167" s="239"/>
      <c r="DH167" s="239"/>
      <c r="DI167" s="239"/>
      <c r="DJ167" s="239"/>
      <c r="DK167" s="239"/>
      <c r="DL167" s="239"/>
      <c r="DM167" s="239"/>
      <c r="DN167" s="239"/>
      <c r="DO167" s="239"/>
      <c r="DP167" s="239"/>
      <c r="DQ167" s="239"/>
      <c r="DR167" s="239"/>
      <c r="DS167" s="239"/>
      <c r="DT167" s="239"/>
      <c r="DU167" s="239"/>
    </row>
    <row r="168" spans="2:125" s="23" customFormat="1">
      <c r="B168" s="240">
        <f t="shared" si="0"/>
        <v>159</v>
      </c>
      <c r="C168" s="240"/>
      <c r="D168" s="240"/>
      <c r="E168" s="240"/>
      <c r="F168" s="241" t="s">
        <v>390</v>
      </c>
      <c r="G168" s="242"/>
      <c r="H168" s="242"/>
      <c r="I168" s="242"/>
      <c r="J168" s="242"/>
      <c r="K168" s="242"/>
      <c r="L168" s="242"/>
      <c r="M168" s="242"/>
      <c r="N168" s="242"/>
      <c r="O168" s="242"/>
      <c r="P168" s="242"/>
      <c r="Q168" s="242"/>
      <c r="R168" s="242"/>
      <c r="S168" s="242"/>
      <c r="T168" s="242"/>
      <c r="U168" s="242"/>
      <c r="V168" s="242"/>
      <c r="W168" s="243"/>
      <c r="X168" s="244" t="s">
        <v>397</v>
      </c>
      <c r="Y168" s="245"/>
      <c r="Z168" s="245"/>
      <c r="AA168" s="245"/>
      <c r="AB168" s="245"/>
      <c r="AC168" s="245"/>
      <c r="AD168" s="245"/>
      <c r="AE168" s="245"/>
      <c r="AF168" s="245"/>
      <c r="AG168" s="245"/>
      <c r="AH168" s="245"/>
      <c r="AI168" s="245"/>
      <c r="AJ168" s="245"/>
      <c r="AK168" s="245"/>
      <c r="AL168" s="245"/>
      <c r="AM168" s="245"/>
      <c r="AN168" s="245"/>
      <c r="AO168" s="245"/>
      <c r="AP168" s="245"/>
      <c r="AQ168" s="245"/>
      <c r="AR168" s="245"/>
      <c r="AS168" s="245"/>
      <c r="AT168" s="245"/>
      <c r="AU168" s="246"/>
      <c r="AV168" s="240" t="s">
        <v>61</v>
      </c>
      <c r="AW168" s="240"/>
      <c r="AX168" s="240"/>
      <c r="AY168" s="240"/>
      <c r="AZ168" s="240"/>
      <c r="BA168" s="240"/>
      <c r="BB168" s="240"/>
      <c r="BC168" s="240">
        <v>128</v>
      </c>
      <c r="BD168" s="240"/>
      <c r="BE168" s="240"/>
      <c r="BF168" s="240"/>
      <c r="BG168" s="247"/>
      <c r="BH168" s="247"/>
      <c r="BI168" s="247"/>
      <c r="BJ168" s="247"/>
      <c r="BK168" s="248" t="s">
        <v>23</v>
      </c>
      <c r="BL168" s="248"/>
      <c r="BM168" s="248"/>
      <c r="BN168" s="248"/>
      <c r="BO168" s="248"/>
      <c r="BP168" s="248"/>
      <c r="BQ168" s="248"/>
      <c r="BR168" s="248"/>
      <c r="BS168" s="248"/>
      <c r="BT168" s="248"/>
      <c r="BU168" s="248"/>
      <c r="BV168" s="248"/>
      <c r="BW168" s="248"/>
      <c r="BX168" s="248"/>
      <c r="BY168" s="248"/>
      <c r="BZ168" s="248"/>
      <c r="CA168" s="248"/>
      <c r="CB168" s="248"/>
      <c r="CC168" s="248"/>
      <c r="CD168" s="248"/>
      <c r="CE168" s="248"/>
      <c r="CF168" s="248"/>
      <c r="CG168" s="248"/>
      <c r="CH168" s="248"/>
      <c r="CI168" s="248"/>
      <c r="CJ168" s="248"/>
      <c r="CK168" s="248"/>
      <c r="CL168" s="248"/>
      <c r="CM168" s="237" t="s">
        <v>23</v>
      </c>
      <c r="CN168" s="237"/>
      <c r="CO168" s="237" t="s">
        <v>23</v>
      </c>
      <c r="CP168" s="237"/>
      <c r="CQ168" s="237" t="s">
        <v>23</v>
      </c>
      <c r="CR168" s="237"/>
      <c r="CS168" s="237" t="s">
        <v>23</v>
      </c>
      <c r="CT168" s="237"/>
      <c r="CU168" s="237" t="s">
        <v>23</v>
      </c>
      <c r="CV168" s="237"/>
      <c r="CW168" s="237" t="s">
        <v>23</v>
      </c>
      <c r="CX168" s="237"/>
      <c r="CY168" s="260" t="s">
        <v>23</v>
      </c>
      <c r="CZ168" s="261"/>
      <c r="DA168" s="237" t="s">
        <v>23</v>
      </c>
      <c r="DB168" s="237"/>
      <c r="DC168" s="237" t="s">
        <v>23</v>
      </c>
      <c r="DD168" s="237"/>
      <c r="DE168" s="238"/>
      <c r="DF168" s="239"/>
      <c r="DG168" s="239"/>
      <c r="DH168" s="239"/>
      <c r="DI168" s="239"/>
      <c r="DJ168" s="239"/>
      <c r="DK168" s="239"/>
      <c r="DL168" s="239"/>
      <c r="DM168" s="239"/>
      <c r="DN168" s="239"/>
      <c r="DO168" s="239"/>
      <c r="DP168" s="239"/>
      <c r="DQ168" s="239"/>
      <c r="DR168" s="239"/>
      <c r="DS168" s="239"/>
      <c r="DT168" s="239"/>
      <c r="DU168" s="239"/>
    </row>
    <row r="169" spans="2:125" s="23" customFormat="1">
      <c r="B169" s="240">
        <f t="shared" si="0"/>
        <v>160</v>
      </c>
      <c r="C169" s="240"/>
      <c r="D169" s="240"/>
      <c r="E169" s="240"/>
      <c r="F169" s="241" t="s">
        <v>399</v>
      </c>
      <c r="G169" s="242"/>
      <c r="H169" s="242"/>
      <c r="I169" s="242"/>
      <c r="J169" s="242"/>
      <c r="K169" s="242"/>
      <c r="L169" s="242"/>
      <c r="M169" s="242"/>
      <c r="N169" s="242"/>
      <c r="O169" s="242"/>
      <c r="P169" s="242"/>
      <c r="Q169" s="242"/>
      <c r="R169" s="242"/>
      <c r="S169" s="242"/>
      <c r="T169" s="242"/>
      <c r="U169" s="242"/>
      <c r="V169" s="242"/>
      <c r="W169" s="243"/>
      <c r="X169" s="244" t="s">
        <v>398</v>
      </c>
      <c r="Y169" s="245"/>
      <c r="Z169" s="245"/>
      <c r="AA169" s="245"/>
      <c r="AB169" s="245"/>
      <c r="AC169" s="245"/>
      <c r="AD169" s="245"/>
      <c r="AE169" s="245"/>
      <c r="AF169" s="245"/>
      <c r="AG169" s="245"/>
      <c r="AH169" s="245"/>
      <c r="AI169" s="245"/>
      <c r="AJ169" s="245"/>
      <c r="AK169" s="245"/>
      <c r="AL169" s="245"/>
      <c r="AM169" s="245"/>
      <c r="AN169" s="245"/>
      <c r="AO169" s="245"/>
      <c r="AP169" s="245"/>
      <c r="AQ169" s="245"/>
      <c r="AR169" s="245"/>
      <c r="AS169" s="245"/>
      <c r="AT169" s="245"/>
      <c r="AU169" s="246"/>
      <c r="AV169" s="240" t="s">
        <v>61</v>
      </c>
      <c r="AW169" s="240"/>
      <c r="AX169" s="240"/>
      <c r="AY169" s="240"/>
      <c r="AZ169" s="240"/>
      <c r="BA169" s="240"/>
      <c r="BB169" s="240"/>
      <c r="BC169" s="240">
        <v>256</v>
      </c>
      <c r="BD169" s="240"/>
      <c r="BE169" s="240"/>
      <c r="BF169" s="240"/>
      <c r="BG169" s="247"/>
      <c r="BH169" s="247"/>
      <c r="BI169" s="247"/>
      <c r="BJ169" s="247"/>
      <c r="BK169" s="248" t="s">
        <v>23</v>
      </c>
      <c r="BL169" s="248"/>
      <c r="BM169" s="248"/>
      <c r="BN169" s="248"/>
      <c r="BO169" s="248"/>
      <c r="BP169" s="248"/>
      <c r="BQ169" s="248"/>
      <c r="BR169" s="248"/>
      <c r="BS169" s="248"/>
      <c r="BT169" s="248"/>
      <c r="BU169" s="248"/>
      <c r="BV169" s="248"/>
      <c r="BW169" s="248"/>
      <c r="BX169" s="248"/>
      <c r="BY169" s="248"/>
      <c r="BZ169" s="248"/>
      <c r="CA169" s="248"/>
      <c r="CB169" s="248"/>
      <c r="CC169" s="248"/>
      <c r="CD169" s="248"/>
      <c r="CE169" s="248"/>
      <c r="CF169" s="248"/>
      <c r="CG169" s="248"/>
      <c r="CH169" s="248"/>
      <c r="CI169" s="248"/>
      <c r="CJ169" s="248"/>
      <c r="CK169" s="248"/>
      <c r="CL169" s="248"/>
      <c r="CM169" s="237" t="s">
        <v>23</v>
      </c>
      <c r="CN169" s="237"/>
      <c r="CO169" s="237" t="s">
        <v>23</v>
      </c>
      <c r="CP169" s="237"/>
      <c r="CQ169" s="237" t="s">
        <v>23</v>
      </c>
      <c r="CR169" s="237"/>
      <c r="CS169" s="237" t="s">
        <v>23</v>
      </c>
      <c r="CT169" s="237"/>
      <c r="CU169" s="237" t="s">
        <v>23</v>
      </c>
      <c r="CV169" s="237"/>
      <c r="CW169" s="237" t="s">
        <v>23</v>
      </c>
      <c r="CX169" s="237"/>
      <c r="CY169" s="260" t="s">
        <v>23</v>
      </c>
      <c r="CZ169" s="261"/>
      <c r="DA169" s="237" t="s">
        <v>23</v>
      </c>
      <c r="DB169" s="237"/>
      <c r="DC169" s="237" t="s">
        <v>23</v>
      </c>
      <c r="DD169" s="237"/>
      <c r="DE169" s="238"/>
      <c r="DF169" s="239"/>
      <c r="DG169" s="239"/>
      <c r="DH169" s="239"/>
      <c r="DI169" s="239"/>
      <c r="DJ169" s="239"/>
      <c r="DK169" s="239"/>
      <c r="DL169" s="239"/>
      <c r="DM169" s="239"/>
      <c r="DN169" s="239"/>
      <c r="DO169" s="239"/>
      <c r="DP169" s="239"/>
      <c r="DQ169" s="239"/>
      <c r="DR169" s="239"/>
      <c r="DS169" s="239"/>
      <c r="DT169" s="239"/>
      <c r="DU169" s="239"/>
    </row>
    <row r="170" spans="2:125" s="23" customFormat="1">
      <c r="B170" s="240">
        <f t="shared" si="0"/>
        <v>161</v>
      </c>
      <c r="C170" s="240"/>
      <c r="D170" s="240"/>
      <c r="E170" s="240"/>
      <c r="F170" s="241" t="s">
        <v>388</v>
      </c>
      <c r="G170" s="242"/>
      <c r="H170" s="242"/>
      <c r="I170" s="242"/>
      <c r="J170" s="242"/>
      <c r="K170" s="242"/>
      <c r="L170" s="242"/>
      <c r="M170" s="242"/>
      <c r="N170" s="242"/>
      <c r="O170" s="242"/>
      <c r="P170" s="242"/>
      <c r="Q170" s="242"/>
      <c r="R170" s="242"/>
      <c r="S170" s="242"/>
      <c r="T170" s="242"/>
      <c r="U170" s="242"/>
      <c r="V170" s="242"/>
      <c r="W170" s="243"/>
      <c r="X170" s="244" t="s">
        <v>400</v>
      </c>
      <c r="Y170" s="245"/>
      <c r="Z170" s="245"/>
      <c r="AA170" s="245"/>
      <c r="AB170" s="245"/>
      <c r="AC170" s="245"/>
      <c r="AD170" s="245"/>
      <c r="AE170" s="245"/>
      <c r="AF170" s="245"/>
      <c r="AG170" s="245"/>
      <c r="AH170" s="245"/>
      <c r="AI170" s="245"/>
      <c r="AJ170" s="245"/>
      <c r="AK170" s="245"/>
      <c r="AL170" s="245"/>
      <c r="AM170" s="245"/>
      <c r="AN170" s="245"/>
      <c r="AO170" s="245"/>
      <c r="AP170" s="245"/>
      <c r="AQ170" s="245"/>
      <c r="AR170" s="245"/>
      <c r="AS170" s="245"/>
      <c r="AT170" s="245"/>
      <c r="AU170" s="246"/>
      <c r="AV170" s="240" t="s">
        <v>61</v>
      </c>
      <c r="AW170" s="240"/>
      <c r="AX170" s="240"/>
      <c r="AY170" s="240"/>
      <c r="AZ170" s="240"/>
      <c r="BA170" s="240"/>
      <c r="BB170" s="240"/>
      <c r="BC170" s="240">
        <v>256</v>
      </c>
      <c r="BD170" s="240"/>
      <c r="BE170" s="240"/>
      <c r="BF170" s="240"/>
      <c r="BG170" s="247"/>
      <c r="BH170" s="247"/>
      <c r="BI170" s="247"/>
      <c r="BJ170" s="247"/>
      <c r="BK170" s="248" t="s">
        <v>23</v>
      </c>
      <c r="BL170" s="248"/>
      <c r="BM170" s="248"/>
      <c r="BN170" s="248"/>
      <c r="BO170" s="248"/>
      <c r="BP170" s="248"/>
      <c r="BQ170" s="248"/>
      <c r="BR170" s="248"/>
      <c r="BS170" s="248"/>
      <c r="BT170" s="248"/>
      <c r="BU170" s="248"/>
      <c r="BV170" s="248"/>
      <c r="BW170" s="248"/>
      <c r="BX170" s="248"/>
      <c r="BY170" s="248"/>
      <c r="BZ170" s="248"/>
      <c r="CA170" s="248"/>
      <c r="CB170" s="248"/>
      <c r="CC170" s="248"/>
      <c r="CD170" s="248"/>
      <c r="CE170" s="248"/>
      <c r="CF170" s="248"/>
      <c r="CG170" s="248"/>
      <c r="CH170" s="248"/>
      <c r="CI170" s="248"/>
      <c r="CJ170" s="248"/>
      <c r="CK170" s="248"/>
      <c r="CL170" s="248"/>
      <c r="CM170" s="237" t="s">
        <v>23</v>
      </c>
      <c r="CN170" s="237"/>
      <c r="CO170" s="237" t="s">
        <v>23</v>
      </c>
      <c r="CP170" s="237"/>
      <c r="CQ170" s="237" t="s">
        <v>23</v>
      </c>
      <c r="CR170" s="237"/>
      <c r="CS170" s="237" t="s">
        <v>23</v>
      </c>
      <c r="CT170" s="237"/>
      <c r="CU170" s="237" t="s">
        <v>23</v>
      </c>
      <c r="CV170" s="237"/>
      <c r="CW170" s="237" t="s">
        <v>23</v>
      </c>
      <c r="CX170" s="237"/>
      <c r="CY170" s="260" t="s">
        <v>23</v>
      </c>
      <c r="CZ170" s="261"/>
      <c r="DA170" s="237" t="s">
        <v>23</v>
      </c>
      <c r="DB170" s="237"/>
      <c r="DC170" s="237" t="s">
        <v>23</v>
      </c>
      <c r="DD170" s="237"/>
      <c r="DE170" s="238"/>
      <c r="DF170" s="239"/>
      <c r="DG170" s="239"/>
      <c r="DH170" s="239"/>
      <c r="DI170" s="239"/>
      <c r="DJ170" s="239"/>
      <c r="DK170" s="239"/>
      <c r="DL170" s="239"/>
      <c r="DM170" s="239"/>
      <c r="DN170" s="239"/>
      <c r="DO170" s="239"/>
      <c r="DP170" s="239"/>
      <c r="DQ170" s="239"/>
      <c r="DR170" s="239"/>
      <c r="DS170" s="239"/>
      <c r="DT170" s="239"/>
      <c r="DU170" s="239"/>
    </row>
    <row r="171" spans="2:125" s="23" customFormat="1">
      <c r="B171" s="240">
        <f t="shared" si="0"/>
        <v>162</v>
      </c>
      <c r="C171" s="240"/>
      <c r="D171" s="240"/>
      <c r="E171" s="240"/>
      <c r="F171" s="241" t="s">
        <v>389</v>
      </c>
      <c r="G171" s="242"/>
      <c r="H171" s="242"/>
      <c r="I171" s="242"/>
      <c r="J171" s="242"/>
      <c r="K171" s="242"/>
      <c r="L171" s="242"/>
      <c r="M171" s="242"/>
      <c r="N171" s="242"/>
      <c r="O171" s="242"/>
      <c r="P171" s="242"/>
      <c r="Q171" s="242"/>
      <c r="R171" s="242"/>
      <c r="S171" s="242"/>
      <c r="T171" s="242"/>
      <c r="U171" s="242"/>
      <c r="V171" s="242"/>
      <c r="W171" s="243"/>
      <c r="X171" s="244" t="s">
        <v>401</v>
      </c>
      <c r="Y171" s="245"/>
      <c r="Z171" s="245"/>
      <c r="AA171" s="245"/>
      <c r="AB171" s="245"/>
      <c r="AC171" s="245"/>
      <c r="AD171" s="245"/>
      <c r="AE171" s="245"/>
      <c r="AF171" s="245"/>
      <c r="AG171" s="245"/>
      <c r="AH171" s="245"/>
      <c r="AI171" s="245"/>
      <c r="AJ171" s="245"/>
      <c r="AK171" s="245"/>
      <c r="AL171" s="245"/>
      <c r="AM171" s="245"/>
      <c r="AN171" s="245"/>
      <c r="AO171" s="245"/>
      <c r="AP171" s="245"/>
      <c r="AQ171" s="245"/>
      <c r="AR171" s="245"/>
      <c r="AS171" s="245"/>
      <c r="AT171" s="245"/>
      <c r="AU171" s="246"/>
      <c r="AV171" s="240" t="s">
        <v>61</v>
      </c>
      <c r="AW171" s="240"/>
      <c r="AX171" s="240"/>
      <c r="AY171" s="240"/>
      <c r="AZ171" s="240"/>
      <c r="BA171" s="240"/>
      <c r="BB171" s="240"/>
      <c r="BC171" s="240">
        <v>256</v>
      </c>
      <c r="BD171" s="240"/>
      <c r="BE171" s="240"/>
      <c r="BF171" s="240"/>
      <c r="BG171" s="247"/>
      <c r="BH171" s="247"/>
      <c r="BI171" s="247"/>
      <c r="BJ171" s="247"/>
      <c r="BK171" s="248" t="s">
        <v>23</v>
      </c>
      <c r="BL171" s="248"/>
      <c r="BM171" s="248"/>
      <c r="BN171" s="248"/>
      <c r="BO171" s="248"/>
      <c r="BP171" s="248"/>
      <c r="BQ171" s="248"/>
      <c r="BR171" s="248"/>
      <c r="BS171" s="248"/>
      <c r="BT171" s="248"/>
      <c r="BU171" s="248"/>
      <c r="BV171" s="248"/>
      <c r="BW171" s="248"/>
      <c r="BX171" s="248"/>
      <c r="BY171" s="248"/>
      <c r="BZ171" s="248"/>
      <c r="CA171" s="248"/>
      <c r="CB171" s="248"/>
      <c r="CC171" s="248"/>
      <c r="CD171" s="248"/>
      <c r="CE171" s="248"/>
      <c r="CF171" s="248"/>
      <c r="CG171" s="248"/>
      <c r="CH171" s="248"/>
      <c r="CI171" s="248"/>
      <c r="CJ171" s="248"/>
      <c r="CK171" s="248"/>
      <c r="CL171" s="248"/>
      <c r="CM171" s="237" t="s">
        <v>23</v>
      </c>
      <c r="CN171" s="237"/>
      <c r="CO171" s="237" t="s">
        <v>23</v>
      </c>
      <c r="CP171" s="237"/>
      <c r="CQ171" s="237" t="s">
        <v>23</v>
      </c>
      <c r="CR171" s="237"/>
      <c r="CS171" s="237" t="s">
        <v>23</v>
      </c>
      <c r="CT171" s="237"/>
      <c r="CU171" s="237" t="s">
        <v>23</v>
      </c>
      <c r="CV171" s="237"/>
      <c r="CW171" s="237" t="s">
        <v>23</v>
      </c>
      <c r="CX171" s="237"/>
      <c r="CY171" s="260" t="s">
        <v>23</v>
      </c>
      <c r="CZ171" s="261"/>
      <c r="DA171" s="237" t="s">
        <v>23</v>
      </c>
      <c r="DB171" s="237"/>
      <c r="DC171" s="237" t="s">
        <v>23</v>
      </c>
      <c r="DD171" s="237"/>
      <c r="DE171" s="238"/>
      <c r="DF171" s="239"/>
      <c r="DG171" s="239"/>
      <c r="DH171" s="239"/>
      <c r="DI171" s="239"/>
      <c r="DJ171" s="239"/>
      <c r="DK171" s="239"/>
      <c r="DL171" s="239"/>
      <c r="DM171" s="239"/>
      <c r="DN171" s="239"/>
      <c r="DO171" s="239"/>
      <c r="DP171" s="239"/>
      <c r="DQ171" s="239"/>
      <c r="DR171" s="239"/>
      <c r="DS171" s="239"/>
      <c r="DT171" s="239"/>
      <c r="DU171" s="239"/>
    </row>
    <row r="172" spans="2:125" s="23" customFormat="1">
      <c r="B172" s="240">
        <f t="shared" si="0"/>
        <v>163</v>
      </c>
      <c r="C172" s="240"/>
      <c r="D172" s="240"/>
      <c r="E172" s="240"/>
      <c r="F172" s="241" t="s">
        <v>294</v>
      </c>
      <c r="G172" s="242"/>
      <c r="H172" s="242"/>
      <c r="I172" s="242"/>
      <c r="J172" s="242"/>
      <c r="K172" s="242"/>
      <c r="L172" s="242"/>
      <c r="M172" s="242"/>
      <c r="N172" s="242"/>
      <c r="O172" s="242"/>
      <c r="P172" s="242"/>
      <c r="Q172" s="242"/>
      <c r="R172" s="242"/>
      <c r="S172" s="242"/>
      <c r="T172" s="242"/>
      <c r="U172" s="242"/>
      <c r="V172" s="242"/>
      <c r="W172" s="243"/>
      <c r="X172" s="244" t="s">
        <v>295</v>
      </c>
      <c r="Y172" s="245"/>
      <c r="Z172" s="245"/>
      <c r="AA172" s="245"/>
      <c r="AB172" s="245"/>
      <c r="AC172" s="245"/>
      <c r="AD172" s="245"/>
      <c r="AE172" s="245"/>
      <c r="AF172" s="245"/>
      <c r="AG172" s="245"/>
      <c r="AH172" s="245"/>
      <c r="AI172" s="245"/>
      <c r="AJ172" s="245"/>
      <c r="AK172" s="245"/>
      <c r="AL172" s="245"/>
      <c r="AM172" s="245"/>
      <c r="AN172" s="245"/>
      <c r="AO172" s="245"/>
      <c r="AP172" s="245"/>
      <c r="AQ172" s="245"/>
      <c r="AR172" s="245"/>
      <c r="AS172" s="245"/>
      <c r="AT172" s="245"/>
      <c r="AU172" s="246"/>
      <c r="AV172" s="240" t="s">
        <v>58</v>
      </c>
      <c r="AW172" s="240"/>
      <c r="AX172" s="240"/>
      <c r="AY172" s="240"/>
      <c r="AZ172" s="240"/>
      <c r="BA172" s="240"/>
      <c r="BB172" s="240"/>
      <c r="BC172" s="240">
        <v>3</v>
      </c>
      <c r="BD172" s="240"/>
      <c r="BE172" s="240"/>
      <c r="BF172" s="240"/>
      <c r="BG172" s="247"/>
      <c r="BH172" s="247"/>
      <c r="BI172" s="247"/>
      <c r="BJ172" s="247"/>
      <c r="BK172" s="248"/>
      <c r="BL172" s="248"/>
      <c r="BM172" s="248"/>
      <c r="BN172" s="248"/>
      <c r="BO172" s="275"/>
      <c r="BP172" s="276"/>
      <c r="BQ172" s="276"/>
      <c r="BR172" s="277"/>
      <c r="BS172" s="275" t="s">
        <v>23</v>
      </c>
      <c r="BT172" s="276"/>
      <c r="BU172" s="276"/>
      <c r="BV172" s="277"/>
      <c r="BW172" s="275"/>
      <c r="BX172" s="276"/>
      <c r="BY172" s="276"/>
      <c r="BZ172" s="277"/>
      <c r="CA172" s="275"/>
      <c r="CB172" s="276"/>
      <c r="CC172" s="276"/>
      <c r="CD172" s="277"/>
      <c r="CE172" s="275"/>
      <c r="CF172" s="276"/>
      <c r="CG172" s="276"/>
      <c r="CH172" s="277"/>
      <c r="CI172" s="275"/>
      <c r="CJ172" s="276"/>
      <c r="CK172" s="276"/>
      <c r="CL172" s="277"/>
      <c r="CM172" s="237"/>
      <c r="CN172" s="237"/>
      <c r="CO172" s="237"/>
      <c r="CP172" s="237"/>
      <c r="CQ172" s="237"/>
      <c r="CR172" s="237"/>
      <c r="CS172" s="237"/>
      <c r="CT172" s="237"/>
      <c r="CU172" s="237"/>
      <c r="CV172" s="237"/>
      <c r="CW172" s="237"/>
      <c r="CX172" s="237"/>
      <c r="CY172" s="237" t="s">
        <v>23</v>
      </c>
      <c r="CZ172" s="237"/>
      <c r="DA172" s="237"/>
      <c r="DB172" s="237"/>
      <c r="DC172" s="237"/>
      <c r="DD172" s="237"/>
      <c r="DE172" s="238" t="s">
        <v>59</v>
      </c>
      <c r="DF172" s="239"/>
      <c r="DG172" s="239"/>
      <c r="DH172" s="239"/>
      <c r="DI172" s="239"/>
      <c r="DJ172" s="239"/>
      <c r="DK172" s="239"/>
      <c r="DL172" s="239"/>
      <c r="DM172" s="239"/>
      <c r="DN172" s="239"/>
      <c r="DO172" s="239"/>
      <c r="DP172" s="239"/>
      <c r="DQ172" s="239"/>
      <c r="DR172" s="239"/>
      <c r="DS172" s="239"/>
      <c r="DT172" s="239"/>
      <c r="DU172" s="239"/>
    </row>
    <row r="173" spans="2:125" s="23" customFormat="1">
      <c r="B173" s="240">
        <f t="shared" si="0"/>
        <v>164</v>
      </c>
      <c r="C173" s="240"/>
      <c r="D173" s="240"/>
      <c r="E173" s="240"/>
      <c r="F173" s="241" t="s">
        <v>296</v>
      </c>
      <c r="G173" s="242"/>
      <c r="H173" s="242"/>
      <c r="I173" s="242"/>
      <c r="J173" s="242"/>
      <c r="K173" s="242"/>
      <c r="L173" s="242"/>
      <c r="M173" s="242"/>
      <c r="N173" s="242"/>
      <c r="O173" s="242"/>
      <c r="P173" s="242"/>
      <c r="Q173" s="242"/>
      <c r="R173" s="242"/>
      <c r="S173" s="242"/>
      <c r="T173" s="242"/>
      <c r="U173" s="242"/>
      <c r="V173" s="242"/>
      <c r="W173" s="243"/>
      <c r="X173" s="244" t="s">
        <v>297</v>
      </c>
      <c r="Y173" s="245"/>
      <c r="Z173" s="245"/>
      <c r="AA173" s="245"/>
      <c r="AB173" s="245"/>
      <c r="AC173" s="245"/>
      <c r="AD173" s="245"/>
      <c r="AE173" s="245"/>
      <c r="AF173" s="245"/>
      <c r="AG173" s="245"/>
      <c r="AH173" s="245"/>
      <c r="AI173" s="245"/>
      <c r="AJ173" s="245"/>
      <c r="AK173" s="245"/>
      <c r="AL173" s="245"/>
      <c r="AM173" s="245"/>
      <c r="AN173" s="245"/>
      <c r="AO173" s="245"/>
      <c r="AP173" s="245"/>
      <c r="AQ173" s="245"/>
      <c r="AR173" s="245"/>
      <c r="AS173" s="245"/>
      <c r="AT173" s="245"/>
      <c r="AU173" s="246"/>
      <c r="AV173" s="240" t="s">
        <v>58</v>
      </c>
      <c r="AW173" s="240"/>
      <c r="AX173" s="240"/>
      <c r="AY173" s="240"/>
      <c r="AZ173" s="240"/>
      <c r="BA173" s="240"/>
      <c r="BB173" s="240"/>
      <c r="BC173" s="240">
        <v>4</v>
      </c>
      <c r="BD173" s="240"/>
      <c r="BE173" s="240"/>
      <c r="BF173" s="240"/>
      <c r="BG173" s="247"/>
      <c r="BH173" s="247"/>
      <c r="BI173" s="247"/>
      <c r="BJ173" s="247"/>
      <c r="BK173" s="248"/>
      <c r="BL173" s="248"/>
      <c r="BM173" s="248"/>
      <c r="BN173" s="248"/>
      <c r="BO173" s="275"/>
      <c r="BP173" s="276"/>
      <c r="BQ173" s="276"/>
      <c r="BR173" s="277"/>
      <c r="BS173" s="275"/>
      <c r="BT173" s="276"/>
      <c r="BU173" s="276"/>
      <c r="BV173" s="277"/>
      <c r="BW173" s="275"/>
      <c r="BX173" s="276"/>
      <c r="BY173" s="276"/>
      <c r="BZ173" s="277"/>
      <c r="CA173" s="275"/>
      <c r="CB173" s="276"/>
      <c r="CC173" s="276"/>
      <c r="CD173" s="277"/>
      <c r="CE173" s="275"/>
      <c r="CF173" s="276"/>
      <c r="CG173" s="276"/>
      <c r="CH173" s="277"/>
      <c r="CI173" s="275"/>
      <c r="CJ173" s="276"/>
      <c r="CK173" s="276"/>
      <c r="CL173" s="277"/>
      <c r="CM173" s="237"/>
      <c r="CN173" s="237"/>
      <c r="CO173" s="237"/>
      <c r="CP173" s="237"/>
      <c r="CQ173" s="237"/>
      <c r="CR173" s="237"/>
      <c r="CS173" s="237"/>
      <c r="CT173" s="237"/>
      <c r="CU173" s="237"/>
      <c r="CV173" s="237"/>
      <c r="CW173" s="237"/>
      <c r="CX173" s="237"/>
      <c r="CY173" s="237" t="s">
        <v>23</v>
      </c>
      <c r="CZ173" s="237"/>
      <c r="DA173" s="237"/>
      <c r="DB173" s="237"/>
      <c r="DC173" s="237"/>
      <c r="DD173" s="237"/>
      <c r="DE173" s="238" t="s">
        <v>59</v>
      </c>
      <c r="DF173" s="239"/>
      <c r="DG173" s="239"/>
      <c r="DH173" s="239"/>
      <c r="DI173" s="239"/>
      <c r="DJ173" s="239"/>
      <c r="DK173" s="239"/>
      <c r="DL173" s="239"/>
      <c r="DM173" s="239"/>
      <c r="DN173" s="239"/>
      <c r="DO173" s="239"/>
      <c r="DP173" s="239"/>
      <c r="DQ173" s="239"/>
      <c r="DR173" s="239"/>
      <c r="DS173" s="239"/>
      <c r="DT173" s="239"/>
      <c r="DU173" s="239"/>
    </row>
    <row r="174" spans="2:125" s="23" customFormat="1">
      <c r="B174" s="240">
        <f t="shared" si="0"/>
        <v>165</v>
      </c>
      <c r="C174" s="240"/>
      <c r="D174" s="240"/>
      <c r="E174" s="240"/>
      <c r="F174" s="241" t="s">
        <v>298</v>
      </c>
      <c r="G174" s="242"/>
      <c r="H174" s="242"/>
      <c r="I174" s="242"/>
      <c r="J174" s="242"/>
      <c r="K174" s="242"/>
      <c r="L174" s="242"/>
      <c r="M174" s="242"/>
      <c r="N174" s="242"/>
      <c r="O174" s="242"/>
      <c r="P174" s="242"/>
      <c r="Q174" s="242"/>
      <c r="R174" s="242"/>
      <c r="S174" s="242"/>
      <c r="T174" s="242"/>
      <c r="U174" s="242"/>
      <c r="V174" s="242"/>
      <c r="W174" s="243"/>
      <c r="X174" s="244" t="s">
        <v>299</v>
      </c>
      <c r="Y174" s="245"/>
      <c r="Z174" s="245"/>
      <c r="AA174" s="245"/>
      <c r="AB174" s="245"/>
      <c r="AC174" s="245"/>
      <c r="AD174" s="245"/>
      <c r="AE174" s="245"/>
      <c r="AF174" s="245"/>
      <c r="AG174" s="245"/>
      <c r="AH174" s="245"/>
      <c r="AI174" s="245"/>
      <c r="AJ174" s="245"/>
      <c r="AK174" s="245"/>
      <c r="AL174" s="245"/>
      <c r="AM174" s="245"/>
      <c r="AN174" s="245"/>
      <c r="AO174" s="245"/>
      <c r="AP174" s="245"/>
      <c r="AQ174" s="245"/>
      <c r="AR174" s="245"/>
      <c r="AS174" s="245"/>
      <c r="AT174" s="245"/>
      <c r="AU174" s="246"/>
      <c r="AV174" s="240" t="s">
        <v>61</v>
      </c>
      <c r="AW174" s="240"/>
      <c r="AX174" s="240"/>
      <c r="AY174" s="240"/>
      <c r="AZ174" s="240"/>
      <c r="BA174" s="240"/>
      <c r="BB174" s="240"/>
      <c r="BC174" s="240">
        <v>256</v>
      </c>
      <c r="BD174" s="240"/>
      <c r="BE174" s="240"/>
      <c r="BF174" s="240"/>
      <c r="BG174" s="247"/>
      <c r="BH174" s="247"/>
      <c r="BI174" s="247"/>
      <c r="BJ174" s="247"/>
      <c r="BK174" s="248" t="s">
        <v>23</v>
      </c>
      <c r="BL174" s="248"/>
      <c r="BM174" s="248"/>
      <c r="BN174" s="248"/>
      <c r="BO174" s="248"/>
      <c r="BP174" s="248"/>
      <c r="BQ174" s="248"/>
      <c r="BR174" s="248"/>
      <c r="BS174" s="248"/>
      <c r="BT174" s="248"/>
      <c r="BU174" s="248"/>
      <c r="BV174" s="248"/>
      <c r="BW174" s="248"/>
      <c r="BX174" s="248"/>
      <c r="BY174" s="248"/>
      <c r="BZ174" s="248"/>
      <c r="CA174" s="248"/>
      <c r="CB174" s="248"/>
      <c r="CC174" s="248"/>
      <c r="CD174" s="248"/>
      <c r="CE174" s="248"/>
      <c r="CF174" s="248"/>
      <c r="CG174" s="248"/>
      <c r="CH174" s="248"/>
      <c r="CI174" s="248"/>
      <c r="CJ174" s="248"/>
      <c r="CK174" s="248"/>
      <c r="CL174" s="248"/>
      <c r="CM174" s="237" t="s">
        <v>23</v>
      </c>
      <c r="CN174" s="237"/>
      <c r="CO174" s="237" t="s">
        <v>23</v>
      </c>
      <c r="CP174" s="237"/>
      <c r="CQ174" s="237" t="s">
        <v>23</v>
      </c>
      <c r="CR174" s="237"/>
      <c r="CS174" s="237" t="s">
        <v>23</v>
      </c>
      <c r="CT174" s="237"/>
      <c r="CU174" s="237" t="s">
        <v>23</v>
      </c>
      <c r="CV174" s="237"/>
      <c r="CW174" s="237" t="s">
        <v>23</v>
      </c>
      <c r="CX174" s="237"/>
      <c r="CY174" s="237" t="s">
        <v>23</v>
      </c>
      <c r="CZ174" s="237"/>
      <c r="DA174" s="237" t="s">
        <v>23</v>
      </c>
      <c r="DB174" s="237"/>
      <c r="DC174" s="237" t="s">
        <v>23</v>
      </c>
      <c r="DD174" s="237"/>
      <c r="DE174" s="238"/>
      <c r="DF174" s="239"/>
      <c r="DG174" s="239"/>
      <c r="DH174" s="239"/>
      <c r="DI174" s="239"/>
      <c r="DJ174" s="239"/>
      <c r="DK174" s="239"/>
      <c r="DL174" s="239"/>
      <c r="DM174" s="239"/>
      <c r="DN174" s="239"/>
      <c r="DO174" s="239"/>
      <c r="DP174" s="239"/>
      <c r="DQ174" s="239"/>
      <c r="DR174" s="239"/>
      <c r="DS174" s="239"/>
      <c r="DT174" s="239"/>
      <c r="DU174" s="239"/>
    </row>
    <row r="175" spans="2:125" s="23" customFormat="1">
      <c r="B175" s="240">
        <f t="shared" si="0"/>
        <v>166</v>
      </c>
      <c r="C175" s="240"/>
      <c r="D175" s="240"/>
      <c r="E175" s="240"/>
      <c r="F175" s="241" t="s">
        <v>300</v>
      </c>
      <c r="G175" s="242"/>
      <c r="H175" s="242"/>
      <c r="I175" s="242"/>
      <c r="J175" s="242"/>
      <c r="K175" s="242"/>
      <c r="L175" s="242"/>
      <c r="M175" s="242"/>
      <c r="N175" s="242"/>
      <c r="O175" s="242"/>
      <c r="P175" s="242"/>
      <c r="Q175" s="242"/>
      <c r="R175" s="242"/>
      <c r="S175" s="242"/>
      <c r="T175" s="242"/>
      <c r="U175" s="242"/>
      <c r="V175" s="242"/>
      <c r="W175" s="243"/>
      <c r="X175" s="244" t="s">
        <v>301</v>
      </c>
      <c r="Y175" s="245"/>
      <c r="Z175" s="245"/>
      <c r="AA175" s="245"/>
      <c r="AB175" s="245"/>
      <c r="AC175" s="245"/>
      <c r="AD175" s="245"/>
      <c r="AE175" s="245"/>
      <c r="AF175" s="245"/>
      <c r="AG175" s="245"/>
      <c r="AH175" s="245"/>
      <c r="AI175" s="245"/>
      <c r="AJ175" s="245"/>
      <c r="AK175" s="245"/>
      <c r="AL175" s="245"/>
      <c r="AM175" s="245"/>
      <c r="AN175" s="245"/>
      <c r="AO175" s="245"/>
      <c r="AP175" s="245"/>
      <c r="AQ175" s="245"/>
      <c r="AR175" s="245"/>
      <c r="AS175" s="245"/>
      <c r="AT175" s="245"/>
      <c r="AU175" s="246"/>
      <c r="AV175" s="240" t="s">
        <v>61</v>
      </c>
      <c r="AW175" s="240"/>
      <c r="AX175" s="240"/>
      <c r="AY175" s="240"/>
      <c r="AZ175" s="240"/>
      <c r="BA175" s="240"/>
      <c r="BB175" s="240"/>
      <c r="BC175" s="240">
        <v>256</v>
      </c>
      <c r="BD175" s="240"/>
      <c r="BE175" s="240"/>
      <c r="BF175" s="240"/>
      <c r="BG175" s="247"/>
      <c r="BH175" s="247"/>
      <c r="BI175" s="247"/>
      <c r="BJ175" s="247"/>
      <c r="BK175" s="248"/>
      <c r="BL175" s="248"/>
      <c r="BM175" s="248"/>
      <c r="BN175" s="248"/>
      <c r="BO175" s="248"/>
      <c r="BP175" s="248"/>
      <c r="BQ175" s="248"/>
      <c r="BR175" s="248"/>
      <c r="BS175" s="248"/>
      <c r="BT175" s="248"/>
      <c r="BU175" s="248"/>
      <c r="BV175" s="248"/>
      <c r="BW175" s="248"/>
      <c r="BX175" s="248"/>
      <c r="BY175" s="248"/>
      <c r="BZ175" s="248"/>
      <c r="CA175" s="248"/>
      <c r="CB175" s="248"/>
      <c r="CC175" s="248"/>
      <c r="CD175" s="248"/>
      <c r="CE175" s="248"/>
      <c r="CF175" s="248"/>
      <c r="CG175" s="248"/>
      <c r="CH175" s="248"/>
      <c r="CI175" s="248"/>
      <c r="CJ175" s="248"/>
      <c r="CK175" s="248"/>
      <c r="CL175" s="248"/>
      <c r="CM175" s="237" t="s">
        <v>23</v>
      </c>
      <c r="CN175" s="237"/>
      <c r="CO175" s="237" t="s">
        <v>23</v>
      </c>
      <c r="CP175" s="237"/>
      <c r="CQ175" s="237" t="s">
        <v>23</v>
      </c>
      <c r="CR175" s="237"/>
      <c r="CS175" s="237" t="s">
        <v>23</v>
      </c>
      <c r="CT175" s="237"/>
      <c r="CU175" s="237" t="s">
        <v>23</v>
      </c>
      <c r="CV175" s="237"/>
      <c r="CW175" s="237" t="s">
        <v>23</v>
      </c>
      <c r="CX175" s="237"/>
      <c r="CY175" s="237" t="s">
        <v>23</v>
      </c>
      <c r="CZ175" s="237"/>
      <c r="DA175" s="237" t="s">
        <v>23</v>
      </c>
      <c r="DB175" s="237"/>
      <c r="DC175" s="237" t="s">
        <v>23</v>
      </c>
      <c r="DD175" s="237"/>
      <c r="DE175" s="238"/>
      <c r="DF175" s="239"/>
      <c r="DG175" s="239"/>
      <c r="DH175" s="239"/>
      <c r="DI175" s="239"/>
      <c r="DJ175" s="239"/>
      <c r="DK175" s="239"/>
      <c r="DL175" s="239"/>
      <c r="DM175" s="239"/>
      <c r="DN175" s="239"/>
      <c r="DO175" s="239"/>
      <c r="DP175" s="239"/>
      <c r="DQ175" s="239"/>
      <c r="DR175" s="239"/>
      <c r="DS175" s="239"/>
      <c r="DT175" s="239"/>
      <c r="DU175" s="239"/>
    </row>
    <row r="176" spans="2:125" s="23" customFormat="1">
      <c r="B176" s="240">
        <f t="shared" si="0"/>
        <v>167</v>
      </c>
      <c r="C176" s="240"/>
      <c r="D176" s="240"/>
      <c r="E176" s="240"/>
      <c r="F176" s="241" t="s">
        <v>302</v>
      </c>
      <c r="G176" s="242"/>
      <c r="H176" s="242"/>
      <c r="I176" s="242"/>
      <c r="J176" s="242"/>
      <c r="K176" s="242"/>
      <c r="L176" s="242"/>
      <c r="M176" s="242"/>
      <c r="N176" s="242"/>
      <c r="O176" s="242"/>
      <c r="P176" s="242"/>
      <c r="Q176" s="242"/>
      <c r="R176" s="242"/>
      <c r="S176" s="242"/>
      <c r="T176" s="242"/>
      <c r="U176" s="242"/>
      <c r="V176" s="242"/>
      <c r="W176" s="243"/>
      <c r="X176" s="244" t="s">
        <v>303</v>
      </c>
      <c r="Y176" s="245"/>
      <c r="Z176" s="245"/>
      <c r="AA176" s="245"/>
      <c r="AB176" s="245"/>
      <c r="AC176" s="245"/>
      <c r="AD176" s="245"/>
      <c r="AE176" s="245"/>
      <c r="AF176" s="245"/>
      <c r="AG176" s="245"/>
      <c r="AH176" s="245"/>
      <c r="AI176" s="245"/>
      <c r="AJ176" s="245"/>
      <c r="AK176" s="245"/>
      <c r="AL176" s="245"/>
      <c r="AM176" s="245"/>
      <c r="AN176" s="245"/>
      <c r="AO176" s="245"/>
      <c r="AP176" s="245"/>
      <c r="AQ176" s="245"/>
      <c r="AR176" s="245"/>
      <c r="AS176" s="245"/>
      <c r="AT176" s="245"/>
      <c r="AU176" s="246"/>
      <c r="AV176" s="240" t="s">
        <v>61</v>
      </c>
      <c r="AW176" s="240"/>
      <c r="AX176" s="240"/>
      <c r="AY176" s="240"/>
      <c r="AZ176" s="240"/>
      <c r="BA176" s="240"/>
      <c r="BB176" s="240"/>
      <c r="BC176" s="240">
        <v>30</v>
      </c>
      <c r="BD176" s="240"/>
      <c r="BE176" s="240"/>
      <c r="BF176" s="240"/>
      <c r="BG176" s="247"/>
      <c r="BH176" s="247"/>
      <c r="BI176" s="247"/>
      <c r="BJ176" s="247"/>
      <c r="BK176" s="248"/>
      <c r="BL176" s="248"/>
      <c r="BM176" s="248"/>
      <c r="BN176" s="248"/>
      <c r="BO176" s="248"/>
      <c r="BP176" s="248"/>
      <c r="BQ176" s="248"/>
      <c r="BR176" s="248"/>
      <c r="BS176" s="248"/>
      <c r="BT176" s="248"/>
      <c r="BU176" s="248"/>
      <c r="BV176" s="248"/>
      <c r="BW176" s="248"/>
      <c r="BX176" s="248"/>
      <c r="BY176" s="248"/>
      <c r="BZ176" s="248"/>
      <c r="CA176" s="248"/>
      <c r="CB176" s="248"/>
      <c r="CC176" s="248"/>
      <c r="CD176" s="248"/>
      <c r="CE176" s="248"/>
      <c r="CF176" s="248"/>
      <c r="CG176" s="248"/>
      <c r="CH176" s="248"/>
      <c r="CI176" s="248"/>
      <c r="CJ176" s="248"/>
      <c r="CK176" s="248"/>
      <c r="CL176" s="248"/>
      <c r="CM176" s="237"/>
      <c r="CN176" s="237"/>
      <c r="CO176" s="237"/>
      <c r="CP176" s="237"/>
      <c r="CQ176" s="237"/>
      <c r="CR176" s="237"/>
      <c r="CS176" s="237"/>
      <c r="CT176" s="237"/>
      <c r="CU176" s="237"/>
      <c r="CV176" s="237"/>
      <c r="CW176" s="237" t="s">
        <v>23</v>
      </c>
      <c r="CX176" s="237"/>
      <c r="CY176" s="237" t="s">
        <v>23</v>
      </c>
      <c r="CZ176" s="237"/>
      <c r="DA176" s="237" t="s">
        <v>23</v>
      </c>
      <c r="DB176" s="237"/>
      <c r="DC176" s="237" t="s">
        <v>23</v>
      </c>
      <c r="DD176" s="237"/>
      <c r="DE176" s="238"/>
      <c r="DF176" s="239"/>
      <c r="DG176" s="239"/>
      <c r="DH176" s="239"/>
      <c r="DI176" s="239"/>
      <c r="DJ176" s="239"/>
      <c r="DK176" s="239"/>
      <c r="DL176" s="239"/>
      <c r="DM176" s="239"/>
      <c r="DN176" s="239"/>
      <c r="DO176" s="239"/>
      <c r="DP176" s="239"/>
      <c r="DQ176" s="239"/>
      <c r="DR176" s="239"/>
      <c r="DS176" s="239"/>
      <c r="DT176" s="239"/>
      <c r="DU176" s="239"/>
    </row>
    <row r="177" spans="2:125" s="23" customFormat="1">
      <c r="B177" s="240">
        <f t="shared" si="0"/>
        <v>168</v>
      </c>
      <c r="C177" s="240"/>
      <c r="D177" s="240"/>
      <c r="E177" s="240"/>
      <c r="F177" s="241" t="s">
        <v>304</v>
      </c>
      <c r="G177" s="242"/>
      <c r="H177" s="242"/>
      <c r="I177" s="242"/>
      <c r="J177" s="242"/>
      <c r="K177" s="242"/>
      <c r="L177" s="242"/>
      <c r="M177" s="242"/>
      <c r="N177" s="242"/>
      <c r="O177" s="242"/>
      <c r="P177" s="242"/>
      <c r="Q177" s="242"/>
      <c r="R177" s="242"/>
      <c r="S177" s="242"/>
      <c r="T177" s="242"/>
      <c r="U177" s="242"/>
      <c r="V177" s="242"/>
      <c r="W177" s="243"/>
      <c r="X177" s="244" t="s">
        <v>305</v>
      </c>
      <c r="Y177" s="245"/>
      <c r="Z177" s="245"/>
      <c r="AA177" s="245"/>
      <c r="AB177" s="245"/>
      <c r="AC177" s="245"/>
      <c r="AD177" s="245"/>
      <c r="AE177" s="245"/>
      <c r="AF177" s="245"/>
      <c r="AG177" s="245"/>
      <c r="AH177" s="245"/>
      <c r="AI177" s="245"/>
      <c r="AJ177" s="245"/>
      <c r="AK177" s="245"/>
      <c r="AL177" s="245"/>
      <c r="AM177" s="245"/>
      <c r="AN177" s="245"/>
      <c r="AO177" s="245"/>
      <c r="AP177" s="245"/>
      <c r="AQ177" s="245"/>
      <c r="AR177" s="245"/>
      <c r="AS177" s="245"/>
      <c r="AT177" s="245"/>
      <c r="AU177" s="246"/>
      <c r="AV177" s="240" t="s">
        <v>61</v>
      </c>
      <c r="AW177" s="240"/>
      <c r="AX177" s="240"/>
      <c r="AY177" s="240"/>
      <c r="AZ177" s="240"/>
      <c r="BA177" s="240"/>
      <c r="BB177" s="240"/>
      <c r="BC177" s="240">
        <v>60</v>
      </c>
      <c r="BD177" s="240"/>
      <c r="BE177" s="240"/>
      <c r="BF177" s="240"/>
      <c r="BG177" s="247"/>
      <c r="BH177" s="247"/>
      <c r="BI177" s="247"/>
      <c r="BJ177" s="247"/>
      <c r="BK177" s="248" t="s">
        <v>23</v>
      </c>
      <c r="BL177" s="248"/>
      <c r="BM177" s="248"/>
      <c r="BN177" s="248"/>
      <c r="BO177" s="248"/>
      <c r="BP177" s="248"/>
      <c r="BQ177" s="248"/>
      <c r="BR177" s="248"/>
      <c r="BS177" s="248"/>
      <c r="BT177" s="248"/>
      <c r="BU177" s="248"/>
      <c r="BV177" s="248"/>
      <c r="BW177" s="248"/>
      <c r="BX177" s="248"/>
      <c r="BY177" s="248"/>
      <c r="BZ177" s="248"/>
      <c r="CA177" s="248"/>
      <c r="CB177" s="248"/>
      <c r="CC177" s="248"/>
      <c r="CD177" s="248"/>
      <c r="CE177" s="248"/>
      <c r="CF177" s="248"/>
      <c r="CG177" s="248"/>
      <c r="CH177" s="248"/>
      <c r="CI177" s="248"/>
      <c r="CJ177" s="248"/>
      <c r="CK177" s="248"/>
      <c r="CL177" s="248"/>
      <c r="CM177" s="237" t="s">
        <v>23</v>
      </c>
      <c r="CN177" s="237"/>
      <c r="CO177" s="237" t="s">
        <v>23</v>
      </c>
      <c r="CP177" s="237"/>
      <c r="CQ177" s="237" t="s">
        <v>23</v>
      </c>
      <c r="CR177" s="237"/>
      <c r="CS177" s="237" t="s">
        <v>23</v>
      </c>
      <c r="CT177" s="237"/>
      <c r="CU177" s="237" t="s">
        <v>23</v>
      </c>
      <c r="CV177" s="237"/>
      <c r="CW177" s="237" t="s">
        <v>23</v>
      </c>
      <c r="CX177" s="237"/>
      <c r="CY177" s="237" t="s">
        <v>23</v>
      </c>
      <c r="CZ177" s="237"/>
      <c r="DA177" s="237" t="s">
        <v>23</v>
      </c>
      <c r="DB177" s="237"/>
      <c r="DC177" s="237" t="s">
        <v>23</v>
      </c>
      <c r="DD177" s="237"/>
      <c r="DE177" s="238"/>
      <c r="DF177" s="239"/>
      <c r="DG177" s="239"/>
      <c r="DH177" s="239"/>
      <c r="DI177" s="239"/>
      <c r="DJ177" s="239"/>
      <c r="DK177" s="239"/>
      <c r="DL177" s="239"/>
      <c r="DM177" s="239"/>
      <c r="DN177" s="239"/>
      <c r="DO177" s="239"/>
      <c r="DP177" s="239"/>
      <c r="DQ177" s="239"/>
      <c r="DR177" s="239"/>
      <c r="DS177" s="239"/>
      <c r="DT177" s="239"/>
      <c r="DU177" s="239"/>
    </row>
    <row r="178" spans="2:125" s="23" customFormat="1">
      <c r="B178" s="240">
        <f t="shared" si="0"/>
        <v>169</v>
      </c>
      <c r="C178" s="240"/>
      <c r="D178" s="240"/>
      <c r="E178" s="240"/>
      <c r="F178" s="241" t="s">
        <v>363</v>
      </c>
      <c r="G178" s="242"/>
      <c r="H178" s="242"/>
      <c r="I178" s="242"/>
      <c r="J178" s="242"/>
      <c r="K178" s="242"/>
      <c r="L178" s="242"/>
      <c r="M178" s="242"/>
      <c r="N178" s="242"/>
      <c r="O178" s="242"/>
      <c r="P178" s="242"/>
      <c r="Q178" s="242"/>
      <c r="R178" s="242"/>
      <c r="S178" s="242"/>
      <c r="T178" s="242"/>
      <c r="U178" s="242"/>
      <c r="V178" s="242"/>
      <c r="W178" s="243"/>
      <c r="X178" s="244" t="s">
        <v>306</v>
      </c>
      <c r="Y178" s="245"/>
      <c r="Z178" s="245"/>
      <c r="AA178" s="245"/>
      <c r="AB178" s="245"/>
      <c r="AC178" s="245"/>
      <c r="AD178" s="245"/>
      <c r="AE178" s="245"/>
      <c r="AF178" s="245"/>
      <c r="AG178" s="245"/>
      <c r="AH178" s="245"/>
      <c r="AI178" s="245"/>
      <c r="AJ178" s="245"/>
      <c r="AK178" s="245"/>
      <c r="AL178" s="245"/>
      <c r="AM178" s="245"/>
      <c r="AN178" s="245"/>
      <c r="AO178" s="245"/>
      <c r="AP178" s="245"/>
      <c r="AQ178" s="245"/>
      <c r="AR178" s="245"/>
      <c r="AS178" s="245"/>
      <c r="AT178" s="245"/>
      <c r="AU178" s="246"/>
      <c r="AV178" s="240" t="s">
        <v>61</v>
      </c>
      <c r="AW178" s="240"/>
      <c r="AX178" s="240"/>
      <c r="AY178" s="240"/>
      <c r="AZ178" s="240"/>
      <c r="BA178" s="240"/>
      <c r="BB178" s="240"/>
      <c r="BC178" s="240">
        <v>60</v>
      </c>
      <c r="BD178" s="240"/>
      <c r="BE178" s="240"/>
      <c r="BF178" s="240"/>
      <c r="BG178" s="247"/>
      <c r="BH178" s="247"/>
      <c r="BI178" s="247"/>
      <c r="BJ178" s="247"/>
      <c r="BK178" s="248" t="s">
        <v>23</v>
      </c>
      <c r="BL178" s="248"/>
      <c r="BM178" s="248"/>
      <c r="BN178" s="248"/>
      <c r="BO178" s="248"/>
      <c r="BP178" s="248"/>
      <c r="BQ178" s="248"/>
      <c r="BR178" s="248"/>
      <c r="BS178" s="248"/>
      <c r="BT178" s="248"/>
      <c r="BU178" s="248"/>
      <c r="BV178" s="248"/>
      <c r="BW178" s="248"/>
      <c r="BX178" s="248"/>
      <c r="BY178" s="248"/>
      <c r="BZ178" s="248"/>
      <c r="CA178" s="248"/>
      <c r="CB178" s="248"/>
      <c r="CC178" s="248"/>
      <c r="CD178" s="248"/>
      <c r="CE178" s="248"/>
      <c r="CF178" s="248"/>
      <c r="CG178" s="248"/>
      <c r="CH178" s="248"/>
      <c r="CI178" s="248"/>
      <c r="CJ178" s="248"/>
      <c r="CK178" s="248"/>
      <c r="CL178" s="248"/>
      <c r="CM178" s="237" t="s">
        <v>23</v>
      </c>
      <c r="CN178" s="237"/>
      <c r="CO178" s="237" t="s">
        <v>23</v>
      </c>
      <c r="CP178" s="237"/>
      <c r="CQ178" s="237" t="s">
        <v>23</v>
      </c>
      <c r="CR178" s="237"/>
      <c r="CS178" s="237" t="s">
        <v>23</v>
      </c>
      <c r="CT178" s="237"/>
      <c r="CU178" s="237" t="s">
        <v>23</v>
      </c>
      <c r="CV178" s="237"/>
      <c r="CW178" s="237" t="s">
        <v>23</v>
      </c>
      <c r="CX178" s="237"/>
      <c r="CY178" s="237" t="s">
        <v>23</v>
      </c>
      <c r="CZ178" s="237"/>
      <c r="DA178" s="237" t="s">
        <v>23</v>
      </c>
      <c r="DB178" s="237"/>
      <c r="DC178" s="237" t="s">
        <v>23</v>
      </c>
      <c r="DD178" s="237"/>
      <c r="DE178" s="238"/>
      <c r="DF178" s="239"/>
      <c r="DG178" s="239"/>
      <c r="DH178" s="239"/>
      <c r="DI178" s="239"/>
      <c r="DJ178" s="239"/>
      <c r="DK178" s="239"/>
      <c r="DL178" s="239"/>
      <c r="DM178" s="239"/>
      <c r="DN178" s="239"/>
      <c r="DO178" s="239"/>
      <c r="DP178" s="239"/>
      <c r="DQ178" s="239"/>
      <c r="DR178" s="239"/>
      <c r="DS178" s="239"/>
      <c r="DT178" s="239"/>
      <c r="DU178" s="239"/>
    </row>
    <row r="179" spans="2:125" s="23" customFormat="1">
      <c r="B179" s="240">
        <f t="shared" si="0"/>
        <v>170</v>
      </c>
      <c r="C179" s="240"/>
      <c r="D179" s="240"/>
      <c r="E179" s="240"/>
      <c r="F179" s="241" t="s">
        <v>307</v>
      </c>
      <c r="G179" s="242"/>
      <c r="H179" s="242"/>
      <c r="I179" s="242"/>
      <c r="J179" s="242"/>
      <c r="K179" s="242"/>
      <c r="L179" s="242"/>
      <c r="M179" s="242"/>
      <c r="N179" s="242"/>
      <c r="O179" s="242"/>
      <c r="P179" s="242"/>
      <c r="Q179" s="242"/>
      <c r="R179" s="242"/>
      <c r="S179" s="242"/>
      <c r="T179" s="242"/>
      <c r="U179" s="242"/>
      <c r="V179" s="242"/>
      <c r="W179" s="243"/>
      <c r="X179" s="244" t="s">
        <v>308</v>
      </c>
      <c r="Y179" s="245"/>
      <c r="Z179" s="245"/>
      <c r="AA179" s="245"/>
      <c r="AB179" s="245"/>
      <c r="AC179" s="245"/>
      <c r="AD179" s="245"/>
      <c r="AE179" s="245"/>
      <c r="AF179" s="245"/>
      <c r="AG179" s="245"/>
      <c r="AH179" s="245"/>
      <c r="AI179" s="245"/>
      <c r="AJ179" s="245"/>
      <c r="AK179" s="245"/>
      <c r="AL179" s="245"/>
      <c r="AM179" s="245"/>
      <c r="AN179" s="245"/>
      <c r="AO179" s="245"/>
      <c r="AP179" s="245"/>
      <c r="AQ179" s="245"/>
      <c r="AR179" s="245"/>
      <c r="AS179" s="245"/>
      <c r="AT179" s="245"/>
      <c r="AU179" s="246"/>
      <c r="AV179" s="240" t="s">
        <v>58</v>
      </c>
      <c r="AW179" s="240"/>
      <c r="AX179" s="240"/>
      <c r="AY179" s="240"/>
      <c r="AZ179" s="240"/>
      <c r="BA179" s="240"/>
      <c r="BB179" s="240"/>
      <c r="BC179" s="240">
        <v>8</v>
      </c>
      <c r="BD179" s="240"/>
      <c r="BE179" s="240"/>
      <c r="BF179" s="240"/>
      <c r="BG179" s="247"/>
      <c r="BH179" s="247"/>
      <c r="BI179" s="247"/>
      <c r="BJ179" s="247"/>
      <c r="BK179" s="248"/>
      <c r="BL179" s="248"/>
      <c r="BM179" s="248"/>
      <c r="BN179" s="248"/>
      <c r="BO179" s="248"/>
      <c r="BP179" s="248"/>
      <c r="BQ179" s="248"/>
      <c r="BR179" s="248"/>
      <c r="BS179" s="248"/>
      <c r="BT179" s="248"/>
      <c r="BU179" s="248"/>
      <c r="BV179" s="248"/>
      <c r="BW179" s="248"/>
      <c r="BX179" s="248"/>
      <c r="BY179" s="248"/>
      <c r="BZ179" s="248"/>
      <c r="CA179" s="248"/>
      <c r="CB179" s="248"/>
      <c r="CC179" s="248"/>
      <c r="CD179" s="248"/>
      <c r="CE179" s="248"/>
      <c r="CF179" s="248"/>
      <c r="CG179" s="248"/>
      <c r="CH179" s="248"/>
      <c r="CI179" s="248"/>
      <c r="CJ179" s="248"/>
      <c r="CK179" s="248"/>
      <c r="CL179" s="248"/>
      <c r="CM179" s="237"/>
      <c r="CN179" s="237"/>
      <c r="CO179" s="237"/>
      <c r="CP179" s="237"/>
      <c r="CQ179" s="237"/>
      <c r="CR179" s="237"/>
      <c r="CS179" s="237"/>
      <c r="CT179" s="237"/>
      <c r="CU179" s="237"/>
      <c r="CV179" s="237"/>
      <c r="CW179" s="237"/>
      <c r="CX179" s="237"/>
      <c r="CY179" s="237" t="s">
        <v>23</v>
      </c>
      <c r="CZ179" s="237"/>
      <c r="DA179" s="237"/>
      <c r="DB179" s="237"/>
      <c r="DC179" s="237" t="s">
        <v>23</v>
      </c>
      <c r="DD179" s="237"/>
      <c r="DE179" s="238" t="s">
        <v>172</v>
      </c>
      <c r="DF179" s="239"/>
      <c r="DG179" s="239"/>
      <c r="DH179" s="239"/>
      <c r="DI179" s="239"/>
      <c r="DJ179" s="239"/>
      <c r="DK179" s="239"/>
      <c r="DL179" s="239"/>
      <c r="DM179" s="239"/>
      <c r="DN179" s="239"/>
      <c r="DO179" s="239"/>
      <c r="DP179" s="239"/>
      <c r="DQ179" s="239"/>
      <c r="DR179" s="239"/>
      <c r="DS179" s="239"/>
      <c r="DT179" s="239"/>
      <c r="DU179" s="239"/>
    </row>
    <row r="180" spans="2:125" s="23" customFormat="1">
      <c r="B180" s="240">
        <f t="shared" si="0"/>
        <v>171</v>
      </c>
      <c r="C180" s="240"/>
      <c r="D180" s="240"/>
      <c r="E180" s="240"/>
      <c r="F180" s="241" t="s">
        <v>309</v>
      </c>
      <c r="G180" s="242"/>
      <c r="H180" s="242"/>
      <c r="I180" s="242"/>
      <c r="J180" s="242"/>
      <c r="K180" s="242"/>
      <c r="L180" s="242"/>
      <c r="M180" s="242"/>
      <c r="N180" s="242"/>
      <c r="O180" s="242"/>
      <c r="P180" s="242"/>
      <c r="Q180" s="242"/>
      <c r="R180" s="242"/>
      <c r="S180" s="242"/>
      <c r="T180" s="242"/>
      <c r="U180" s="242"/>
      <c r="V180" s="242"/>
      <c r="W180" s="243"/>
      <c r="X180" s="244" t="s">
        <v>358</v>
      </c>
      <c r="Y180" s="245"/>
      <c r="Z180" s="245"/>
      <c r="AA180" s="245"/>
      <c r="AB180" s="245"/>
      <c r="AC180" s="245"/>
      <c r="AD180" s="245"/>
      <c r="AE180" s="245"/>
      <c r="AF180" s="245"/>
      <c r="AG180" s="245"/>
      <c r="AH180" s="245"/>
      <c r="AI180" s="245"/>
      <c r="AJ180" s="245"/>
      <c r="AK180" s="245"/>
      <c r="AL180" s="245"/>
      <c r="AM180" s="245"/>
      <c r="AN180" s="245"/>
      <c r="AO180" s="245"/>
      <c r="AP180" s="245"/>
      <c r="AQ180" s="245"/>
      <c r="AR180" s="245"/>
      <c r="AS180" s="245"/>
      <c r="AT180" s="245"/>
      <c r="AU180" s="246"/>
      <c r="AV180" s="240" t="s">
        <v>61</v>
      </c>
      <c r="AW180" s="240"/>
      <c r="AX180" s="240"/>
      <c r="AY180" s="240"/>
      <c r="AZ180" s="240"/>
      <c r="BA180" s="240"/>
      <c r="BB180" s="240"/>
      <c r="BC180" s="240">
        <v>120</v>
      </c>
      <c r="BD180" s="240"/>
      <c r="BE180" s="240"/>
      <c r="BF180" s="240"/>
      <c r="BG180" s="247"/>
      <c r="BH180" s="247"/>
      <c r="BI180" s="247"/>
      <c r="BJ180" s="247"/>
      <c r="BK180" s="248" t="s">
        <v>23</v>
      </c>
      <c r="BL180" s="248"/>
      <c r="BM180" s="248"/>
      <c r="BN180" s="248"/>
      <c r="BO180" s="248"/>
      <c r="BP180" s="248"/>
      <c r="BQ180" s="248"/>
      <c r="BR180" s="248"/>
      <c r="BS180" s="248"/>
      <c r="BT180" s="248"/>
      <c r="BU180" s="248"/>
      <c r="BV180" s="248"/>
      <c r="BW180" s="248"/>
      <c r="BX180" s="248"/>
      <c r="BY180" s="248"/>
      <c r="BZ180" s="248"/>
      <c r="CA180" s="248"/>
      <c r="CB180" s="248"/>
      <c r="CC180" s="248"/>
      <c r="CD180" s="248"/>
      <c r="CE180" s="248"/>
      <c r="CF180" s="248"/>
      <c r="CG180" s="248"/>
      <c r="CH180" s="248"/>
      <c r="CI180" s="248"/>
      <c r="CJ180" s="248"/>
      <c r="CK180" s="248"/>
      <c r="CL180" s="248"/>
      <c r="CM180" s="237" t="s">
        <v>23</v>
      </c>
      <c r="CN180" s="237"/>
      <c r="CO180" s="237" t="s">
        <v>23</v>
      </c>
      <c r="CP180" s="237"/>
      <c r="CQ180" s="237" t="s">
        <v>23</v>
      </c>
      <c r="CR180" s="237"/>
      <c r="CS180" s="237" t="s">
        <v>23</v>
      </c>
      <c r="CT180" s="237"/>
      <c r="CU180" s="237" t="s">
        <v>23</v>
      </c>
      <c r="CV180" s="237"/>
      <c r="CW180" s="237" t="s">
        <v>23</v>
      </c>
      <c r="CX180" s="237"/>
      <c r="CY180" s="237" t="s">
        <v>23</v>
      </c>
      <c r="CZ180" s="237"/>
      <c r="DA180" s="237" t="s">
        <v>23</v>
      </c>
      <c r="DB180" s="237"/>
      <c r="DC180" s="237" t="s">
        <v>23</v>
      </c>
      <c r="DD180" s="237"/>
      <c r="DE180" s="238"/>
      <c r="DF180" s="239"/>
      <c r="DG180" s="239"/>
      <c r="DH180" s="239"/>
      <c r="DI180" s="239"/>
      <c r="DJ180" s="239"/>
      <c r="DK180" s="239"/>
      <c r="DL180" s="239"/>
      <c r="DM180" s="239"/>
      <c r="DN180" s="239"/>
      <c r="DO180" s="239"/>
      <c r="DP180" s="239"/>
      <c r="DQ180" s="239"/>
      <c r="DR180" s="239"/>
      <c r="DS180" s="239"/>
      <c r="DT180" s="239"/>
      <c r="DU180" s="239"/>
    </row>
    <row r="181" spans="2:125" s="23" customFormat="1">
      <c r="B181" s="240">
        <f t="shared" si="0"/>
        <v>172</v>
      </c>
      <c r="C181" s="240"/>
      <c r="D181" s="240"/>
      <c r="E181" s="240"/>
      <c r="F181" s="241" t="s">
        <v>351</v>
      </c>
      <c r="G181" s="242"/>
      <c r="H181" s="242"/>
      <c r="I181" s="242"/>
      <c r="J181" s="242"/>
      <c r="K181" s="242"/>
      <c r="L181" s="242"/>
      <c r="M181" s="242"/>
      <c r="N181" s="242"/>
      <c r="O181" s="242"/>
      <c r="P181" s="242"/>
      <c r="Q181" s="242"/>
      <c r="R181" s="242"/>
      <c r="S181" s="242"/>
      <c r="T181" s="242"/>
      <c r="U181" s="242"/>
      <c r="V181" s="242"/>
      <c r="W181" s="243"/>
      <c r="X181" s="244" t="s">
        <v>359</v>
      </c>
      <c r="Y181" s="245"/>
      <c r="Z181" s="245"/>
      <c r="AA181" s="245"/>
      <c r="AB181" s="245"/>
      <c r="AC181" s="245"/>
      <c r="AD181" s="245"/>
      <c r="AE181" s="245"/>
      <c r="AF181" s="245"/>
      <c r="AG181" s="245"/>
      <c r="AH181" s="245"/>
      <c r="AI181" s="245"/>
      <c r="AJ181" s="245"/>
      <c r="AK181" s="245"/>
      <c r="AL181" s="245"/>
      <c r="AM181" s="245"/>
      <c r="AN181" s="245"/>
      <c r="AO181" s="245"/>
      <c r="AP181" s="245"/>
      <c r="AQ181" s="245"/>
      <c r="AR181" s="245"/>
      <c r="AS181" s="245"/>
      <c r="AT181" s="245"/>
      <c r="AU181" s="246"/>
      <c r="AV181" s="240" t="s">
        <v>61</v>
      </c>
      <c r="AW181" s="240"/>
      <c r="AX181" s="240"/>
      <c r="AY181" s="240"/>
      <c r="AZ181" s="240"/>
      <c r="BA181" s="240"/>
      <c r="BB181" s="240"/>
      <c r="BC181" s="240">
        <v>60</v>
      </c>
      <c r="BD181" s="240"/>
      <c r="BE181" s="240"/>
      <c r="BF181" s="240"/>
      <c r="BG181" s="247"/>
      <c r="BH181" s="247"/>
      <c r="BI181" s="247"/>
      <c r="BJ181" s="247"/>
      <c r="BK181" s="248" t="s">
        <v>23</v>
      </c>
      <c r="BL181" s="248"/>
      <c r="BM181" s="248"/>
      <c r="BN181" s="248"/>
      <c r="BO181" s="248"/>
      <c r="BP181" s="248"/>
      <c r="BQ181" s="248"/>
      <c r="BR181" s="248"/>
      <c r="BS181" s="248"/>
      <c r="BT181" s="248"/>
      <c r="BU181" s="248"/>
      <c r="BV181" s="248"/>
      <c r="BW181" s="248"/>
      <c r="BX181" s="248"/>
      <c r="BY181" s="248"/>
      <c r="BZ181" s="248"/>
      <c r="CA181" s="248"/>
      <c r="CB181" s="248"/>
      <c r="CC181" s="248"/>
      <c r="CD181" s="248"/>
      <c r="CE181" s="248"/>
      <c r="CF181" s="248"/>
      <c r="CG181" s="248"/>
      <c r="CH181" s="248"/>
      <c r="CI181" s="248"/>
      <c r="CJ181" s="248"/>
      <c r="CK181" s="248"/>
      <c r="CL181" s="248"/>
      <c r="CM181" s="237" t="s">
        <v>23</v>
      </c>
      <c r="CN181" s="237"/>
      <c r="CO181" s="237" t="s">
        <v>23</v>
      </c>
      <c r="CP181" s="237"/>
      <c r="CQ181" s="237" t="s">
        <v>23</v>
      </c>
      <c r="CR181" s="237"/>
      <c r="CS181" s="237" t="s">
        <v>23</v>
      </c>
      <c r="CT181" s="237"/>
      <c r="CU181" s="237" t="s">
        <v>23</v>
      </c>
      <c r="CV181" s="237"/>
      <c r="CW181" s="237" t="s">
        <v>23</v>
      </c>
      <c r="CX181" s="237"/>
      <c r="CY181" s="237" t="s">
        <v>23</v>
      </c>
      <c r="CZ181" s="237"/>
      <c r="DA181" s="237" t="s">
        <v>23</v>
      </c>
      <c r="DB181" s="237"/>
      <c r="DC181" s="237" t="s">
        <v>23</v>
      </c>
      <c r="DD181" s="237"/>
      <c r="DE181" s="238"/>
      <c r="DF181" s="239"/>
      <c r="DG181" s="239"/>
      <c r="DH181" s="239"/>
      <c r="DI181" s="239"/>
      <c r="DJ181" s="239"/>
      <c r="DK181" s="239"/>
      <c r="DL181" s="239"/>
      <c r="DM181" s="239"/>
      <c r="DN181" s="239"/>
      <c r="DO181" s="239"/>
      <c r="DP181" s="239"/>
      <c r="DQ181" s="239"/>
      <c r="DR181" s="239"/>
      <c r="DS181" s="239"/>
      <c r="DT181" s="239"/>
      <c r="DU181" s="239"/>
    </row>
    <row r="182" spans="2:125" s="23" customFormat="1">
      <c r="B182" s="240">
        <f t="shared" si="0"/>
        <v>173</v>
      </c>
      <c r="C182" s="240"/>
      <c r="D182" s="240"/>
      <c r="E182" s="240"/>
      <c r="F182" s="241" t="s">
        <v>364</v>
      </c>
      <c r="G182" s="242"/>
      <c r="H182" s="242"/>
      <c r="I182" s="242"/>
      <c r="J182" s="242"/>
      <c r="K182" s="242"/>
      <c r="L182" s="242"/>
      <c r="M182" s="242"/>
      <c r="N182" s="242"/>
      <c r="O182" s="242"/>
      <c r="P182" s="242"/>
      <c r="Q182" s="242"/>
      <c r="R182" s="242"/>
      <c r="S182" s="242"/>
      <c r="T182" s="242"/>
      <c r="U182" s="242"/>
      <c r="V182" s="242"/>
      <c r="W182" s="243"/>
      <c r="X182" s="244" t="s">
        <v>365</v>
      </c>
      <c r="Y182" s="245"/>
      <c r="Z182" s="245"/>
      <c r="AA182" s="245"/>
      <c r="AB182" s="245"/>
      <c r="AC182" s="245"/>
      <c r="AD182" s="245"/>
      <c r="AE182" s="245"/>
      <c r="AF182" s="245"/>
      <c r="AG182" s="245"/>
      <c r="AH182" s="245"/>
      <c r="AI182" s="245"/>
      <c r="AJ182" s="245"/>
      <c r="AK182" s="245"/>
      <c r="AL182" s="245"/>
      <c r="AM182" s="245"/>
      <c r="AN182" s="245"/>
      <c r="AO182" s="245"/>
      <c r="AP182" s="245"/>
      <c r="AQ182" s="245"/>
      <c r="AR182" s="245"/>
      <c r="AS182" s="245"/>
      <c r="AT182" s="245"/>
      <c r="AU182" s="246"/>
      <c r="AV182" s="240" t="s">
        <v>61</v>
      </c>
      <c r="AW182" s="240"/>
      <c r="AX182" s="240"/>
      <c r="AY182" s="240"/>
      <c r="AZ182" s="240"/>
      <c r="BA182" s="240"/>
      <c r="BB182" s="240"/>
      <c r="BC182" s="240">
        <v>1000</v>
      </c>
      <c r="BD182" s="240"/>
      <c r="BE182" s="240"/>
      <c r="BF182" s="240"/>
      <c r="BG182" s="247"/>
      <c r="BH182" s="247"/>
      <c r="BI182" s="247"/>
      <c r="BJ182" s="247"/>
      <c r="BK182" s="248" t="s">
        <v>23</v>
      </c>
      <c r="BL182" s="248"/>
      <c r="BM182" s="248"/>
      <c r="BN182" s="248"/>
      <c r="BO182" s="248"/>
      <c r="BP182" s="248"/>
      <c r="BQ182" s="248"/>
      <c r="BR182" s="248"/>
      <c r="BS182" s="248"/>
      <c r="BT182" s="248"/>
      <c r="BU182" s="248"/>
      <c r="BV182" s="248"/>
      <c r="BW182" s="248"/>
      <c r="BX182" s="248"/>
      <c r="BY182" s="248"/>
      <c r="BZ182" s="248"/>
      <c r="CA182" s="248"/>
      <c r="CB182" s="248"/>
      <c r="CC182" s="248"/>
      <c r="CD182" s="248"/>
      <c r="CE182" s="248"/>
      <c r="CF182" s="248"/>
      <c r="CG182" s="248"/>
      <c r="CH182" s="248"/>
      <c r="CI182" s="248"/>
      <c r="CJ182" s="248"/>
      <c r="CK182" s="248"/>
      <c r="CL182" s="248"/>
      <c r="CM182" s="237" t="s">
        <v>23</v>
      </c>
      <c r="CN182" s="237"/>
      <c r="CO182" s="237" t="s">
        <v>23</v>
      </c>
      <c r="CP182" s="237"/>
      <c r="CQ182" s="237" t="s">
        <v>23</v>
      </c>
      <c r="CR182" s="237"/>
      <c r="CS182" s="237" t="s">
        <v>23</v>
      </c>
      <c r="CT182" s="237"/>
      <c r="CU182" s="237" t="s">
        <v>23</v>
      </c>
      <c r="CV182" s="237"/>
      <c r="CW182" s="237" t="s">
        <v>23</v>
      </c>
      <c r="CX182" s="237"/>
      <c r="CY182" s="237" t="s">
        <v>23</v>
      </c>
      <c r="CZ182" s="237"/>
      <c r="DA182" s="237" t="s">
        <v>23</v>
      </c>
      <c r="DB182" s="237"/>
      <c r="DC182" s="237" t="s">
        <v>23</v>
      </c>
      <c r="DD182" s="237"/>
      <c r="DE182" s="238"/>
      <c r="DF182" s="239"/>
      <c r="DG182" s="239"/>
      <c r="DH182" s="239"/>
      <c r="DI182" s="239"/>
      <c r="DJ182" s="239"/>
      <c r="DK182" s="239"/>
      <c r="DL182" s="239"/>
      <c r="DM182" s="239"/>
      <c r="DN182" s="239"/>
      <c r="DO182" s="239"/>
      <c r="DP182" s="239"/>
      <c r="DQ182" s="239"/>
      <c r="DR182" s="239"/>
      <c r="DS182" s="239"/>
      <c r="DT182" s="239"/>
      <c r="DU182" s="239"/>
    </row>
    <row r="183" spans="2:125" s="23" customFormat="1">
      <c r="B183" s="240">
        <f t="shared" si="0"/>
        <v>174</v>
      </c>
      <c r="C183" s="240"/>
      <c r="D183" s="240"/>
      <c r="E183" s="240"/>
      <c r="F183" s="241" t="s">
        <v>310</v>
      </c>
      <c r="G183" s="242"/>
      <c r="H183" s="242"/>
      <c r="I183" s="242"/>
      <c r="J183" s="242"/>
      <c r="K183" s="242"/>
      <c r="L183" s="242"/>
      <c r="M183" s="242"/>
      <c r="N183" s="242"/>
      <c r="O183" s="242"/>
      <c r="P183" s="242"/>
      <c r="Q183" s="242"/>
      <c r="R183" s="242"/>
      <c r="S183" s="242"/>
      <c r="T183" s="242"/>
      <c r="U183" s="242"/>
      <c r="V183" s="242"/>
      <c r="W183" s="243"/>
      <c r="X183" s="244" t="s">
        <v>311</v>
      </c>
      <c r="Y183" s="245"/>
      <c r="Z183" s="245"/>
      <c r="AA183" s="245"/>
      <c r="AB183" s="245"/>
      <c r="AC183" s="245"/>
      <c r="AD183" s="245"/>
      <c r="AE183" s="245"/>
      <c r="AF183" s="245"/>
      <c r="AG183" s="245"/>
      <c r="AH183" s="245"/>
      <c r="AI183" s="245"/>
      <c r="AJ183" s="245"/>
      <c r="AK183" s="245"/>
      <c r="AL183" s="245"/>
      <c r="AM183" s="245"/>
      <c r="AN183" s="245"/>
      <c r="AO183" s="245"/>
      <c r="AP183" s="245"/>
      <c r="AQ183" s="245"/>
      <c r="AR183" s="245"/>
      <c r="AS183" s="245"/>
      <c r="AT183" s="245"/>
      <c r="AU183" s="246"/>
      <c r="AV183" s="240" t="s">
        <v>113</v>
      </c>
      <c r="AW183" s="240"/>
      <c r="AX183" s="240"/>
      <c r="AY183" s="240"/>
      <c r="AZ183" s="240"/>
      <c r="BA183" s="240"/>
      <c r="BB183" s="240"/>
      <c r="BC183" s="240">
        <v>4</v>
      </c>
      <c r="BD183" s="240"/>
      <c r="BE183" s="240"/>
      <c r="BF183" s="240"/>
      <c r="BG183" s="247"/>
      <c r="BH183" s="247"/>
      <c r="BI183" s="247"/>
      <c r="BJ183" s="247"/>
      <c r="BK183" s="248"/>
      <c r="BL183" s="248"/>
      <c r="BM183" s="248"/>
      <c r="BN183" s="248"/>
      <c r="BO183" s="248"/>
      <c r="BP183" s="248"/>
      <c r="BQ183" s="248"/>
      <c r="BR183" s="248"/>
      <c r="BS183" s="248"/>
      <c r="BT183" s="248"/>
      <c r="BU183" s="248"/>
      <c r="BV183" s="248"/>
      <c r="BW183" s="248"/>
      <c r="BX183" s="248"/>
      <c r="BY183" s="248"/>
      <c r="BZ183" s="248"/>
      <c r="CA183" s="248"/>
      <c r="CB183" s="248"/>
      <c r="CC183" s="248"/>
      <c r="CD183" s="248"/>
      <c r="CE183" s="248"/>
      <c r="CF183" s="248"/>
      <c r="CG183" s="248"/>
      <c r="CH183" s="248"/>
      <c r="CI183" s="248"/>
      <c r="CJ183" s="248"/>
      <c r="CK183" s="248"/>
      <c r="CL183" s="248"/>
      <c r="CM183" s="237"/>
      <c r="CN183" s="237"/>
      <c r="CO183" s="237"/>
      <c r="CP183" s="237"/>
      <c r="CQ183" s="237"/>
      <c r="CR183" s="237"/>
      <c r="CS183" s="237"/>
      <c r="CT183" s="237"/>
      <c r="CU183" s="237"/>
      <c r="CV183" s="237"/>
      <c r="CW183" s="237"/>
      <c r="CX183" s="237"/>
      <c r="CY183" s="237" t="s">
        <v>23</v>
      </c>
      <c r="CZ183" s="237"/>
      <c r="DA183" s="237"/>
      <c r="DB183" s="237"/>
      <c r="DC183" s="237"/>
      <c r="DD183" s="237"/>
      <c r="DE183" s="238" t="s">
        <v>59</v>
      </c>
      <c r="DF183" s="239"/>
      <c r="DG183" s="239"/>
      <c r="DH183" s="239"/>
      <c r="DI183" s="239"/>
      <c r="DJ183" s="239"/>
      <c r="DK183" s="239"/>
      <c r="DL183" s="239"/>
      <c r="DM183" s="239"/>
      <c r="DN183" s="239"/>
      <c r="DO183" s="239"/>
      <c r="DP183" s="239"/>
      <c r="DQ183" s="239"/>
      <c r="DR183" s="239"/>
      <c r="DS183" s="239"/>
      <c r="DT183" s="239"/>
      <c r="DU183" s="239"/>
    </row>
    <row r="184" spans="2:125" s="23" customFormat="1">
      <c r="B184" s="240">
        <f t="shared" si="0"/>
        <v>175</v>
      </c>
      <c r="C184" s="240"/>
      <c r="D184" s="240"/>
      <c r="E184" s="240"/>
      <c r="F184" s="241" t="s">
        <v>371</v>
      </c>
      <c r="G184" s="242"/>
      <c r="H184" s="242"/>
      <c r="I184" s="242"/>
      <c r="J184" s="242"/>
      <c r="K184" s="242"/>
      <c r="L184" s="242"/>
      <c r="M184" s="242"/>
      <c r="N184" s="242"/>
      <c r="O184" s="242"/>
      <c r="P184" s="242"/>
      <c r="Q184" s="242"/>
      <c r="R184" s="242"/>
      <c r="S184" s="242"/>
      <c r="T184" s="242"/>
      <c r="U184" s="242"/>
      <c r="V184" s="242"/>
      <c r="W184" s="243"/>
      <c r="X184" s="244" t="s">
        <v>471</v>
      </c>
      <c r="Y184" s="245"/>
      <c r="Z184" s="245"/>
      <c r="AA184" s="245"/>
      <c r="AB184" s="245"/>
      <c r="AC184" s="245"/>
      <c r="AD184" s="245"/>
      <c r="AE184" s="245"/>
      <c r="AF184" s="245"/>
      <c r="AG184" s="245"/>
      <c r="AH184" s="245"/>
      <c r="AI184" s="245"/>
      <c r="AJ184" s="245"/>
      <c r="AK184" s="245"/>
      <c r="AL184" s="245"/>
      <c r="AM184" s="245"/>
      <c r="AN184" s="245"/>
      <c r="AO184" s="245"/>
      <c r="AP184" s="245"/>
      <c r="AQ184" s="245"/>
      <c r="AR184" s="245"/>
      <c r="AS184" s="245"/>
      <c r="AT184" s="245"/>
      <c r="AU184" s="246"/>
      <c r="AV184" s="240" t="s">
        <v>113</v>
      </c>
      <c r="AW184" s="240"/>
      <c r="AX184" s="240"/>
      <c r="AY184" s="240"/>
      <c r="AZ184" s="240"/>
      <c r="BA184" s="240"/>
      <c r="BB184" s="240"/>
      <c r="BC184" s="240">
        <v>9</v>
      </c>
      <c r="BD184" s="240"/>
      <c r="BE184" s="240"/>
      <c r="BF184" s="240"/>
      <c r="BG184" s="247"/>
      <c r="BH184" s="247"/>
      <c r="BI184" s="247"/>
      <c r="BJ184" s="247"/>
      <c r="BK184" s="248"/>
      <c r="BL184" s="248"/>
      <c r="BM184" s="248"/>
      <c r="BN184" s="248"/>
      <c r="BO184" s="248"/>
      <c r="BP184" s="248"/>
      <c r="BQ184" s="248"/>
      <c r="BR184" s="248"/>
      <c r="BS184" s="248"/>
      <c r="BT184" s="248"/>
      <c r="BU184" s="248"/>
      <c r="BV184" s="248"/>
      <c r="BW184" s="248"/>
      <c r="BX184" s="248"/>
      <c r="BY184" s="248"/>
      <c r="BZ184" s="248"/>
      <c r="CA184" s="248"/>
      <c r="CB184" s="248"/>
      <c r="CC184" s="248"/>
      <c r="CD184" s="248"/>
      <c r="CE184" s="248"/>
      <c r="CF184" s="248"/>
      <c r="CG184" s="248"/>
      <c r="CH184" s="248"/>
      <c r="CI184" s="248"/>
      <c r="CJ184" s="248"/>
      <c r="CK184" s="248"/>
      <c r="CL184" s="248"/>
      <c r="CM184" s="237"/>
      <c r="CN184" s="237"/>
      <c r="CO184" s="237"/>
      <c r="CP184" s="237"/>
      <c r="CQ184" s="237"/>
      <c r="CR184" s="237"/>
      <c r="CS184" s="237"/>
      <c r="CT184" s="237"/>
      <c r="CU184" s="237"/>
      <c r="CV184" s="237"/>
      <c r="CW184" s="237"/>
      <c r="CX184" s="237"/>
      <c r="CY184" s="237" t="s">
        <v>23</v>
      </c>
      <c r="CZ184" s="237"/>
      <c r="DA184" s="237"/>
      <c r="DB184" s="237"/>
      <c r="DC184" s="237"/>
      <c r="DD184" s="237"/>
      <c r="DE184" s="238" t="s">
        <v>59</v>
      </c>
      <c r="DF184" s="239"/>
      <c r="DG184" s="239"/>
      <c r="DH184" s="239"/>
      <c r="DI184" s="239"/>
      <c r="DJ184" s="239"/>
      <c r="DK184" s="239"/>
      <c r="DL184" s="239"/>
      <c r="DM184" s="239"/>
      <c r="DN184" s="239"/>
      <c r="DO184" s="239"/>
      <c r="DP184" s="239"/>
      <c r="DQ184" s="239"/>
      <c r="DR184" s="239"/>
      <c r="DS184" s="239"/>
      <c r="DT184" s="239"/>
      <c r="DU184" s="239"/>
    </row>
    <row r="185" spans="2:125" s="23" customFormat="1">
      <c r="B185" s="240">
        <f t="shared" ref="B185" si="1">ROW()-9</f>
        <v>176</v>
      </c>
      <c r="C185" s="240"/>
      <c r="D185" s="240"/>
      <c r="E185" s="240"/>
      <c r="F185" s="241" t="s">
        <v>312</v>
      </c>
      <c r="G185" s="242"/>
      <c r="H185" s="242"/>
      <c r="I185" s="242"/>
      <c r="J185" s="242"/>
      <c r="K185" s="242"/>
      <c r="L185" s="242"/>
      <c r="M185" s="242"/>
      <c r="N185" s="242"/>
      <c r="O185" s="242"/>
      <c r="P185" s="242"/>
      <c r="Q185" s="242"/>
      <c r="R185" s="242"/>
      <c r="S185" s="242"/>
      <c r="T185" s="242"/>
      <c r="U185" s="242"/>
      <c r="V185" s="242"/>
      <c r="W185" s="243"/>
      <c r="X185" s="244" t="s">
        <v>313</v>
      </c>
      <c r="Y185" s="245"/>
      <c r="Z185" s="245"/>
      <c r="AA185" s="245"/>
      <c r="AB185" s="245"/>
      <c r="AC185" s="245"/>
      <c r="AD185" s="245"/>
      <c r="AE185" s="245"/>
      <c r="AF185" s="245"/>
      <c r="AG185" s="245"/>
      <c r="AH185" s="245"/>
      <c r="AI185" s="245"/>
      <c r="AJ185" s="245"/>
      <c r="AK185" s="245"/>
      <c r="AL185" s="245"/>
      <c r="AM185" s="245"/>
      <c r="AN185" s="245"/>
      <c r="AO185" s="245"/>
      <c r="AP185" s="245"/>
      <c r="AQ185" s="245"/>
      <c r="AR185" s="245"/>
      <c r="AS185" s="245"/>
      <c r="AT185" s="245"/>
      <c r="AU185" s="246"/>
      <c r="AV185" s="237" t="s">
        <v>58</v>
      </c>
      <c r="AW185" s="237"/>
      <c r="AX185" s="237"/>
      <c r="AY185" s="237"/>
      <c r="AZ185" s="237"/>
      <c r="BA185" s="237"/>
      <c r="BB185" s="237"/>
      <c r="BC185" s="237">
        <v>2</v>
      </c>
      <c r="BD185" s="237"/>
      <c r="BE185" s="237"/>
      <c r="BF185" s="237"/>
      <c r="BG185" s="248"/>
      <c r="BH185" s="248"/>
      <c r="BI185" s="248"/>
      <c r="BJ185" s="248"/>
      <c r="BK185" s="248"/>
      <c r="BL185" s="248"/>
      <c r="BM185" s="248"/>
      <c r="BN185" s="248"/>
      <c r="BO185" s="248" t="s">
        <v>23</v>
      </c>
      <c r="BP185" s="248"/>
      <c r="BQ185" s="248"/>
      <c r="BR185" s="248"/>
      <c r="BS185" s="248"/>
      <c r="BT185" s="248"/>
      <c r="BU185" s="248"/>
      <c r="BV185" s="248"/>
      <c r="BW185" s="248"/>
      <c r="BX185" s="248"/>
      <c r="BY185" s="248"/>
      <c r="BZ185" s="248"/>
      <c r="CA185" s="248"/>
      <c r="CB185" s="248"/>
      <c r="CC185" s="248"/>
      <c r="CD185" s="248"/>
      <c r="CE185" s="248"/>
      <c r="CF185" s="248"/>
      <c r="CG185" s="248"/>
      <c r="CH185" s="248"/>
      <c r="CI185" s="248"/>
      <c r="CJ185" s="248"/>
      <c r="CK185" s="248"/>
      <c r="CL185" s="248"/>
      <c r="CM185" s="237"/>
      <c r="CN185" s="237"/>
      <c r="CO185" s="237"/>
      <c r="CP185" s="237"/>
      <c r="CQ185" s="237"/>
      <c r="CR185" s="237"/>
      <c r="CS185" s="237"/>
      <c r="CT185" s="237"/>
      <c r="CU185" s="237"/>
      <c r="CV185" s="237"/>
      <c r="CW185" s="237"/>
      <c r="CX185" s="237"/>
      <c r="CY185" s="237" t="s">
        <v>23</v>
      </c>
      <c r="CZ185" s="237"/>
      <c r="DA185" s="237"/>
      <c r="DB185" s="237"/>
      <c r="DC185" s="237"/>
      <c r="DD185" s="237"/>
      <c r="DE185" s="238" t="s">
        <v>59</v>
      </c>
      <c r="DF185" s="239"/>
      <c r="DG185" s="239"/>
      <c r="DH185" s="239"/>
      <c r="DI185" s="239"/>
      <c r="DJ185" s="239"/>
      <c r="DK185" s="239"/>
      <c r="DL185" s="239"/>
      <c r="DM185" s="239"/>
      <c r="DN185" s="239"/>
      <c r="DO185" s="239"/>
      <c r="DP185" s="239"/>
      <c r="DQ185" s="239"/>
      <c r="DR185" s="239"/>
      <c r="DS185" s="239"/>
      <c r="DT185" s="239"/>
      <c r="DU185" s="239"/>
    </row>
    <row r="186" spans="2:125" s="23" customFormat="1" ht="14.25" customHeight="1">
      <c r="B186" s="240">
        <f t="shared" ref="B186:B218" si="2">ROW()-9</f>
        <v>177</v>
      </c>
      <c r="C186" s="240"/>
      <c r="D186" s="240"/>
      <c r="E186" s="240"/>
      <c r="F186" s="241" t="s">
        <v>24</v>
      </c>
      <c r="G186" s="242"/>
      <c r="H186" s="242"/>
      <c r="I186" s="242"/>
      <c r="J186" s="242"/>
      <c r="K186" s="242"/>
      <c r="L186" s="242"/>
      <c r="M186" s="242"/>
      <c r="N186" s="242"/>
      <c r="O186" s="242"/>
      <c r="P186" s="242"/>
      <c r="Q186" s="242"/>
      <c r="R186" s="242"/>
      <c r="S186" s="242"/>
      <c r="T186" s="242"/>
      <c r="U186" s="242"/>
      <c r="V186" s="242"/>
      <c r="W186" s="243"/>
      <c r="X186" s="244" t="s">
        <v>343</v>
      </c>
      <c r="Y186" s="245"/>
      <c r="Z186" s="245"/>
      <c r="AA186" s="245"/>
      <c r="AB186" s="245"/>
      <c r="AC186" s="245"/>
      <c r="AD186" s="245"/>
      <c r="AE186" s="245"/>
      <c r="AF186" s="245"/>
      <c r="AG186" s="245"/>
      <c r="AH186" s="245"/>
      <c r="AI186" s="245"/>
      <c r="AJ186" s="245"/>
      <c r="AK186" s="245"/>
      <c r="AL186" s="245"/>
      <c r="AM186" s="245"/>
      <c r="AN186" s="245"/>
      <c r="AO186" s="245"/>
      <c r="AP186" s="245"/>
      <c r="AQ186" s="245"/>
      <c r="AR186" s="245"/>
      <c r="AS186" s="245"/>
      <c r="AT186" s="245"/>
      <c r="AU186" s="246"/>
      <c r="AV186" s="237" t="s">
        <v>58</v>
      </c>
      <c r="AW186" s="237"/>
      <c r="AX186" s="237"/>
      <c r="AY186" s="237"/>
      <c r="AZ186" s="237"/>
      <c r="BA186" s="237"/>
      <c r="BB186" s="237"/>
      <c r="BC186" s="237">
        <v>1</v>
      </c>
      <c r="BD186" s="237"/>
      <c r="BE186" s="237"/>
      <c r="BF186" s="237"/>
      <c r="BG186" s="248"/>
      <c r="BH186" s="248"/>
      <c r="BI186" s="248"/>
      <c r="BJ186" s="248"/>
      <c r="BK186" s="248"/>
      <c r="BL186" s="248"/>
      <c r="BM186" s="248"/>
      <c r="BN186" s="248"/>
      <c r="BO186" s="248" t="s">
        <v>23</v>
      </c>
      <c r="BP186" s="248"/>
      <c r="BQ186" s="248"/>
      <c r="BR186" s="248"/>
      <c r="BS186" s="248"/>
      <c r="BT186" s="248"/>
      <c r="BU186" s="248"/>
      <c r="BV186" s="248"/>
      <c r="BW186" s="248"/>
      <c r="BX186" s="248"/>
      <c r="BY186" s="248"/>
      <c r="BZ186" s="248"/>
      <c r="CA186" s="248"/>
      <c r="CB186" s="248"/>
      <c r="CC186" s="248"/>
      <c r="CD186" s="248"/>
      <c r="CE186" s="248"/>
      <c r="CF186" s="248"/>
      <c r="CG186" s="248"/>
      <c r="CH186" s="248"/>
      <c r="CI186" s="248"/>
      <c r="CJ186" s="248"/>
      <c r="CK186" s="248"/>
      <c r="CL186" s="248"/>
      <c r="CM186" s="237"/>
      <c r="CN186" s="237"/>
      <c r="CO186" s="237"/>
      <c r="CP186" s="237"/>
      <c r="CQ186" s="237"/>
      <c r="CR186" s="237"/>
      <c r="CS186" s="237"/>
      <c r="CT186" s="237"/>
      <c r="CU186" s="237"/>
      <c r="CV186" s="237"/>
      <c r="CW186" s="237"/>
      <c r="CX186" s="237"/>
      <c r="CY186" s="237" t="s">
        <v>23</v>
      </c>
      <c r="CZ186" s="237"/>
      <c r="DA186" s="237"/>
      <c r="DB186" s="237"/>
      <c r="DC186" s="237"/>
      <c r="DD186" s="237"/>
      <c r="DE186" s="238" t="s">
        <v>59</v>
      </c>
      <c r="DF186" s="239"/>
      <c r="DG186" s="239"/>
      <c r="DH186" s="239"/>
      <c r="DI186" s="239"/>
      <c r="DJ186" s="239"/>
      <c r="DK186" s="239"/>
      <c r="DL186" s="239"/>
      <c r="DM186" s="239"/>
      <c r="DN186" s="239"/>
      <c r="DO186" s="239"/>
      <c r="DP186" s="239"/>
      <c r="DQ186" s="239"/>
      <c r="DR186" s="239"/>
      <c r="DS186" s="239"/>
      <c r="DT186" s="239"/>
      <c r="DU186" s="239"/>
    </row>
    <row r="187" spans="2:125" s="23" customFormat="1" ht="14.25" customHeight="1">
      <c r="B187" s="240">
        <f t="shared" si="2"/>
        <v>178</v>
      </c>
      <c r="C187" s="240"/>
      <c r="D187" s="240"/>
      <c r="E187" s="240"/>
      <c r="F187" s="241" t="s">
        <v>340</v>
      </c>
      <c r="G187" s="242"/>
      <c r="H187" s="242"/>
      <c r="I187" s="242"/>
      <c r="J187" s="242"/>
      <c r="K187" s="242"/>
      <c r="L187" s="242"/>
      <c r="M187" s="242"/>
      <c r="N187" s="242"/>
      <c r="O187" s="242"/>
      <c r="P187" s="242"/>
      <c r="Q187" s="242"/>
      <c r="R187" s="242"/>
      <c r="S187" s="242"/>
      <c r="T187" s="242"/>
      <c r="U187" s="242"/>
      <c r="V187" s="242"/>
      <c r="W187" s="243"/>
      <c r="X187" s="244" t="s">
        <v>344</v>
      </c>
      <c r="Y187" s="245"/>
      <c r="Z187" s="245"/>
      <c r="AA187" s="245"/>
      <c r="AB187" s="245"/>
      <c r="AC187" s="245"/>
      <c r="AD187" s="245"/>
      <c r="AE187" s="245"/>
      <c r="AF187" s="245"/>
      <c r="AG187" s="245"/>
      <c r="AH187" s="245"/>
      <c r="AI187" s="245"/>
      <c r="AJ187" s="245"/>
      <c r="AK187" s="245"/>
      <c r="AL187" s="245"/>
      <c r="AM187" s="245"/>
      <c r="AN187" s="245"/>
      <c r="AO187" s="245"/>
      <c r="AP187" s="245"/>
      <c r="AQ187" s="245"/>
      <c r="AR187" s="245"/>
      <c r="AS187" s="245"/>
      <c r="AT187" s="245"/>
      <c r="AU187" s="246"/>
      <c r="AV187" s="237" t="s">
        <v>61</v>
      </c>
      <c r="AW187" s="237"/>
      <c r="AX187" s="237"/>
      <c r="AY187" s="237"/>
      <c r="AZ187" s="237"/>
      <c r="BA187" s="237"/>
      <c r="BB187" s="237"/>
      <c r="BC187" s="237">
        <v>60</v>
      </c>
      <c r="BD187" s="237"/>
      <c r="BE187" s="237"/>
      <c r="BF187" s="237"/>
      <c r="BG187" s="248"/>
      <c r="BH187" s="248"/>
      <c r="BI187" s="248"/>
      <c r="BJ187" s="248"/>
      <c r="BK187" s="248"/>
      <c r="BL187" s="248"/>
      <c r="BM187" s="248"/>
      <c r="BN187" s="248"/>
      <c r="BO187" s="248"/>
      <c r="BP187" s="248"/>
      <c r="BQ187" s="248"/>
      <c r="BR187" s="248"/>
      <c r="BS187" s="248"/>
      <c r="BT187" s="248"/>
      <c r="BU187" s="248"/>
      <c r="BV187" s="248"/>
      <c r="BW187" s="248"/>
      <c r="BX187" s="248"/>
      <c r="BY187" s="248"/>
      <c r="BZ187" s="248"/>
      <c r="CA187" s="248"/>
      <c r="CB187" s="248"/>
      <c r="CC187" s="248"/>
      <c r="CD187" s="248"/>
      <c r="CE187" s="248"/>
      <c r="CF187" s="248"/>
      <c r="CG187" s="248"/>
      <c r="CH187" s="248"/>
      <c r="CI187" s="248"/>
      <c r="CJ187" s="248"/>
      <c r="CK187" s="248"/>
      <c r="CL187" s="248"/>
      <c r="CM187" s="237"/>
      <c r="CN187" s="237"/>
      <c r="CO187" s="237"/>
      <c r="CP187" s="237"/>
      <c r="CQ187" s="237"/>
      <c r="CR187" s="237"/>
      <c r="CS187" s="237"/>
      <c r="CT187" s="237"/>
      <c r="CU187" s="237"/>
      <c r="CV187" s="237"/>
      <c r="CW187" s="237" t="s">
        <v>23</v>
      </c>
      <c r="CX187" s="237"/>
      <c r="CY187" s="237" t="s">
        <v>23</v>
      </c>
      <c r="CZ187" s="237"/>
      <c r="DA187" s="237"/>
      <c r="DB187" s="237"/>
      <c r="DC187" s="237" t="s">
        <v>23</v>
      </c>
      <c r="DD187" s="237"/>
      <c r="DE187" s="238"/>
      <c r="DF187" s="239"/>
      <c r="DG187" s="239"/>
      <c r="DH187" s="239"/>
      <c r="DI187" s="239"/>
      <c r="DJ187" s="239"/>
      <c r="DK187" s="239"/>
      <c r="DL187" s="239"/>
      <c r="DM187" s="239"/>
      <c r="DN187" s="239"/>
      <c r="DO187" s="239"/>
      <c r="DP187" s="239"/>
      <c r="DQ187" s="239"/>
      <c r="DR187" s="239"/>
      <c r="DS187" s="239"/>
      <c r="DT187" s="239"/>
      <c r="DU187" s="239"/>
    </row>
    <row r="188" spans="2:125" s="23" customFormat="1" ht="14.25" customHeight="1">
      <c r="B188" s="240">
        <f t="shared" si="2"/>
        <v>179</v>
      </c>
      <c r="C188" s="240"/>
      <c r="D188" s="240"/>
      <c r="E188" s="240"/>
      <c r="F188" s="241" t="s">
        <v>341</v>
      </c>
      <c r="G188" s="242"/>
      <c r="H188" s="242"/>
      <c r="I188" s="242"/>
      <c r="J188" s="242"/>
      <c r="K188" s="242"/>
      <c r="L188" s="242"/>
      <c r="M188" s="242"/>
      <c r="N188" s="242"/>
      <c r="O188" s="242"/>
      <c r="P188" s="242"/>
      <c r="Q188" s="242"/>
      <c r="R188" s="242"/>
      <c r="S188" s="242"/>
      <c r="T188" s="242"/>
      <c r="U188" s="242"/>
      <c r="V188" s="242"/>
      <c r="W188" s="243"/>
      <c r="X188" s="244" t="s">
        <v>345</v>
      </c>
      <c r="Y188" s="245"/>
      <c r="Z188" s="245"/>
      <c r="AA188" s="245"/>
      <c r="AB188" s="245"/>
      <c r="AC188" s="245"/>
      <c r="AD188" s="245"/>
      <c r="AE188" s="245"/>
      <c r="AF188" s="245"/>
      <c r="AG188" s="245"/>
      <c r="AH188" s="245"/>
      <c r="AI188" s="245"/>
      <c r="AJ188" s="245"/>
      <c r="AK188" s="245"/>
      <c r="AL188" s="245"/>
      <c r="AM188" s="245"/>
      <c r="AN188" s="245"/>
      <c r="AO188" s="245"/>
      <c r="AP188" s="245"/>
      <c r="AQ188" s="245"/>
      <c r="AR188" s="245"/>
      <c r="AS188" s="245"/>
      <c r="AT188" s="245"/>
      <c r="AU188" s="246"/>
      <c r="AV188" s="237" t="s">
        <v>58</v>
      </c>
      <c r="AW188" s="237"/>
      <c r="AX188" s="237"/>
      <c r="AY188" s="237"/>
      <c r="AZ188" s="237"/>
      <c r="BA188" s="237"/>
      <c r="BB188" s="237"/>
      <c r="BC188" s="237">
        <v>24</v>
      </c>
      <c r="BD188" s="237"/>
      <c r="BE188" s="237"/>
      <c r="BF188" s="237"/>
      <c r="BG188" s="248"/>
      <c r="BH188" s="248"/>
      <c r="BI188" s="248"/>
      <c r="BJ188" s="248"/>
      <c r="BK188" s="248"/>
      <c r="BL188" s="248"/>
      <c r="BM188" s="248"/>
      <c r="BN188" s="248"/>
      <c r="BO188" s="248"/>
      <c r="BP188" s="248"/>
      <c r="BQ188" s="248"/>
      <c r="BR188" s="248"/>
      <c r="BS188" s="248"/>
      <c r="BT188" s="248"/>
      <c r="BU188" s="248"/>
      <c r="BV188" s="248"/>
      <c r="BW188" s="248"/>
      <c r="BX188" s="248"/>
      <c r="BY188" s="248"/>
      <c r="BZ188" s="248"/>
      <c r="CA188" s="248"/>
      <c r="CB188" s="248"/>
      <c r="CC188" s="248"/>
      <c r="CD188" s="248"/>
      <c r="CE188" s="248"/>
      <c r="CF188" s="248"/>
      <c r="CG188" s="248"/>
      <c r="CH188" s="248"/>
      <c r="CI188" s="248"/>
      <c r="CJ188" s="248"/>
      <c r="CK188" s="248"/>
      <c r="CL188" s="248"/>
      <c r="CM188" s="237"/>
      <c r="CN188" s="237"/>
      <c r="CO188" s="237"/>
      <c r="CP188" s="237"/>
      <c r="CQ188" s="237"/>
      <c r="CR188" s="237"/>
      <c r="CS188" s="237"/>
      <c r="CT188" s="237"/>
      <c r="CU188" s="237"/>
      <c r="CV188" s="237"/>
      <c r="CW188" s="237" t="s">
        <v>23</v>
      </c>
      <c r="CX188" s="237"/>
      <c r="CY188" s="237" t="s">
        <v>23</v>
      </c>
      <c r="CZ188" s="237"/>
      <c r="DA188" s="237"/>
      <c r="DB188" s="237"/>
      <c r="DC188" s="237" t="s">
        <v>23</v>
      </c>
      <c r="DD188" s="237"/>
      <c r="DE188" s="238"/>
      <c r="DF188" s="239"/>
      <c r="DG188" s="239"/>
      <c r="DH188" s="239"/>
      <c r="DI188" s="239"/>
      <c r="DJ188" s="239"/>
      <c r="DK188" s="239"/>
      <c r="DL188" s="239"/>
      <c r="DM188" s="239"/>
      <c r="DN188" s="239"/>
      <c r="DO188" s="239"/>
      <c r="DP188" s="239"/>
      <c r="DQ188" s="239"/>
      <c r="DR188" s="239"/>
      <c r="DS188" s="239"/>
      <c r="DT188" s="239"/>
      <c r="DU188" s="239"/>
    </row>
    <row r="189" spans="2:125" s="23" customFormat="1" ht="14.25" customHeight="1">
      <c r="B189" s="240">
        <f t="shared" si="2"/>
        <v>180</v>
      </c>
      <c r="C189" s="240"/>
      <c r="D189" s="240"/>
      <c r="E189" s="240"/>
      <c r="F189" s="241" t="s">
        <v>342</v>
      </c>
      <c r="G189" s="242"/>
      <c r="H189" s="242"/>
      <c r="I189" s="242"/>
      <c r="J189" s="242"/>
      <c r="K189" s="242"/>
      <c r="L189" s="242"/>
      <c r="M189" s="242"/>
      <c r="N189" s="242"/>
      <c r="O189" s="242"/>
      <c r="P189" s="242"/>
      <c r="Q189" s="242"/>
      <c r="R189" s="242"/>
      <c r="S189" s="242"/>
      <c r="T189" s="242"/>
      <c r="U189" s="242"/>
      <c r="V189" s="242"/>
      <c r="W189" s="243"/>
      <c r="X189" s="244" t="s">
        <v>346</v>
      </c>
      <c r="Y189" s="245"/>
      <c r="Z189" s="245"/>
      <c r="AA189" s="245"/>
      <c r="AB189" s="245"/>
      <c r="AC189" s="245"/>
      <c r="AD189" s="245"/>
      <c r="AE189" s="245"/>
      <c r="AF189" s="245"/>
      <c r="AG189" s="245"/>
      <c r="AH189" s="245"/>
      <c r="AI189" s="245"/>
      <c r="AJ189" s="245"/>
      <c r="AK189" s="245"/>
      <c r="AL189" s="245"/>
      <c r="AM189" s="245"/>
      <c r="AN189" s="245"/>
      <c r="AO189" s="245"/>
      <c r="AP189" s="245"/>
      <c r="AQ189" s="245"/>
      <c r="AR189" s="245"/>
      <c r="AS189" s="245"/>
      <c r="AT189" s="245"/>
      <c r="AU189" s="246"/>
      <c r="AV189" s="237" t="s">
        <v>58</v>
      </c>
      <c r="AW189" s="237"/>
      <c r="AX189" s="237"/>
      <c r="AY189" s="237"/>
      <c r="AZ189" s="237"/>
      <c r="BA189" s="237"/>
      <c r="BB189" s="237"/>
      <c r="BC189" s="237">
        <v>8</v>
      </c>
      <c r="BD189" s="237"/>
      <c r="BE189" s="237"/>
      <c r="BF189" s="237"/>
      <c r="BG189" s="248"/>
      <c r="BH189" s="248"/>
      <c r="BI189" s="248"/>
      <c r="BJ189" s="248"/>
      <c r="BK189" s="248"/>
      <c r="BL189" s="248"/>
      <c r="BM189" s="248"/>
      <c r="BN189" s="248"/>
      <c r="BO189" s="248"/>
      <c r="BP189" s="248"/>
      <c r="BQ189" s="248"/>
      <c r="BR189" s="248"/>
      <c r="BS189" s="248"/>
      <c r="BT189" s="248"/>
      <c r="BU189" s="248"/>
      <c r="BV189" s="248"/>
      <c r="BW189" s="248"/>
      <c r="BX189" s="248"/>
      <c r="BY189" s="248"/>
      <c r="BZ189" s="248"/>
      <c r="CA189" s="248"/>
      <c r="CB189" s="248"/>
      <c r="CC189" s="248"/>
      <c r="CD189" s="248"/>
      <c r="CE189" s="248"/>
      <c r="CF189" s="248"/>
      <c r="CG189" s="248"/>
      <c r="CH189" s="248"/>
      <c r="CI189" s="248"/>
      <c r="CJ189" s="248"/>
      <c r="CK189" s="248"/>
      <c r="CL189" s="248"/>
      <c r="CM189" s="237"/>
      <c r="CN189" s="237"/>
      <c r="CO189" s="237"/>
      <c r="CP189" s="237"/>
      <c r="CQ189" s="237"/>
      <c r="CR189" s="237"/>
      <c r="CS189" s="237"/>
      <c r="CT189" s="237"/>
      <c r="CU189" s="237"/>
      <c r="CV189" s="237"/>
      <c r="CW189" s="237" t="s">
        <v>23</v>
      </c>
      <c r="CX189" s="237"/>
      <c r="CY189" s="237" t="s">
        <v>23</v>
      </c>
      <c r="CZ189" s="237"/>
      <c r="DA189" s="237"/>
      <c r="DB189" s="237"/>
      <c r="DC189" s="237" t="s">
        <v>23</v>
      </c>
      <c r="DD189" s="237"/>
      <c r="DE189" s="238"/>
      <c r="DF189" s="239"/>
      <c r="DG189" s="239"/>
      <c r="DH189" s="239"/>
      <c r="DI189" s="239"/>
      <c r="DJ189" s="239"/>
      <c r="DK189" s="239"/>
      <c r="DL189" s="239"/>
      <c r="DM189" s="239"/>
      <c r="DN189" s="239"/>
      <c r="DO189" s="239"/>
      <c r="DP189" s="239"/>
      <c r="DQ189" s="239"/>
      <c r="DR189" s="239"/>
      <c r="DS189" s="239"/>
      <c r="DT189" s="239"/>
      <c r="DU189" s="239"/>
    </row>
    <row r="190" spans="2:125" s="23" customFormat="1" ht="14.25" customHeight="1">
      <c r="B190" s="240">
        <f t="shared" si="2"/>
        <v>181</v>
      </c>
      <c r="C190" s="240"/>
      <c r="D190" s="240"/>
      <c r="E190" s="240"/>
      <c r="F190" s="241" t="s">
        <v>369</v>
      </c>
      <c r="G190" s="242"/>
      <c r="H190" s="242"/>
      <c r="I190" s="242"/>
      <c r="J190" s="242"/>
      <c r="K190" s="242"/>
      <c r="L190" s="242"/>
      <c r="M190" s="242"/>
      <c r="N190" s="242"/>
      <c r="O190" s="242"/>
      <c r="P190" s="242"/>
      <c r="Q190" s="242"/>
      <c r="R190" s="242"/>
      <c r="S190" s="242"/>
      <c r="T190" s="242"/>
      <c r="U190" s="242"/>
      <c r="V190" s="242"/>
      <c r="W190" s="243"/>
      <c r="X190" s="244" t="s">
        <v>370</v>
      </c>
      <c r="Y190" s="245"/>
      <c r="Z190" s="245"/>
      <c r="AA190" s="245"/>
      <c r="AB190" s="245"/>
      <c r="AC190" s="245"/>
      <c r="AD190" s="245"/>
      <c r="AE190" s="245"/>
      <c r="AF190" s="245"/>
      <c r="AG190" s="245"/>
      <c r="AH190" s="245"/>
      <c r="AI190" s="245"/>
      <c r="AJ190" s="245"/>
      <c r="AK190" s="245"/>
      <c r="AL190" s="245"/>
      <c r="AM190" s="245"/>
      <c r="AN190" s="245"/>
      <c r="AO190" s="245"/>
      <c r="AP190" s="245"/>
      <c r="AQ190" s="245"/>
      <c r="AR190" s="245"/>
      <c r="AS190" s="245"/>
      <c r="AT190" s="245"/>
      <c r="AU190" s="246"/>
      <c r="AV190" s="237" t="s">
        <v>61</v>
      </c>
      <c r="AW190" s="237"/>
      <c r="AX190" s="237"/>
      <c r="AY190" s="237"/>
      <c r="AZ190" s="237"/>
      <c r="BA190" s="237"/>
      <c r="BB190" s="237"/>
      <c r="BC190" s="237">
        <v>100</v>
      </c>
      <c r="BD190" s="237"/>
      <c r="BE190" s="237"/>
      <c r="BF190" s="237"/>
      <c r="BG190" s="248"/>
      <c r="BH190" s="248"/>
      <c r="BI190" s="248"/>
      <c r="BJ190" s="248"/>
      <c r="BK190" s="248"/>
      <c r="BL190" s="248"/>
      <c r="BM190" s="248"/>
      <c r="BN190" s="248"/>
      <c r="BO190" s="248"/>
      <c r="BP190" s="248"/>
      <c r="BQ190" s="248"/>
      <c r="BR190" s="248"/>
      <c r="BS190" s="248"/>
      <c r="BT190" s="248"/>
      <c r="BU190" s="248"/>
      <c r="BV190" s="248"/>
      <c r="BW190" s="248"/>
      <c r="BX190" s="248"/>
      <c r="BY190" s="248"/>
      <c r="BZ190" s="248"/>
      <c r="CA190" s="248"/>
      <c r="CB190" s="248"/>
      <c r="CC190" s="248"/>
      <c r="CD190" s="248"/>
      <c r="CE190" s="248"/>
      <c r="CF190" s="248"/>
      <c r="CG190" s="248"/>
      <c r="CH190" s="248"/>
      <c r="CI190" s="248"/>
      <c r="CJ190" s="248"/>
      <c r="CK190" s="248"/>
      <c r="CL190" s="248"/>
      <c r="CM190" s="237"/>
      <c r="CN190" s="237"/>
      <c r="CO190" s="237"/>
      <c r="CP190" s="237"/>
      <c r="CQ190" s="237"/>
      <c r="CR190" s="237"/>
      <c r="CS190" s="237"/>
      <c r="CT190" s="237"/>
      <c r="CU190" s="237"/>
      <c r="CV190" s="237"/>
      <c r="CW190" s="237" t="s">
        <v>23</v>
      </c>
      <c r="CX190" s="237"/>
      <c r="CY190" s="237" t="s">
        <v>23</v>
      </c>
      <c r="CZ190" s="237"/>
      <c r="DA190" s="237"/>
      <c r="DB190" s="237"/>
      <c r="DC190" s="237" t="s">
        <v>23</v>
      </c>
      <c r="DD190" s="237"/>
      <c r="DE190" s="238"/>
      <c r="DF190" s="239"/>
      <c r="DG190" s="239"/>
      <c r="DH190" s="239"/>
      <c r="DI190" s="239"/>
      <c r="DJ190" s="239"/>
      <c r="DK190" s="239"/>
      <c r="DL190" s="239"/>
      <c r="DM190" s="239"/>
      <c r="DN190" s="239"/>
      <c r="DO190" s="239"/>
      <c r="DP190" s="239"/>
      <c r="DQ190" s="239"/>
      <c r="DR190" s="239"/>
      <c r="DS190" s="239"/>
      <c r="DT190" s="239"/>
      <c r="DU190" s="239"/>
    </row>
    <row r="191" spans="2:125" s="23" customFormat="1" ht="14.25" customHeight="1">
      <c r="B191" s="240">
        <f t="shared" si="2"/>
        <v>182</v>
      </c>
      <c r="C191" s="240"/>
      <c r="D191" s="240"/>
      <c r="E191" s="240"/>
      <c r="F191" s="241" t="s">
        <v>406</v>
      </c>
      <c r="G191" s="242"/>
      <c r="H191" s="242"/>
      <c r="I191" s="242"/>
      <c r="J191" s="242"/>
      <c r="K191" s="242"/>
      <c r="L191" s="242"/>
      <c r="M191" s="242"/>
      <c r="N191" s="242"/>
      <c r="O191" s="242"/>
      <c r="P191" s="242"/>
      <c r="Q191" s="242"/>
      <c r="R191" s="242"/>
      <c r="S191" s="242"/>
      <c r="T191" s="242"/>
      <c r="U191" s="242"/>
      <c r="V191" s="242"/>
      <c r="W191" s="243"/>
      <c r="X191" s="244" t="s">
        <v>407</v>
      </c>
      <c r="Y191" s="245"/>
      <c r="Z191" s="245"/>
      <c r="AA191" s="245"/>
      <c r="AB191" s="245"/>
      <c r="AC191" s="245"/>
      <c r="AD191" s="245"/>
      <c r="AE191" s="245"/>
      <c r="AF191" s="245"/>
      <c r="AG191" s="245"/>
      <c r="AH191" s="245"/>
      <c r="AI191" s="245"/>
      <c r="AJ191" s="245"/>
      <c r="AK191" s="245"/>
      <c r="AL191" s="245"/>
      <c r="AM191" s="245"/>
      <c r="AN191" s="245"/>
      <c r="AO191" s="245"/>
      <c r="AP191" s="245"/>
      <c r="AQ191" s="245"/>
      <c r="AR191" s="245"/>
      <c r="AS191" s="245"/>
      <c r="AT191" s="245"/>
      <c r="AU191" s="246"/>
      <c r="AV191" s="237" t="s">
        <v>58</v>
      </c>
      <c r="AW191" s="237"/>
      <c r="AX191" s="237"/>
      <c r="AY191" s="237"/>
      <c r="AZ191" s="237"/>
      <c r="BA191" s="237"/>
      <c r="BB191" s="237"/>
      <c r="BC191" s="237">
        <v>1</v>
      </c>
      <c r="BD191" s="237"/>
      <c r="BE191" s="237"/>
      <c r="BF191" s="237"/>
      <c r="BG191" s="248"/>
      <c r="BH191" s="248"/>
      <c r="BI191" s="248"/>
      <c r="BJ191" s="248"/>
      <c r="BK191" s="248"/>
      <c r="BL191" s="248"/>
      <c r="BM191" s="248"/>
      <c r="BN191" s="248"/>
      <c r="BO191" s="248" t="s">
        <v>23</v>
      </c>
      <c r="BP191" s="248"/>
      <c r="BQ191" s="248"/>
      <c r="BR191" s="248"/>
      <c r="BS191" s="248"/>
      <c r="BT191" s="248"/>
      <c r="BU191" s="248"/>
      <c r="BV191" s="248"/>
      <c r="BW191" s="248"/>
      <c r="BX191" s="248"/>
      <c r="BY191" s="248"/>
      <c r="BZ191" s="248"/>
      <c r="CA191" s="248"/>
      <c r="CB191" s="248"/>
      <c r="CC191" s="248"/>
      <c r="CD191" s="248"/>
      <c r="CE191" s="248"/>
      <c r="CF191" s="248"/>
      <c r="CG191" s="248"/>
      <c r="CH191" s="248"/>
      <c r="CI191" s="248"/>
      <c r="CJ191" s="248"/>
      <c r="CK191" s="248"/>
      <c r="CL191" s="248"/>
      <c r="CM191" s="237"/>
      <c r="CN191" s="237"/>
      <c r="CO191" s="237"/>
      <c r="CP191" s="237"/>
      <c r="CQ191" s="237"/>
      <c r="CR191" s="237"/>
      <c r="CS191" s="237"/>
      <c r="CT191" s="237"/>
      <c r="CU191" s="237"/>
      <c r="CV191" s="237"/>
      <c r="CW191" s="237"/>
      <c r="CX191" s="237"/>
      <c r="CY191" s="237" t="s">
        <v>23</v>
      </c>
      <c r="CZ191" s="237"/>
      <c r="DA191" s="237"/>
      <c r="DB191" s="237"/>
      <c r="DC191" s="237"/>
      <c r="DD191" s="237"/>
      <c r="DE191" s="238" t="s">
        <v>59</v>
      </c>
      <c r="DF191" s="239"/>
      <c r="DG191" s="239"/>
      <c r="DH191" s="239"/>
      <c r="DI191" s="239"/>
      <c r="DJ191" s="239"/>
      <c r="DK191" s="239"/>
      <c r="DL191" s="239"/>
      <c r="DM191" s="239"/>
      <c r="DN191" s="239"/>
      <c r="DO191" s="239"/>
      <c r="DP191" s="239"/>
      <c r="DQ191" s="239"/>
      <c r="DR191" s="239"/>
      <c r="DS191" s="239"/>
      <c r="DT191" s="239"/>
      <c r="DU191" s="239"/>
    </row>
    <row r="192" spans="2:125" s="23" customFormat="1" ht="14.25" customHeight="1">
      <c r="B192" s="240">
        <f t="shared" si="2"/>
        <v>183</v>
      </c>
      <c r="C192" s="240"/>
      <c r="D192" s="240"/>
      <c r="E192" s="240"/>
      <c r="F192" s="241" t="s">
        <v>411</v>
      </c>
      <c r="G192" s="242"/>
      <c r="H192" s="242"/>
      <c r="I192" s="242"/>
      <c r="J192" s="242"/>
      <c r="K192" s="242"/>
      <c r="L192" s="242"/>
      <c r="M192" s="242"/>
      <c r="N192" s="242"/>
      <c r="O192" s="242"/>
      <c r="P192" s="242"/>
      <c r="Q192" s="242"/>
      <c r="R192" s="242"/>
      <c r="S192" s="242"/>
      <c r="T192" s="242"/>
      <c r="U192" s="242"/>
      <c r="V192" s="242"/>
      <c r="W192" s="243"/>
      <c r="X192" s="244" t="s">
        <v>412</v>
      </c>
      <c r="Y192" s="245"/>
      <c r="Z192" s="245"/>
      <c r="AA192" s="245"/>
      <c r="AB192" s="245"/>
      <c r="AC192" s="245"/>
      <c r="AD192" s="245"/>
      <c r="AE192" s="245"/>
      <c r="AF192" s="245"/>
      <c r="AG192" s="245"/>
      <c r="AH192" s="245"/>
      <c r="AI192" s="245"/>
      <c r="AJ192" s="245"/>
      <c r="AK192" s="245"/>
      <c r="AL192" s="245"/>
      <c r="AM192" s="245"/>
      <c r="AN192" s="245"/>
      <c r="AO192" s="245"/>
      <c r="AP192" s="245"/>
      <c r="AQ192" s="245"/>
      <c r="AR192" s="245"/>
      <c r="AS192" s="245"/>
      <c r="AT192" s="245"/>
      <c r="AU192" s="246"/>
      <c r="AV192" s="237" t="s">
        <v>58</v>
      </c>
      <c r="AW192" s="237"/>
      <c r="AX192" s="237"/>
      <c r="AY192" s="237"/>
      <c r="AZ192" s="237"/>
      <c r="BA192" s="237"/>
      <c r="BB192" s="237"/>
      <c r="BC192" s="237">
        <v>1</v>
      </c>
      <c r="BD192" s="237"/>
      <c r="BE192" s="237"/>
      <c r="BF192" s="237"/>
      <c r="BG192" s="248"/>
      <c r="BH192" s="248"/>
      <c r="BI192" s="248"/>
      <c r="BJ192" s="248"/>
      <c r="BK192" s="248"/>
      <c r="BL192" s="248"/>
      <c r="BM192" s="248"/>
      <c r="BN192" s="248"/>
      <c r="BO192" s="248" t="s">
        <v>23</v>
      </c>
      <c r="BP192" s="248"/>
      <c r="BQ192" s="248"/>
      <c r="BR192" s="248"/>
      <c r="BS192" s="248"/>
      <c r="BT192" s="248"/>
      <c r="BU192" s="248"/>
      <c r="BV192" s="248"/>
      <c r="BW192" s="248"/>
      <c r="BX192" s="248"/>
      <c r="BY192" s="248"/>
      <c r="BZ192" s="248"/>
      <c r="CA192" s="248"/>
      <c r="CB192" s="248"/>
      <c r="CC192" s="248"/>
      <c r="CD192" s="248"/>
      <c r="CE192" s="248"/>
      <c r="CF192" s="248"/>
      <c r="CG192" s="248"/>
      <c r="CH192" s="248"/>
      <c r="CI192" s="248"/>
      <c r="CJ192" s="248"/>
      <c r="CK192" s="248"/>
      <c r="CL192" s="248"/>
      <c r="CM192" s="237"/>
      <c r="CN192" s="237"/>
      <c r="CO192" s="237"/>
      <c r="CP192" s="237"/>
      <c r="CQ192" s="237"/>
      <c r="CR192" s="237"/>
      <c r="CS192" s="237"/>
      <c r="CT192" s="237"/>
      <c r="CU192" s="237"/>
      <c r="CV192" s="237"/>
      <c r="CW192" s="237"/>
      <c r="CX192" s="237"/>
      <c r="CY192" s="237" t="s">
        <v>23</v>
      </c>
      <c r="CZ192" s="237"/>
      <c r="DA192" s="237"/>
      <c r="DB192" s="237"/>
      <c r="DC192" s="237"/>
      <c r="DD192" s="237"/>
      <c r="DE192" s="238" t="s">
        <v>59</v>
      </c>
      <c r="DF192" s="239"/>
      <c r="DG192" s="239"/>
      <c r="DH192" s="239"/>
      <c r="DI192" s="239"/>
      <c r="DJ192" s="239"/>
      <c r="DK192" s="239"/>
      <c r="DL192" s="239"/>
      <c r="DM192" s="239"/>
      <c r="DN192" s="239"/>
      <c r="DO192" s="239"/>
      <c r="DP192" s="239"/>
      <c r="DQ192" s="239"/>
      <c r="DR192" s="239"/>
      <c r="DS192" s="239"/>
      <c r="DT192" s="239"/>
      <c r="DU192" s="239"/>
    </row>
    <row r="193" spans="2:125" s="23" customFormat="1" ht="14.25" customHeight="1">
      <c r="B193" s="240">
        <f t="shared" si="2"/>
        <v>184</v>
      </c>
      <c r="C193" s="240"/>
      <c r="D193" s="240"/>
      <c r="E193" s="240"/>
      <c r="F193" s="241" t="s">
        <v>413</v>
      </c>
      <c r="G193" s="242"/>
      <c r="H193" s="242"/>
      <c r="I193" s="242"/>
      <c r="J193" s="242"/>
      <c r="K193" s="242"/>
      <c r="L193" s="242"/>
      <c r="M193" s="242"/>
      <c r="N193" s="242"/>
      <c r="O193" s="242"/>
      <c r="P193" s="242"/>
      <c r="Q193" s="242"/>
      <c r="R193" s="242"/>
      <c r="S193" s="242"/>
      <c r="T193" s="242"/>
      <c r="U193" s="242"/>
      <c r="V193" s="242"/>
      <c r="W193" s="243"/>
      <c r="X193" s="244" t="s">
        <v>415</v>
      </c>
      <c r="Y193" s="245"/>
      <c r="Z193" s="245"/>
      <c r="AA193" s="245"/>
      <c r="AB193" s="245"/>
      <c r="AC193" s="245"/>
      <c r="AD193" s="245"/>
      <c r="AE193" s="245"/>
      <c r="AF193" s="245"/>
      <c r="AG193" s="245"/>
      <c r="AH193" s="245"/>
      <c r="AI193" s="245"/>
      <c r="AJ193" s="245"/>
      <c r="AK193" s="245"/>
      <c r="AL193" s="245"/>
      <c r="AM193" s="245"/>
      <c r="AN193" s="245"/>
      <c r="AO193" s="245"/>
      <c r="AP193" s="245"/>
      <c r="AQ193" s="245"/>
      <c r="AR193" s="245"/>
      <c r="AS193" s="245"/>
      <c r="AT193" s="245"/>
      <c r="AU193" s="246"/>
      <c r="AV193" s="237" t="s">
        <v>58</v>
      </c>
      <c r="AW193" s="237"/>
      <c r="AX193" s="237"/>
      <c r="AY193" s="237"/>
      <c r="AZ193" s="237"/>
      <c r="BA193" s="237"/>
      <c r="BB193" s="237"/>
      <c r="BC193" s="237">
        <v>3</v>
      </c>
      <c r="BD193" s="237"/>
      <c r="BE193" s="237"/>
      <c r="BF193" s="237"/>
      <c r="BG193" s="248"/>
      <c r="BH193" s="248"/>
      <c r="BI193" s="248"/>
      <c r="BJ193" s="248"/>
      <c r="BK193" s="248"/>
      <c r="BL193" s="248"/>
      <c r="BM193" s="248"/>
      <c r="BN193" s="248"/>
      <c r="BO193" s="248" t="s">
        <v>23</v>
      </c>
      <c r="BP193" s="248"/>
      <c r="BQ193" s="248"/>
      <c r="BR193" s="248"/>
      <c r="BS193" s="248"/>
      <c r="BT193" s="248"/>
      <c r="BU193" s="248"/>
      <c r="BV193" s="248"/>
      <c r="BW193" s="248"/>
      <c r="BX193" s="248"/>
      <c r="BY193" s="248"/>
      <c r="BZ193" s="248"/>
      <c r="CA193" s="248"/>
      <c r="CB193" s="248"/>
      <c r="CC193" s="248"/>
      <c r="CD193" s="248"/>
      <c r="CE193" s="248"/>
      <c r="CF193" s="248"/>
      <c r="CG193" s="248"/>
      <c r="CH193" s="248"/>
      <c r="CI193" s="248"/>
      <c r="CJ193" s="248"/>
      <c r="CK193" s="248"/>
      <c r="CL193" s="248"/>
      <c r="CM193" s="237"/>
      <c r="CN193" s="237"/>
      <c r="CO193" s="237"/>
      <c r="CP193" s="237"/>
      <c r="CQ193" s="237"/>
      <c r="CR193" s="237"/>
      <c r="CS193" s="237"/>
      <c r="CT193" s="237"/>
      <c r="CU193" s="237"/>
      <c r="CV193" s="237"/>
      <c r="CW193" s="237" t="s">
        <v>23</v>
      </c>
      <c r="CX193" s="237"/>
      <c r="CY193" s="237" t="s">
        <v>23</v>
      </c>
      <c r="CZ193" s="237"/>
      <c r="DA193" s="237"/>
      <c r="DB193" s="237"/>
      <c r="DC193" s="237"/>
      <c r="DD193" s="237"/>
      <c r="DE193" s="238" t="s">
        <v>79</v>
      </c>
      <c r="DF193" s="239"/>
      <c r="DG193" s="239"/>
      <c r="DH193" s="239"/>
      <c r="DI193" s="239"/>
      <c r="DJ193" s="239"/>
      <c r="DK193" s="239"/>
      <c r="DL193" s="239"/>
      <c r="DM193" s="239"/>
      <c r="DN193" s="239"/>
      <c r="DO193" s="239"/>
      <c r="DP193" s="239"/>
      <c r="DQ193" s="239"/>
      <c r="DR193" s="239"/>
      <c r="DS193" s="239"/>
      <c r="DT193" s="239"/>
      <c r="DU193" s="239"/>
    </row>
    <row r="194" spans="2:125" s="23" customFormat="1">
      <c r="B194" s="283">
        <f t="shared" si="0"/>
        <v>185</v>
      </c>
      <c r="C194" s="283"/>
      <c r="D194" s="283"/>
      <c r="E194" s="283"/>
      <c r="F194" s="286" t="s">
        <v>417</v>
      </c>
      <c r="G194" s="287"/>
      <c r="H194" s="287"/>
      <c r="I194" s="287"/>
      <c r="J194" s="287"/>
      <c r="K194" s="287"/>
      <c r="L194" s="287"/>
      <c r="M194" s="287"/>
      <c r="N194" s="287"/>
      <c r="O194" s="287"/>
      <c r="P194" s="287"/>
      <c r="Q194" s="287"/>
      <c r="R194" s="287"/>
      <c r="S194" s="287"/>
      <c r="T194" s="287"/>
      <c r="U194" s="287"/>
      <c r="V194" s="287"/>
      <c r="W194" s="288"/>
      <c r="X194" s="289" t="s">
        <v>418</v>
      </c>
      <c r="Y194" s="290"/>
      <c r="Z194" s="290"/>
      <c r="AA194" s="290"/>
      <c r="AB194" s="290"/>
      <c r="AC194" s="290"/>
      <c r="AD194" s="290"/>
      <c r="AE194" s="290"/>
      <c r="AF194" s="290"/>
      <c r="AG194" s="290"/>
      <c r="AH194" s="290"/>
      <c r="AI194" s="290"/>
      <c r="AJ194" s="290"/>
      <c r="AK194" s="290"/>
      <c r="AL194" s="290"/>
      <c r="AM194" s="290"/>
      <c r="AN194" s="290"/>
      <c r="AO194" s="290"/>
      <c r="AP194" s="290"/>
      <c r="AQ194" s="290"/>
      <c r="AR194" s="290"/>
      <c r="AS194" s="290"/>
      <c r="AT194" s="290"/>
      <c r="AU194" s="291"/>
      <c r="AV194" s="283" t="s">
        <v>113</v>
      </c>
      <c r="AW194" s="283"/>
      <c r="AX194" s="283"/>
      <c r="AY194" s="283"/>
      <c r="AZ194" s="283"/>
      <c r="BA194" s="283"/>
      <c r="BB194" s="283"/>
      <c r="BC194" s="283" t="s">
        <v>469</v>
      </c>
      <c r="BD194" s="283"/>
      <c r="BE194" s="283"/>
      <c r="BF194" s="283"/>
      <c r="BG194" s="292">
        <v>3</v>
      </c>
      <c r="BH194" s="292"/>
      <c r="BI194" s="292"/>
      <c r="BJ194" s="292"/>
      <c r="BK194" s="292"/>
      <c r="BL194" s="292"/>
      <c r="BM194" s="292"/>
      <c r="BN194" s="292"/>
      <c r="BO194" s="292"/>
      <c r="BP194" s="292"/>
      <c r="BQ194" s="292"/>
      <c r="BR194" s="292"/>
      <c r="BS194" s="292"/>
      <c r="BT194" s="292"/>
      <c r="BU194" s="292"/>
      <c r="BV194" s="292"/>
      <c r="BW194" s="292"/>
      <c r="BX194" s="292"/>
      <c r="BY194" s="292"/>
      <c r="BZ194" s="292"/>
      <c r="CA194" s="292"/>
      <c r="CB194" s="292"/>
      <c r="CC194" s="292"/>
      <c r="CD194" s="292"/>
      <c r="CE194" s="292"/>
      <c r="CF194" s="292"/>
      <c r="CG194" s="292"/>
      <c r="CH194" s="292"/>
      <c r="CI194" s="292"/>
      <c r="CJ194" s="292"/>
      <c r="CK194" s="292"/>
      <c r="CL194" s="292"/>
      <c r="CM194" s="283"/>
      <c r="CN194" s="283"/>
      <c r="CO194" s="283"/>
      <c r="CP194" s="283"/>
      <c r="CQ194" s="283"/>
      <c r="CR194" s="283"/>
      <c r="CS194" s="283"/>
      <c r="CT194" s="283"/>
      <c r="CU194" s="283"/>
      <c r="CV194" s="283"/>
      <c r="CW194" s="283"/>
      <c r="CX194" s="283"/>
      <c r="CY194" s="283" t="s">
        <v>23</v>
      </c>
      <c r="CZ194" s="283"/>
      <c r="DA194" s="283"/>
      <c r="DB194" s="283"/>
      <c r="DC194" s="283"/>
      <c r="DD194" s="283"/>
      <c r="DE194" s="284" t="s">
        <v>484</v>
      </c>
      <c r="DF194" s="285"/>
      <c r="DG194" s="285"/>
      <c r="DH194" s="285"/>
      <c r="DI194" s="285"/>
      <c r="DJ194" s="285"/>
      <c r="DK194" s="285"/>
      <c r="DL194" s="285"/>
      <c r="DM194" s="285"/>
      <c r="DN194" s="285"/>
      <c r="DO194" s="285"/>
      <c r="DP194" s="285"/>
      <c r="DQ194" s="285"/>
      <c r="DR194" s="285"/>
      <c r="DS194" s="285"/>
      <c r="DT194" s="285"/>
      <c r="DU194" s="285"/>
    </row>
    <row r="195" spans="2:125" s="23" customFormat="1" ht="14.25" customHeight="1">
      <c r="B195" s="240">
        <f t="shared" si="2"/>
        <v>186</v>
      </c>
      <c r="C195" s="240"/>
      <c r="D195" s="240"/>
      <c r="E195" s="240"/>
      <c r="F195" s="241" t="s">
        <v>414</v>
      </c>
      <c r="G195" s="242"/>
      <c r="H195" s="242"/>
      <c r="I195" s="242"/>
      <c r="J195" s="242"/>
      <c r="K195" s="242"/>
      <c r="L195" s="242"/>
      <c r="M195" s="242"/>
      <c r="N195" s="242"/>
      <c r="O195" s="242"/>
      <c r="P195" s="242"/>
      <c r="Q195" s="242"/>
      <c r="R195" s="242"/>
      <c r="S195" s="242"/>
      <c r="T195" s="242"/>
      <c r="U195" s="242"/>
      <c r="V195" s="242"/>
      <c r="W195" s="243"/>
      <c r="X195" s="244" t="s">
        <v>416</v>
      </c>
      <c r="Y195" s="245"/>
      <c r="Z195" s="245"/>
      <c r="AA195" s="245"/>
      <c r="AB195" s="245"/>
      <c r="AC195" s="245"/>
      <c r="AD195" s="245"/>
      <c r="AE195" s="245"/>
      <c r="AF195" s="245"/>
      <c r="AG195" s="245"/>
      <c r="AH195" s="245"/>
      <c r="AI195" s="245"/>
      <c r="AJ195" s="245"/>
      <c r="AK195" s="245"/>
      <c r="AL195" s="245"/>
      <c r="AM195" s="245"/>
      <c r="AN195" s="245"/>
      <c r="AO195" s="245"/>
      <c r="AP195" s="245"/>
      <c r="AQ195" s="245"/>
      <c r="AR195" s="245"/>
      <c r="AS195" s="245"/>
      <c r="AT195" s="245"/>
      <c r="AU195" s="246"/>
      <c r="AV195" s="237" t="s">
        <v>58</v>
      </c>
      <c r="AW195" s="237"/>
      <c r="AX195" s="237"/>
      <c r="AY195" s="237"/>
      <c r="AZ195" s="237"/>
      <c r="BA195" s="237"/>
      <c r="BB195" s="237"/>
      <c r="BC195" s="237">
        <v>2</v>
      </c>
      <c r="BD195" s="237"/>
      <c r="BE195" s="237"/>
      <c r="BF195" s="237"/>
      <c r="BG195" s="248"/>
      <c r="BH195" s="248"/>
      <c r="BI195" s="248"/>
      <c r="BJ195" s="248"/>
      <c r="BK195" s="248"/>
      <c r="BL195" s="248"/>
      <c r="BM195" s="248"/>
      <c r="BN195" s="248"/>
      <c r="BO195" s="248" t="s">
        <v>23</v>
      </c>
      <c r="BP195" s="248"/>
      <c r="BQ195" s="248"/>
      <c r="BR195" s="248"/>
      <c r="BS195" s="248"/>
      <c r="BT195" s="248"/>
      <c r="BU195" s="248"/>
      <c r="BV195" s="248"/>
      <c r="BW195" s="248"/>
      <c r="BX195" s="248"/>
      <c r="BY195" s="248"/>
      <c r="BZ195" s="248"/>
      <c r="CA195" s="248"/>
      <c r="CB195" s="248"/>
      <c r="CC195" s="248"/>
      <c r="CD195" s="248"/>
      <c r="CE195" s="248"/>
      <c r="CF195" s="248"/>
      <c r="CG195" s="248"/>
      <c r="CH195" s="248"/>
      <c r="CI195" s="248"/>
      <c r="CJ195" s="248"/>
      <c r="CK195" s="248"/>
      <c r="CL195" s="248"/>
      <c r="CM195" s="237"/>
      <c r="CN195" s="237"/>
      <c r="CO195" s="237"/>
      <c r="CP195" s="237"/>
      <c r="CQ195" s="237"/>
      <c r="CR195" s="237"/>
      <c r="CS195" s="237"/>
      <c r="CT195" s="237"/>
      <c r="CU195" s="237"/>
      <c r="CV195" s="237"/>
      <c r="CW195" s="237"/>
      <c r="CX195" s="237"/>
      <c r="CY195" s="237" t="s">
        <v>23</v>
      </c>
      <c r="CZ195" s="237"/>
      <c r="DA195" s="237"/>
      <c r="DB195" s="237"/>
      <c r="DC195" s="237"/>
      <c r="DD195" s="237"/>
      <c r="DE195" s="238" t="s">
        <v>59</v>
      </c>
      <c r="DF195" s="239"/>
      <c r="DG195" s="239"/>
      <c r="DH195" s="239"/>
      <c r="DI195" s="239"/>
      <c r="DJ195" s="239"/>
      <c r="DK195" s="239"/>
      <c r="DL195" s="239"/>
      <c r="DM195" s="239"/>
      <c r="DN195" s="239"/>
      <c r="DO195" s="239"/>
      <c r="DP195" s="239"/>
      <c r="DQ195" s="239"/>
      <c r="DR195" s="239"/>
      <c r="DS195" s="239"/>
      <c r="DT195" s="239"/>
      <c r="DU195" s="239"/>
    </row>
    <row r="196" spans="2:125" s="23" customFormat="1" ht="14.25" customHeight="1">
      <c r="B196" s="240">
        <f t="shared" si="2"/>
        <v>187</v>
      </c>
      <c r="C196" s="240"/>
      <c r="D196" s="240"/>
      <c r="E196" s="240"/>
      <c r="F196" s="241" t="s">
        <v>424</v>
      </c>
      <c r="G196" s="242"/>
      <c r="H196" s="242"/>
      <c r="I196" s="242"/>
      <c r="J196" s="242"/>
      <c r="K196" s="242"/>
      <c r="L196" s="242"/>
      <c r="M196" s="242"/>
      <c r="N196" s="242"/>
      <c r="O196" s="242"/>
      <c r="P196" s="242"/>
      <c r="Q196" s="242"/>
      <c r="R196" s="242"/>
      <c r="S196" s="242"/>
      <c r="T196" s="242"/>
      <c r="U196" s="242"/>
      <c r="V196" s="242"/>
      <c r="W196" s="243"/>
      <c r="X196" s="244" t="s">
        <v>425</v>
      </c>
      <c r="Y196" s="245"/>
      <c r="Z196" s="245"/>
      <c r="AA196" s="245"/>
      <c r="AB196" s="245"/>
      <c r="AC196" s="245"/>
      <c r="AD196" s="245"/>
      <c r="AE196" s="245"/>
      <c r="AF196" s="245"/>
      <c r="AG196" s="245"/>
      <c r="AH196" s="245"/>
      <c r="AI196" s="245"/>
      <c r="AJ196" s="245"/>
      <c r="AK196" s="245"/>
      <c r="AL196" s="245"/>
      <c r="AM196" s="245"/>
      <c r="AN196" s="245"/>
      <c r="AO196" s="245"/>
      <c r="AP196" s="245"/>
      <c r="AQ196" s="245"/>
      <c r="AR196" s="245"/>
      <c r="AS196" s="245"/>
      <c r="AT196" s="245"/>
      <c r="AU196" s="246"/>
      <c r="AV196" s="237" t="s">
        <v>58</v>
      </c>
      <c r="AW196" s="237"/>
      <c r="AX196" s="237"/>
      <c r="AY196" s="237"/>
      <c r="AZ196" s="237"/>
      <c r="BA196" s="237"/>
      <c r="BB196" s="237"/>
      <c r="BC196" s="237">
        <v>2</v>
      </c>
      <c r="BD196" s="237"/>
      <c r="BE196" s="237"/>
      <c r="BF196" s="237"/>
      <c r="BG196" s="248"/>
      <c r="BH196" s="248"/>
      <c r="BI196" s="248"/>
      <c r="BJ196" s="248"/>
      <c r="BK196" s="248"/>
      <c r="BL196" s="248"/>
      <c r="BM196" s="248"/>
      <c r="BN196" s="248"/>
      <c r="BO196" s="248" t="s">
        <v>23</v>
      </c>
      <c r="BP196" s="248"/>
      <c r="BQ196" s="248"/>
      <c r="BR196" s="248"/>
      <c r="BS196" s="248"/>
      <c r="BT196" s="248"/>
      <c r="BU196" s="248"/>
      <c r="BV196" s="248"/>
      <c r="BW196" s="248"/>
      <c r="BX196" s="248"/>
      <c r="BY196" s="248"/>
      <c r="BZ196" s="248"/>
      <c r="CA196" s="248"/>
      <c r="CB196" s="248"/>
      <c r="CC196" s="248"/>
      <c r="CD196" s="248"/>
      <c r="CE196" s="248"/>
      <c r="CF196" s="248"/>
      <c r="CG196" s="248"/>
      <c r="CH196" s="248"/>
      <c r="CI196" s="248"/>
      <c r="CJ196" s="248"/>
      <c r="CK196" s="248"/>
      <c r="CL196" s="248"/>
      <c r="CM196" s="237"/>
      <c r="CN196" s="237"/>
      <c r="CO196" s="237"/>
      <c r="CP196" s="237"/>
      <c r="CQ196" s="237"/>
      <c r="CR196" s="237"/>
      <c r="CS196" s="237"/>
      <c r="CT196" s="237"/>
      <c r="CU196" s="237"/>
      <c r="CV196" s="237"/>
      <c r="CW196" s="237"/>
      <c r="CX196" s="237"/>
      <c r="CY196" s="237" t="s">
        <v>23</v>
      </c>
      <c r="CZ196" s="237"/>
      <c r="DA196" s="237"/>
      <c r="DB196" s="237"/>
      <c r="DC196" s="237"/>
      <c r="DD196" s="237"/>
      <c r="DE196" s="238" t="s">
        <v>59</v>
      </c>
      <c r="DF196" s="239"/>
      <c r="DG196" s="239"/>
      <c r="DH196" s="239"/>
      <c r="DI196" s="239"/>
      <c r="DJ196" s="239"/>
      <c r="DK196" s="239"/>
      <c r="DL196" s="239"/>
      <c r="DM196" s="239"/>
      <c r="DN196" s="239"/>
      <c r="DO196" s="239"/>
      <c r="DP196" s="239"/>
      <c r="DQ196" s="239"/>
      <c r="DR196" s="239"/>
      <c r="DS196" s="239"/>
      <c r="DT196" s="239"/>
      <c r="DU196" s="239"/>
    </row>
    <row r="197" spans="2:125" s="23" customFormat="1" ht="14.25" customHeight="1">
      <c r="B197" s="240">
        <f t="shared" si="2"/>
        <v>188</v>
      </c>
      <c r="C197" s="240"/>
      <c r="D197" s="240"/>
      <c r="E197" s="240"/>
      <c r="F197" s="241" t="s">
        <v>419</v>
      </c>
      <c r="G197" s="242"/>
      <c r="H197" s="242"/>
      <c r="I197" s="242"/>
      <c r="J197" s="242"/>
      <c r="K197" s="242"/>
      <c r="L197" s="242"/>
      <c r="M197" s="242"/>
      <c r="N197" s="242"/>
      <c r="O197" s="242"/>
      <c r="P197" s="242"/>
      <c r="Q197" s="242"/>
      <c r="R197" s="242"/>
      <c r="S197" s="242"/>
      <c r="T197" s="242"/>
      <c r="U197" s="242"/>
      <c r="V197" s="242"/>
      <c r="W197" s="243"/>
      <c r="X197" s="244" t="s">
        <v>426</v>
      </c>
      <c r="Y197" s="245"/>
      <c r="Z197" s="245"/>
      <c r="AA197" s="245"/>
      <c r="AB197" s="245"/>
      <c r="AC197" s="245"/>
      <c r="AD197" s="245"/>
      <c r="AE197" s="245"/>
      <c r="AF197" s="245"/>
      <c r="AG197" s="245"/>
      <c r="AH197" s="245"/>
      <c r="AI197" s="245"/>
      <c r="AJ197" s="245"/>
      <c r="AK197" s="245"/>
      <c r="AL197" s="245"/>
      <c r="AM197" s="245"/>
      <c r="AN197" s="245"/>
      <c r="AO197" s="245"/>
      <c r="AP197" s="245"/>
      <c r="AQ197" s="245"/>
      <c r="AR197" s="245"/>
      <c r="AS197" s="245"/>
      <c r="AT197" s="245"/>
      <c r="AU197" s="246"/>
      <c r="AV197" s="237" t="s">
        <v>58</v>
      </c>
      <c r="AW197" s="237"/>
      <c r="AX197" s="237"/>
      <c r="AY197" s="237"/>
      <c r="AZ197" s="237"/>
      <c r="BA197" s="237"/>
      <c r="BB197" s="237"/>
      <c r="BC197" s="237">
        <v>1</v>
      </c>
      <c r="BD197" s="237"/>
      <c r="BE197" s="237"/>
      <c r="BF197" s="237"/>
      <c r="BG197" s="248"/>
      <c r="BH197" s="248"/>
      <c r="BI197" s="248"/>
      <c r="BJ197" s="248"/>
      <c r="BK197" s="248"/>
      <c r="BL197" s="248"/>
      <c r="BM197" s="248"/>
      <c r="BN197" s="248"/>
      <c r="BO197" s="248" t="s">
        <v>23</v>
      </c>
      <c r="BP197" s="248"/>
      <c r="BQ197" s="248"/>
      <c r="BR197" s="248"/>
      <c r="BS197" s="248"/>
      <c r="BT197" s="248"/>
      <c r="BU197" s="248"/>
      <c r="BV197" s="248"/>
      <c r="BW197" s="248"/>
      <c r="BX197" s="248"/>
      <c r="BY197" s="248"/>
      <c r="BZ197" s="248"/>
      <c r="CA197" s="248"/>
      <c r="CB197" s="248"/>
      <c r="CC197" s="248"/>
      <c r="CD197" s="248"/>
      <c r="CE197" s="248"/>
      <c r="CF197" s="248"/>
      <c r="CG197" s="248"/>
      <c r="CH197" s="248"/>
      <c r="CI197" s="248"/>
      <c r="CJ197" s="248"/>
      <c r="CK197" s="248"/>
      <c r="CL197" s="248"/>
      <c r="CM197" s="237"/>
      <c r="CN197" s="237"/>
      <c r="CO197" s="237"/>
      <c r="CP197" s="237"/>
      <c r="CQ197" s="237"/>
      <c r="CR197" s="237"/>
      <c r="CS197" s="237"/>
      <c r="CT197" s="237"/>
      <c r="CU197" s="237"/>
      <c r="CV197" s="237"/>
      <c r="CW197" s="237"/>
      <c r="CX197" s="237"/>
      <c r="CY197" s="237" t="s">
        <v>23</v>
      </c>
      <c r="CZ197" s="237"/>
      <c r="DA197" s="237"/>
      <c r="DB197" s="237"/>
      <c r="DC197" s="237"/>
      <c r="DD197" s="237"/>
      <c r="DE197" s="238" t="s">
        <v>59</v>
      </c>
      <c r="DF197" s="239"/>
      <c r="DG197" s="239"/>
      <c r="DH197" s="239"/>
      <c r="DI197" s="239"/>
      <c r="DJ197" s="239"/>
      <c r="DK197" s="239"/>
      <c r="DL197" s="239"/>
      <c r="DM197" s="239"/>
      <c r="DN197" s="239"/>
      <c r="DO197" s="239"/>
      <c r="DP197" s="239"/>
      <c r="DQ197" s="239"/>
      <c r="DR197" s="239"/>
      <c r="DS197" s="239"/>
      <c r="DT197" s="239"/>
      <c r="DU197" s="239"/>
    </row>
    <row r="198" spans="2:125" s="23" customFormat="1" ht="14.25" customHeight="1">
      <c r="B198" s="240">
        <f t="shared" si="2"/>
        <v>189</v>
      </c>
      <c r="C198" s="240"/>
      <c r="D198" s="240"/>
      <c r="E198" s="240"/>
      <c r="F198" s="241" t="s">
        <v>420</v>
      </c>
      <c r="G198" s="242"/>
      <c r="H198" s="242"/>
      <c r="I198" s="242"/>
      <c r="J198" s="242"/>
      <c r="K198" s="242"/>
      <c r="L198" s="242"/>
      <c r="M198" s="242"/>
      <c r="N198" s="242"/>
      <c r="O198" s="242"/>
      <c r="P198" s="242"/>
      <c r="Q198" s="242"/>
      <c r="R198" s="242"/>
      <c r="S198" s="242"/>
      <c r="T198" s="242"/>
      <c r="U198" s="242"/>
      <c r="V198" s="242"/>
      <c r="W198" s="243"/>
      <c r="X198" s="244" t="s">
        <v>422</v>
      </c>
      <c r="Y198" s="245"/>
      <c r="Z198" s="245"/>
      <c r="AA198" s="245"/>
      <c r="AB198" s="245"/>
      <c r="AC198" s="245"/>
      <c r="AD198" s="245"/>
      <c r="AE198" s="245"/>
      <c r="AF198" s="245"/>
      <c r="AG198" s="245"/>
      <c r="AH198" s="245"/>
      <c r="AI198" s="245"/>
      <c r="AJ198" s="245"/>
      <c r="AK198" s="245"/>
      <c r="AL198" s="245"/>
      <c r="AM198" s="245"/>
      <c r="AN198" s="245"/>
      <c r="AO198" s="245"/>
      <c r="AP198" s="245"/>
      <c r="AQ198" s="245"/>
      <c r="AR198" s="245"/>
      <c r="AS198" s="245"/>
      <c r="AT198" s="245"/>
      <c r="AU198" s="246"/>
      <c r="AV198" s="237" t="s">
        <v>58</v>
      </c>
      <c r="AW198" s="237"/>
      <c r="AX198" s="237"/>
      <c r="AY198" s="237"/>
      <c r="AZ198" s="237"/>
      <c r="BA198" s="237"/>
      <c r="BB198" s="237"/>
      <c r="BC198" s="237">
        <v>4</v>
      </c>
      <c r="BD198" s="237"/>
      <c r="BE198" s="237"/>
      <c r="BF198" s="237"/>
      <c r="BG198" s="248"/>
      <c r="BH198" s="248"/>
      <c r="BI198" s="248"/>
      <c r="BJ198" s="248"/>
      <c r="BK198" s="248"/>
      <c r="BL198" s="248"/>
      <c r="BM198" s="248"/>
      <c r="BN198" s="248"/>
      <c r="BO198" s="248" t="s">
        <v>23</v>
      </c>
      <c r="BP198" s="248"/>
      <c r="BQ198" s="248"/>
      <c r="BR198" s="248"/>
      <c r="BS198" s="248"/>
      <c r="BT198" s="248"/>
      <c r="BU198" s="248"/>
      <c r="BV198" s="248"/>
      <c r="BW198" s="248"/>
      <c r="BX198" s="248"/>
      <c r="BY198" s="248"/>
      <c r="BZ198" s="248"/>
      <c r="CA198" s="248"/>
      <c r="CB198" s="248"/>
      <c r="CC198" s="248"/>
      <c r="CD198" s="248"/>
      <c r="CE198" s="248"/>
      <c r="CF198" s="248"/>
      <c r="CG198" s="248"/>
      <c r="CH198" s="248"/>
      <c r="CI198" s="248"/>
      <c r="CJ198" s="248"/>
      <c r="CK198" s="248"/>
      <c r="CL198" s="248"/>
      <c r="CM198" s="237"/>
      <c r="CN198" s="237"/>
      <c r="CO198" s="237"/>
      <c r="CP198" s="237"/>
      <c r="CQ198" s="237"/>
      <c r="CR198" s="237"/>
      <c r="CS198" s="237"/>
      <c r="CT198" s="237"/>
      <c r="CU198" s="237"/>
      <c r="CV198" s="237"/>
      <c r="CW198" s="237"/>
      <c r="CX198" s="237"/>
      <c r="CY198" s="237" t="s">
        <v>23</v>
      </c>
      <c r="CZ198" s="237"/>
      <c r="DA198" s="237"/>
      <c r="DB198" s="237"/>
      <c r="DC198" s="237"/>
      <c r="DD198" s="237"/>
      <c r="DE198" s="238" t="s">
        <v>59</v>
      </c>
      <c r="DF198" s="239"/>
      <c r="DG198" s="239"/>
      <c r="DH198" s="239"/>
      <c r="DI198" s="239"/>
      <c r="DJ198" s="239"/>
      <c r="DK198" s="239"/>
      <c r="DL198" s="239"/>
      <c r="DM198" s="239"/>
      <c r="DN198" s="239"/>
      <c r="DO198" s="239"/>
      <c r="DP198" s="239"/>
      <c r="DQ198" s="239"/>
      <c r="DR198" s="239"/>
      <c r="DS198" s="239"/>
      <c r="DT198" s="239"/>
      <c r="DU198" s="239"/>
    </row>
    <row r="199" spans="2:125" s="23" customFormat="1" ht="14.25" customHeight="1">
      <c r="B199" s="240">
        <f t="shared" si="2"/>
        <v>190</v>
      </c>
      <c r="C199" s="240"/>
      <c r="D199" s="240"/>
      <c r="E199" s="240"/>
      <c r="F199" s="241" t="s">
        <v>421</v>
      </c>
      <c r="G199" s="242"/>
      <c r="H199" s="242"/>
      <c r="I199" s="242"/>
      <c r="J199" s="242"/>
      <c r="K199" s="242"/>
      <c r="L199" s="242"/>
      <c r="M199" s="242"/>
      <c r="N199" s="242"/>
      <c r="O199" s="242"/>
      <c r="P199" s="242"/>
      <c r="Q199" s="242"/>
      <c r="R199" s="242"/>
      <c r="S199" s="242"/>
      <c r="T199" s="242"/>
      <c r="U199" s="242"/>
      <c r="V199" s="242"/>
      <c r="W199" s="243"/>
      <c r="X199" s="244" t="s">
        <v>423</v>
      </c>
      <c r="Y199" s="245"/>
      <c r="Z199" s="245"/>
      <c r="AA199" s="245"/>
      <c r="AB199" s="245"/>
      <c r="AC199" s="245"/>
      <c r="AD199" s="245"/>
      <c r="AE199" s="245"/>
      <c r="AF199" s="245"/>
      <c r="AG199" s="245"/>
      <c r="AH199" s="245"/>
      <c r="AI199" s="245"/>
      <c r="AJ199" s="245"/>
      <c r="AK199" s="245"/>
      <c r="AL199" s="245"/>
      <c r="AM199" s="245"/>
      <c r="AN199" s="245"/>
      <c r="AO199" s="245"/>
      <c r="AP199" s="245"/>
      <c r="AQ199" s="245"/>
      <c r="AR199" s="245"/>
      <c r="AS199" s="245"/>
      <c r="AT199" s="245"/>
      <c r="AU199" s="246"/>
      <c r="AV199" s="237" t="s">
        <v>58</v>
      </c>
      <c r="AW199" s="237"/>
      <c r="AX199" s="237"/>
      <c r="AY199" s="237"/>
      <c r="AZ199" s="237"/>
      <c r="BA199" s="237"/>
      <c r="BB199" s="237"/>
      <c r="BC199" s="237">
        <v>5</v>
      </c>
      <c r="BD199" s="237"/>
      <c r="BE199" s="237"/>
      <c r="BF199" s="237"/>
      <c r="BG199" s="248"/>
      <c r="BH199" s="248"/>
      <c r="BI199" s="248"/>
      <c r="BJ199" s="248"/>
      <c r="BK199" s="248"/>
      <c r="BL199" s="248"/>
      <c r="BM199" s="248"/>
      <c r="BN199" s="248"/>
      <c r="BO199" s="248" t="s">
        <v>23</v>
      </c>
      <c r="BP199" s="248"/>
      <c r="BQ199" s="248"/>
      <c r="BR199" s="248"/>
      <c r="BS199" s="248"/>
      <c r="BT199" s="248"/>
      <c r="BU199" s="248"/>
      <c r="BV199" s="248"/>
      <c r="BW199" s="248"/>
      <c r="BX199" s="248"/>
      <c r="BY199" s="248"/>
      <c r="BZ199" s="248"/>
      <c r="CA199" s="248"/>
      <c r="CB199" s="248"/>
      <c r="CC199" s="248"/>
      <c r="CD199" s="248"/>
      <c r="CE199" s="248"/>
      <c r="CF199" s="248"/>
      <c r="CG199" s="248"/>
      <c r="CH199" s="248"/>
      <c r="CI199" s="248"/>
      <c r="CJ199" s="248"/>
      <c r="CK199" s="248"/>
      <c r="CL199" s="248"/>
      <c r="CM199" s="237"/>
      <c r="CN199" s="237"/>
      <c r="CO199" s="237"/>
      <c r="CP199" s="237"/>
      <c r="CQ199" s="237"/>
      <c r="CR199" s="237"/>
      <c r="CS199" s="237"/>
      <c r="CT199" s="237"/>
      <c r="CU199" s="237"/>
      <c r="CV199" s="237"/>
      <c r="CW199" s="237"/>
      <c r="CX199" s="237"/>
      <c r="CY199" s="237" t="s">
        <v>23</v>
      </c>
      <c r="CZ199" s="237"/>
      <c r="DA199" s="237"/>
      <c r="DB199" s="237"/>
      <c r="DC199" s="237"/>
      <c r="DD199" s="237"/>
      <c r="DE199" s="238" t="s">
        <v>59</v>
      </c>
      <c r="DF199" s="239"/>
      <c r="DG199" s="239"/>
      <c r="DH199" s="239"/>
      <c r="DI199" s="239"/>
      <c r="DJ199" s="239"/>
      <c r="DK199" s="239"/>
      <c r="DL199" s="239"/>
      <c r="DM199" s="239"/>
      <c r="DN199" s="239"/>
      <c r="DO199" s="239"/>
      <c r="DP199" s="239"/>
      <c r="DQ199" s="239"/>
      <c r="DR199" s="239"/>
      <c r="DS199" s="239"/>
      <c r="DT199" s="239"/>
      <c r="DU199" s="239"/>
    </row>
    <row r="200" spans="2:125" s="23" customFormat="1" ht="14.25" customHeight="1">
      <c r="B200" s="240">
        <f t="shared" si="2"/>
        <v>191</v>
      </c>
      <c r="C200" s="240"/>
      <c r="D200" s="240"/>
      <c r="E200" s="240"/>
      <c r="F200" s="241" t="s">
        <v>427</v>
      </c>
      <c r="G200" s="242"/>
      <c r="H200" s="242"/>
      <c r="I200" s="242"/>
      <c r="J200" s="242"/>
      <c r="K200" s="242"/>
      <c r="L200" s="242"/>
      <c r="M200" s="242"/>
      <c r="N200" s="242"/>
      <c r="O200" s="242"/>
      <c r="P200" s="242"/>
      <c r="Q200" s="242"/>
      <c r="R200" s="242"/>
      <c r="S200" s="242"/>
      <c r="T200" s="242"/>
      <c r="U200" s="242"/>
      <c r="V200" s="242"/>
      <c r="W200" s="243"/>
      <c r="X200" s="244" t="s">
        <v>428</v>
      </c>
      <c r="Y200" s="245"/>
      <c r="Z200" s="245"/>
      <c r="AA200" s="245"/>
      <c r="AB200" s="245"/>
      <c r="AC200" s="245"/>
      <c r="AD200" s="245"/>
      <c r="AE200" s="245"/>
      <c r="AF200" s="245"/>
      <c r="AG200" s="245"/>
      <c r="AH200" s="245"/>
      <c r="AI200" s="245"/>
      <c r="AJ200" s="245"/>
      <c r="AK200" s="245"/>
      <c r="AL200" s="245"/>
      <c r="AM200" s="245"/>
      <c r="AN200" s="245"/>
      <c r="AO200" s="245"/>
      <c r="AP200" s="245"/>
      <c r="AQ200" s="245"/>
      <c r="AR200" s="245"/>
      <c r="AS200" s="245"/>
      <c r="AT200" s="245"/>
      <c r="AU200" s="246"/>
      <c r="AV200" s="237" t="s">
        <v>113</v>
      </c>
      <c r="AW200" s="237"/>
      <c r="AX200" s="237"/>
      <c r="AY200" s="237"/>
      <c r="AZ200" s="237"/>
      <c r="BA200" s="237"/>
      <c r="BB200" s="237"/>
      <c r="BC200" s="237">
        <v>3</v>
      </c>
      <c r="BD200" s="237"/>
      <c r="BE200" s="237"/>
      <c r="BF200" s="237"/>
      <c r="BG200" s="248"/>
      <c r="BH200" s="248"/>
      <c r="BI200" s="248"/>
      <c r="BJ200" s="248"/>
      <c r="BK200" s="248"/>
      <c r="BL200" s="248"/>
      <c r="BM200" s="248"/>
      <c r="BN200" s="248"/>
      <c r="BO200" s="248"/>
      <c r="BP200" s="248"/>
      <c r="BQ200" s="248"/>
      <c r="BR200" s="248"/>
      <c r="BS200" s="248"/>
      <c r="BT200" s="248"/>
      <c r="BU200" s="248"/>
      <c r="BV200" s="248"/>
      <c r="BW200" s="248"/>
      <c r="BX200" s="248"/>
      <c r="BY200" s="248"/>
      <c r="BZ200" s="248"/>
      <c r="CA200" s="248"/>
      <c r="CB200" s="248"/>
      <c r="CC200" s="248"/>
      <c r="CD200" s="248"/>
      <c r="CE200" s="248"/>
      <c r="CF200" s="248"/>
      <c r="CG200" s="248"/>
      <c r="CH200" s="248"/>
      <c r="CI200" s="248"/>
      <c r="CJ200" s="248"/>
      <c r="CK200" s="248"/>
      <c r="CL200" s="248"/>
      <c r="CM200" s="237"/>
      <c r="CN200" s="237"/>
      <c r="CO200" s="237"/>
      <c r="CP200" s="237"/>
      <c r="CQ200" s="237"/>
      <c r="CR200" s="237"/>
      <c r="CS200" s="237"/>
      <c r="CT200" s="237"/>
      <c r="CU200" s="237"/>
      <c r="CV200" s="237"/>
      <c r="CW200" s="237"/>
      <c r="CX200" s="237"/>
      <c r="CY200" s="237" t="s">
        <v>23</v>
      </c>
      <c r="CZ200" s="237"/>
      <c r="DA200" s="237"/>
      <c r="DB200" s="237"/>
      <c r="DC200" s="237"/>
      <c r="DD200" s="237"/>
      <c r="DE200" s="238" t="s">
        <v>59</v>
      </c>
      <c r="DF200" s="239"/>
      <c r="DG200" s="239"/>
      <c r="DH200" s="239"/>
      <c r="DI200" s="239"/>
      <c r="DJ200" s="239"/>
      <c r="DK200" s="239"/>
      <c r="DL200" s="239"/>
      <c r="DM200" s="239"/>
      <c r="DN200" s="239"/>
      <c r="DO200" s="239"/>
      <c r="DP200" s="239"/>
      <c r="DQ200" s="239"/>
      <c r="DR200" s="239"/>
      <c r="DS200" s="239"/>
      <c r="DT200" s="239"/>
      <c r="DU200" s="239"/>
    </row>
    <row r="201" spans="2:125" s="23" customFormat="1" ht="14.25" customHeight="1">
      <c r="B201" s="240">
        <f t="shared" si="2"/>
        <v>192</v>
      </c>
      <c r="C201" s="240"/>
      <c r="D201" s="240"/>
      <c r="E201" s="240"/>
      <c r="F201" s="241" t="s">
        <v>440</v>
      </c>
      <c r="G201" s="242"/>
      <c r="H201" s="242"/>
      <c r="I201" s="242"/>
      <c r="J201" s="242"/>
      <c r="K201" s="242"/>
      <c r="L201" s="242"/>
      <c r="M201" s="242"/>
      <c r="N201" s="242"/>
      <c r="O201" s="242"/>
      <c r="P201" s="242"/>
      <c r="Q201" s="242"/>
      <c r="R201" s="242"/>
      <c r="S201" s="242"/>
      <c r="T201" s="242"/>
      <c r="U201" s="242"/>
      <c r="V201" s="242"/>
      <c r="W201" s="243"/>
      <c r="X201" s="244" t="s">
        <v>441</v>
      </c>
      <c r="Y201" s="245"/>
      <c r="Z201" s="245"/>
      <c r="AA201" s="245"/>
      <c r="AB201" s="245"/>
      <c r="AC201" s="245"/>
      <c r="AD201" s="245"/>
      <c r="AE201" s="245"/>
      <c r="AF201" s="245"/>
      <c r="AG201" s="245"/>
      <c r="AH201" s="245"/>
      <c r="AI201" s="245"/>
      <c r="AJ201" s="245"/>
      <c r="AK201" s="245"/>
      <c r="AL201" s="245"/>
      <c r="AM201" s="245"/>
      <c r="AN201" s="245"/>
      <c r="AO201" s="245"/>
      <c r="AP201" s="245"/>
      <c r="AQ201" s="245"/>
      <c r="AR201" s="245"/>
      <c r="AS201" s="245"/>
      <c r="AT201" s="245"/>
      <c r="AU201" s="246"/>
      <c r="AV201" s="237" t="s">
        <v>58</v>
      </c>
      <c r="AW201" s="237"/>
      <c r="AX201" s="237"/>
      <c r="AY201" s="237"/>
      <c r="AZ201" s="237"/>
      <c r="BA201" s="237"/>
      <c r="BB201" s="237"/>
      <c r="BC201" s="237">
        <v>1</v>
      </c>
      <c r="BD201" s="237"/>
      <c r="BE201" s="237"/>
      <c r="BF201" s="237"/>
      <c r="BG201" s="248"/>
      <c r="BH201" s="248"/>
      <c r="BI201" s="248"/>
      <c r="BJ201" s="248"/>
      <c r="BK201" s="248"/>
      <c r="BL201" s="248"/>
      <c r="BM201" s="248"/>
      <c r="BN201" s="248"/>
      <c r="BO201" s="248" t="s">
        <v>23</v>
      </c>
      <c r="BP201" s="248"/>
      <c r="BQ201" s="248"/>
      <c r="BR201" s="248"/>
      <c r="BS201" s="248"/>
      <c r="BT201" s="248"/>
      <c r="BU201" s="248"/>
      <c r="BV201" s="248"/>
      <c r="BW201" s="248"/>
      <c r="BX201" s="248"/>
      <c r="BY201" s="248"/>
      <c r="BZ201" s="248"/>
      <c r="CA201" s="248"/>
      <c r="CB201" s="248"/>
      <c r="CC201" s="248"/>
      <c r="CD201" s="248"/>
      <c r="CE201" s="248"/>
      <c r="CF201" s="248"/>
      <c r="CG201" s="248"/>
      <c r="CH201" s="248"/>
      <c r="CI201" s="248"/>
      <c r="CJ201" s="248"/>
      <c r="CK201" s="248"/>
      <c r="CL201" s="248"/>
      <c r="CM201" s="237"/>
      <c r="CN201" s="237"/>
      <c r="CO201" s="237"/>
      <c r="CP201" s="237"/>
      <c r="CQ201" s="237"/>
      <c r="CR201" s="237"/>
      <c r="CS201" s="237"/>
      <c r="CT201" s="237"/>
      <c r="CU201" s="237"/>
      <c r="CV201" s="237"/>
      <c r="CW201" s="237"/>
      <c r="CX201" s="237"/>
      <c r="CY201" s="237" t="s">
        <v>23</v>
      </c>
      <c r="CZ201" s="237"/>
      <c r="DA201" s="237"/>
      <c r="DB201" s="237"/>
      <c r="DC201" s="237"/>
      <c r="DD201" s="237"/>
      <c r="DE201" s="238" t="s">
        <v>59</v>
      </c>
      <c r="DF201" s="239"/>
      <c r="DG201" s="239"/>
      <c r="DH201" s="239"/>
      <c r="DI201" s="239"/>
      <c r="DJ201" s="239"/>
      <c r="DK201" s="239"/>
      <c r="DL201" s="239"/>
      <c r="DM201" s="239"/>
      <c r="DN201" s="239"/>
      <c r="DO201" s="239"/>
      <c r="DP201" s="239"/>
      <c r="DQ201" s="239"/>
      <c r="DR201" s="239"/>
      <c r="DS201" s="239"/>
      <c r="DT201" s="239"/>
      <c r="DU201" s="239"/>
    </row>
    <row r="202" spans="2:125" s="23" customFormat="1" ht="14.25" customHeight="1">
      <c r="B202" s="240">
        <f t="shared" si="2"/>
        <v>193</v>
      </c>
      <c r="C202" s="240"/>
      <c r="D202" s="240"/>
      <c r="E202" s="240"/>
      <c r="F202" s="241" t="s">
        <v>380</v>
      </c>
      <c r="G202" s="242"/>
      <c r="H202" s="242"/>
      <c r="I202" s="242"/>
      <c r="J202" s="242"/>
      <c r="K202" s="242"/>
      <c r="L202" s="242"/>
      <c r="M202" s="242"/>
      <c r="N202" s="242"/>
      <c r="O202" s="242"/>
      <c r="P202" s="242"/>
      <c r="Q202" s="242"/>
      <c r="R202" s="242"/>
      <c r="S202" s="242"/>
      <c r="T202" s="242"/>
      <c r="U202" s="242"/>
      <c r="V202" s="242"/>
      <c r="W202" s="243"/>
      <c r="X202" s="244" t="s">
        <v>373</v>
      </c>
      <c r="Y202" s="245"/>
      <c r="Z202" s="245"/>
      <c r="AA202" s="245"/>
      <c r="AB202" s="245"/>
      <c r="AC202" s="245"/>
      <c r="AD202" s="245"/>
      <c r="AE202" s="245"/>
      <c r="AF202" s="245"/>
      <c r="AG202" s="245"/>
      <c r="AH202" s="245"/>
      <c r="AI202" s="245"/>
      <c r="AJ202" s="245"/>
      <c r="AK202" s="245"/>
      <c r="AL202" s="245"/>
      <c r="AM202" s="245"/>
      <c r="AN202" s="245"/>
      <c r="AO202" s="245"/>
      <c r="AP202" s="245"/>
      <c r="AQ202" s="245"/>
      <c r="AR202" s="245"/>
      <c r="AS202" s="245"/>
      <c r="AT202" s="245"/>
      <c r="AU202" s="246"/>
      <c r="AV202" s="237" t="s">
        <v>58</v>
      </c>
      <c r="AW202" s="237"/>
      <c r="AX202" s="237"/>
      <c r="AY202" s="237"/>
      <c r="AZ202" s="237"/>
      <c r="BA202" s="237"/>
      <c r="BB202" s="237"/>
      <c r="BC202" s="237">
        <v>16</v>
      </c>
      <c r="BD202" s="237"/>
      <c r="BE202" s="237"/>
      <c r="BF202" s="237"/>
      <c r="BG202" s="248"/>
      <c r="BH202" s="248"/>
      <c r="BI202" s="248"/>
      <c r="BJ202" s="248"/>
      <c r="BK202" s="248"/>
      <c r="BL202" s="248"/>
      <c r="BM202" s="248"/>
      <c r="BN202" s="248"/>
      <c r="BO202" s="248"/>
      <c r="BP202" s="248"/>
      <c r="BQ202" s="248"/>
      <c r="BR202" s="248"/>
      <c r="BS202" s="248"/>
      <c r="BT202" s="248"/>
      <c r="BU202" s="248"/>
      <c r="BV202" s="248"/>
      <c r="BW202" s="248"/>
      <c r="BX202" s="248"/>
      <c r="BY202" s="248"/>
      <c r="BZ202" s="248"/>
      <c r="CA202" s="248"/>
      <c r="CB202" s="248"/>
      <c r="CC202" s="248"/>
      <c r="CD202" s="248"/>
      <c r="CE202" s="248"/>
      <c r="CF202" s="248"/>
      <c r="CG202" s="248"/>
      <c r="CH202" s="248"/>
      <c r="CI202" s="248"/>
      <c r="CJ202" s="248"/>
      <c r="CK202" s="248"/>
      <c r="CL202" s="248"/>
      <c r="CM202" s="237"/>
      <c r="CN202" s="237"/>
      <c r="CO202" s="237"/>
      <c r="CP202" s="237"/>
      <c r="CQ202" s="237"/>
      <c r="CR202" s="237"/>
      <c r="CS202" s="237"/>
      <c r="CT202" s="237"/>
      <c r="CU202" s="237"/>
      <c r="CV202" s="237"/>
      <c r="CW202" s="237" t="s">
        <v>23</v>
      </c>
      <c r="CX202" s="237"/>
      <c r="CY202" s="237" t="s">
        <v>23</v>
      </c>
      <c r="CZ202" s="237"/>
      <c r="DA202" s="237"/>
      <c r="DB202" s="237"/>
      <c r="DC202" s="237"/>
      <c r="DD202" s="237"/>
      <c r="DE202" s="238"/>
      <c r="DF202" s="239"/>
      <c r="DG202" s="239"/>
      <c r="DH202" s="239"/>
      <c r="DI202" s="239"/>
      <c r="DJ202" s="239"/>
      <c r="DK202" s="239"/>
      <c r="DL202" s="239"/>
      <c r="DM202" s="239"/>
      <c r="DN202" s="239"/>
      <c r="DO202" s="239"/>
      <c r="DP202" s="239"/>
      <c r="DQ202" s="239"/>
      <c r="DR202" s="239"/>
      <c r="DS202" s="239"/>
      <c r="DT202" s="239"/>
      <c r="DU202" s="239"/>
    </row>
    <row r="203" spans="2:125" s="23" customFormat="1" ht="14.25" customHeight="1">
      <c r="B203" s="240">
        <f t="shared" si="2"/>
        <v>194</v>
      </c>
      <c r="C203" s="240"/>
      <c r="D203" s="240"/>
      <c r="E203" s="240"/>
      <c r="F203" s="241" t="s">
        <v>379</v>
      </c>
      <c r="G203" s="242"/>
      <c r="H203" s="242"/>
      <c r="I203" s="242"/>
      <c r="J203" s="242"/>
      <c r="K203" s="242"/>
      <c r="L203" s="242"/>
      <c r="M203" s="242"/>
      <c r="N203" s="242"/>
      <c r="O203" s="242"/>
      <c r="P203" s="242"/>
      <c r="Q203" s="242"/>
      <c r="R203" s="242"/>
      <c r="S203" s="242"/>
      <c r="T203" s="242"/>
      <c r="U203" s="242"/>
      <c r="V203" s="242"/>
      <c r="W203" s="243"/>
      <c r="X203" s="244" t="s">
        <v>381</v>
      </c>
      <c r="Y203" s="245"/>
      <c r="Z203" s="245"/>
      <c r="AA203" s="245"/>
      <c r="AB203" s="245"/>
      <c r="AC203" s="245"/>
      <c r="AD203" s="245"/>
      <c r="AE203" s="245"/>
      <c r="AF203" s="245"/>
      <c r="AG203" s="245"/>
      <c r="AH203" s="245"/>
      <c r="AI203" s="245"/>
      <c r="AJ203" s="245"/>
      <c r="AK203" s="245"/>
      <c r="AL203" s="245"/>
      <c r="AM203" s="245"/>
      <c r="AN203" s="245"/>
      <c r="AO203" s="245"/>
      <c r="AP203" s="245"/>
      <c r="AQ203" s="245"/>
      <c r="AR203" s="245"/>
      <c r="AS203" s="245"/>
      <c r="AT203" s="245"/>
      <c r="AU203" s="246"/>
      <c r="AV203" s="237" t="s">
        <v>58</v>
      </c>
      <c r="AW203" s="237"/>
      <c r="AX203" s="237"/>
      <c r="AY203" s="237"/>
      <c r="AZ203" s="237"/>
      <c r="BA203" s="237"/>
      <c r="BB203" s="237"/>
      <c r="BC203" s="237">
        <v>1</v>
      </c>
      <c r="BD203" s="237"/>
      <c r="BE203" s="237"/>
      <c r="BF203" s="237"/>
      <c r="BG203" s="248"/>
      <c r="BH203" s="248"/>
      <c r="BI203" s="248"/>
      <c r="BJ203" s="248"/>
      <c r="BK203" s="248"/>
      <c r="BL203" s="248"/>
      <c r="BM203" s="248"/>
      <c r="BN203" s="248"/>
      <c r="BO203" s="248" t="s">
        <v>23</v>
      </c>
      <c r="BP203" s="248"/>
      <c r="BQ203" s="248"/>
      <c r="BR203" s="248"/>
      <c r="BS203" s="248"/>
      <c r="BT203" s="248"/>
      <c r="BU203" s="248"/>
      <c r="BV203" s="248"/>
      <c r="BW203" s="248"/>
      <c r="BX203" s="248"/>
      <c r="BY203" s="248"/>
      <c r="BZ203" s="248"/>
      <c r="CA203" s="248"/>
      <c r="CB203" s="248"/>
      <c r="CC203" s="248"/>
      <c r="CD203" s="248"/>
      <c r="CE203" s="248"/>
      <c r="CF203" s="248"/>
      <c r="CG203" s="248"/>
      <c r="CH203" s="248"/>
      <c r="CI203" s="248"/>
      <c r="CJ203" s="248"/>
      <c r="CK203" s="248"/>
      <c r="CL203" s="248"/>
      <c r="CM203" s="237"/>
      <c r="CN203" s="237"/>
      <c r="CO203" s="237"/>
      <c r="CP203" s="237"/>
      <c r="CQ203" s="237"/>
      <c r="CR203" s="237"/>
      <c r="CS203" s="237"/>
      <c r="CT203" s="237"/>
      <c r="CU203" s="237"/>
      <c r="CV203" s="237"/>
      <c r="CW203" s="237"/>
      <c r="CX203" s="237"/>
      <c r="CY203" s="237" t="s">
        <v>23</v>
      </c>
      <c r="CZ203" s="237"/>
      <c r="DA203" s="237"/>
      <c r="DB203" s="237"/>
      <c r="DC203" s="237"/>
      <c r="DD203" s="237"/>
      <c r="DE203" s="238"/>
      <c r="DF203" s="239"/>
      <c r="DG203" s="239"/>
      <c r="DH203" s="239"/>
      <c r="DI203" s="239"/>
      <c r="DJ203" s="239"/>
      <c r="DK203" s="239"/>
      <c r="DL203" s="239"/>
      <c r="DM203" s="239"/>
      <c r="DN203" s="239"/>
      <c r="DO203" s="239"/>
      <c r="DP203" s="239"/>
      <c r="DQ203" s="239"/>
      <c r="DR203" s="239"/>
      <c r="DS203" s="239"/>
      <c r="DT203" s="239"/>
      <c r="DU203" s="239"/>
    </row>
    <row r="204" spans="2:125" s="23" customFormat="1" ht="14.25" customHeight="1">
      <c r="B204" s="240">
        <f t="shared" si="2"/>
        <v>195</v>
      </c>
      <c r="C204" s="240"/>
      <c r="D204" s="240"/>
      <c r="E204" s="240"/>
      <c r="F204" s="241" t="s">
        <v>443</v>
      </c>
      <c r="G204" s="242"/>
      <c r="H204" s="242"/>
      <c r="I204" s="242"/>
      <c r="J204" s="242"/>
      <c r="K204" s="242"/>
      <c r="L204" s="242"/>
      <c r="M204" s="242"/>
      <c r="N204" s="242"/>
      <c r="O204" s="242"/>
      <c r="P204" s="242"/>
      <c r="Q204" s="242"/>
      <c r="R204" s="242"/>
      <c r="S204" s="242"/>
      <c r="T204" s="242"/>
      <c r="U204" s="242"/>
      <c r="V204" s="242"/>
      <c r="W204" s="243"/>
      <c r="X204" s="244" t="s">
        <v>445</v>
      </c>
      <c r="Y204" s="245"/>
      <c r="Z204" s="245"/>
      <c r="AA204" s="245"/>
      <c r="AB204" s="245"/>
      <c r="AC204" s="245"/>
      <c r="AD204" s="245"/>
      <c r="AE204" s="245"/>
      <c r="AF204" s="245"/>
      <c r="AG204" s="245"/>
      <c r="AH204" s="245"/>
      <c r="AI204" s="245"/>
      <c r="AJ204" s="245"/>
      <c r="AK204" s="245"/>
      <c r="AL204" s="245"/>
      <c r="AM204" s="245"/>
      <c r="AN204" s="245"/>
      <c r="AO204" s="245"/>
      <c r="AP204" s="245"/>
      <c r="AQ204" s="245"/>
      <c r="AR204" s="245"/>
      <c r="AS204" s="245"/>
      <c r="AT204" s="245"/>
      <c r="AU204" s="246"/>
      <c r="AV204" s="237" t="s">
        <v>61</v>
      </c>
      <c r="AW204" s="237"/>
      <c r="AX204" s="237"/>
      <c r="AY204" s="237"/>
      <c r="AZ204" s="237"/>
      <c r="BA204" s="237"/>
      <c r="BB204" s="237"/>
      <c r="BC204" s="237">
        <v>128</v>
      </c>
      <c r="BD204" s="237"/>
      <c r="BE204" s="237"/>
      <c r="BF204" s="237"/>
      <c r="BG204" s="248"/>
      <c r="BH204" s="248"/>
      <c r="BI204" s="248"/>
      <c r="BJ204" s="248"/>
      <c r="BK204" s="248"/>
      <c r="BL204" s="248"/>
      <c r="BM204" s="248"/>
      <c r="BN204" s="248"/>
      <c r="BO204" s="248"/>
      <c r="BP204" s="248"/>
      <c r="BQ204" s="248"/>
      <c r="BR204" s="248"/>
      <c r="BS204" s="248"/>
      <c r="BT204" s="248"/>
      <c r="BU204" s="248"/>
      <c r="BV204" s="248"/>
      <c r="BW204" s="248"/>
      <c r="BX204" s="248"/>
      <c r="BY204" s="248"/>
      <c r="BZ204" s="248"/>
      <c r="CA204" s="248"/>
      <c r="CB204" s="248"/>
      <c r="CC204" s="248"/>
      <c r="CD204" s="248"/>
      <c r="CE204" s="248"/>
      <c r="CF204" s="248"/>
      <c r="CG204" s="248"/>
      <c r="CH204" s="248"/>
      <c r="CI204" s="248"/>
      <c r="CJ204" s="248"/>
      <c r="CK204" s="248"/>
      <c r="CL204" s="248"/>
      <c r="CM204" s="237"/>
      <c r="CN204" s="237"/>
      <c r="CO204" s="237"/>
      <c r="CP204" s="237"/>
      <c r="CQ204" s="237"/>
      <c r="CR204" s="237"/>
      <c r="CS204" s="237"/>
      <c r="CT204" s="237"/>
      <c r="CU204" s="237"/>
      <c r="CV204" s="237"/>
      <c r="CW204" s="237" t="s">
        <v>23</v>
      </c>
      <c r="CX204" s="237"/>
      <c r="CY204" s="237" t="s">
        <v>23</v>
      </c>
      <c r="CZ204" s="237"/>
      <c r="DA204" s="237" t="s">
        <v>23</v>
      </c>
      <c r="DB204" s="237"/>
      <c r="DC204" s="237" t="s">
        <v>23</v>
      </c>
      <c r="DD204" s="237"/>
      <c r="DE204" s="238"/>
      <c r="DF204" s="239"/>
      <c r="DG204" s="239"/>
      <c r="DH204" s="239"/>
      <c r="DI204" s="239"/>
      <c r="DJ204" s="239"/>
      <c r="DK204" s="239"/>
      <c r="DL204" s="239"/>
      <c r="DM204" s="239"/>
      <c r="DN204" s="239"/>
      <c r="DO204" s="239"/>
      <c r="DP204" s="239"/>
      <c r="DQ204" s="239"/>
      <c r="DR204" s="239"/>
      <c r="DS204" s="239"/>
      <c r="DT204" s="239"/>
      <c r="DU204" s="239"/>
    </row>
    <row r="205" spans="2:125" s="23" customFormat="1" ht="14.25" customHeight="1">
      <c r="B205" s="240">
        <f t="shared" si="2"/>
        <v>196</v>
      </c>
      <c r="C205" s="240"/>
      <c r="D205" s="240"/>
      <c r="E205" s="240"/>
      <c r="F205" s="241" t="s">
        <v>444</v>
      </c>
      <c r="G205" s="242"/>
      <c r="H205" s="242"/>
      <c r="I205" s="242"/>
      <c r="J205" s="242"/>
      <c r="K205" s="242"/>
      <c r="L205" s="242"/>
      <c r="M205" s="242"/>
      <c r="N205" s="242"/>
      <c r="O205" s="242"/>
      <c r="P205" s="242"/>
      <c r="Q205" s="242"/>
      <c r="R205" s="242"/>
      <c r="S205" s="242"/>
      <c r="T205" s="242"/>
      <c r="U205" s="242"/>
      <c r="V205" s="242"/>
      <c r="W205" s="243"/>
      <c r="X205" s="244" t="s">
        <v>446</v>
      </c>
      <c r="Y205" s="245"/>
      <c r="Z205" s="245"/>
      <c r="AA205" s="245"/>
      <c r="AB205" s="245"/>
      <c r="AC205" s="245"/>
      <c r="AD205" s="245"/>
      <c r="AE205" s="245"/>
      <c r="AF205" s="245"/>
      <c r="AG205" s="245"/>
      <c r="AH205" s="245"/>
      <c r="AI205" s="245"/>
      <c r="AJ205" s="245"/>
      <c r="AK205" s="245"/>
      <c r="AL205" s="245"/>
      <c r="AM205" s="245"/>
      <c r="AN205" s="245"/>
      <c r="AO205" s="245"/>
      <c r="AP205" s="245"/>
      <c r="AQ205" s="245"/>
      <c r="AR205" s="245"/>
      <c r="AS205" s="245"/>
      <c r="AT205" s="245"/>
      <c r="AU205" s="246"/>
      <c r="AV205" s="237" t="s">
        <v>61</v>
      </c>
      <c r="AW205" s="237"/>
      <c r="AX205" s="237"/>
      <c r="AY205" s="237"/>
      <c r="AZ205" s="237"/>
      <c r="BA205" s="237"/>
      <c r="BB205" s="237"/>
      <c r="BC205" s="237">
        <v>128</v>
      </c>
      <c r="BD205" s="237"/>
      <c r="BE205" s="237"/>
      <c r="BF205" s="237"/>
      <c r="BG205" s="248"/>
      <c r="BH205" s="248"/>
      <c r="BI205" s="248"/>
      <c r="BJ205" s="248"/>
      <c r="BK205" s="248"/>
      <c r="BL205" s="248"/>
      <c r="BM205" s="248"/>
      <c r="BN205" s="248"/>
      <c r="BO205" s="248"/>
      <c r="BP205" s="248"/>
      <c r="BQ205" s="248"/>
      <c r="BR205" s="248"/>
      <c r="BS205" s="248"/>
      <c r="BT205" s="248"/>
      <c r="BU205" s="248"/>
      <c r="BV205" s="248"/>
      <c r="BW205" s="248"/>
      <c r="BX205" s="248"/>
      <c r="BY205" s="248"/>
      <c r="BZ205" s="248"/>
      <c r="CA205" s="248"/>
      <c r="CB205" s="248"/>
      <c r="CC205" s="248"/>
      <c r="CD205" s="248"/>
      <c r="CE205" s="248"/>
      <c r="CF205" s="248"/>
      <c r="CG205" s="248"/>
      <c r="CH205" s="248"/>
      <c r="CI205" s="248"/>
      <c r="CJ205" s="248"/>
      <c r="CK205" s="248"/>
      <c r="CL205" s="248"/>
      <c r="CM205" s="237"/>
      <c r="CN205" s="237"/>
      <c r="CO205" s="237"/>
      <c r="CP205" s="237"/>
      <c r="CQ205" s="237"/>
      <c r="CR205" s="237"/>
      <c r="CS205" s="237"/>
      <c r="CT205" s="237"/>
      <c r="CU205" s="237"/>
      <c r="CV205" s="237"/>
      <c r="CW205" s="237" t="s">
        <v>23</v>
      </c>
      <c r="CX205" s="237"/>
      <c r="CY205" s="237" t="s">
        <v>23</v>
      </c>
      <c r="CZ205" s="237"/>
      <c r="DA205" s="237" t="s">
        <v>23</v>
      </c>
      <c r="DB205" s="237"/>
      <c r="DC205" s="237" t="s">
        <v>23</v>
      </c>
      <c r="DD205" s="237"/>
      <c r="DE205" s="238"/>
      <c r="DF205" s="239"/>
      <c r="DG205" s="239"/>
      <c r="DH205" s="239"/>
      <c r="DI205" s="239"/>
      <c r="DJ205" s="239"/>
      <c r="DK205" s="239"/>
      <c r="DL205" s="239"/>
      <c r="DM205" s="239"/>
      <c r="DN205" s="239"/>
      <c r="DO205" s="239"/>
      <c r="DP205" s="239"/>
      <c r="DQ205" s="239"/>
      <c r="DR205" s="239"/>
      <c r="DS205" s="239"/>
      <c r="DT205" s="239"/>
      <c r="DU205" s="239"/>
    </row>
    <row r="206" spans="2:125" s="23" customFormat="1" ht="14.25" customHeight="1">
      <c r="B206" s="240">
        <f t="shared" si="2"/>
        <v>197</v>
      </c>
      <c r="C206" s="240"/>
      <c r="D206" s="240"/>
      <c r="E206" s="240"/>
      <c r="F206" s="241" t="s">
        <v>456</v>
      </c>
      <c r="G206" s="242"/>
      <c r="H206" s="242"/>
      <c r="I206" s="242"/>
      <c r="J206" s="242"/>
      <c r="K206" s="242"/>
      <c r="L206" s="242"/>
      <c r="M206" s="242"/>
      <c r="N206" s="242"/>
      <c r="O206" s="242"/>
      <c r="P206" s="242"/>
      <c r="Q206" s="242"/>
      <c r="R206" s="242"/>
      <c r="S206" s="242"/>
      <c r="T206" s="242"/>
      <c r="U206" s="242"/>
      <c r="V206" s="242"/>
      <c r="W206" s="243"/>
      <c r="X206" s="244" t="s">
        <v>457</v>
      </c>
      <c r="Y206" s="245"/>
      <c r="Z206" s="245"/>
      <c r="AA206" s="245"/>
      <c r="AB206" s="245"/>
      <c r="AC206" s="245"/>
      <c r="AD206" s="245"/>
      <c r="AE206" s="245"/>
      <c r="AF206" s="245"/>
      <c r="AG206" s="245"/>
      <c r="AH206" s="245"/>
      <c r="AI206" s="245"/>
      <c r="AJ206" s="245"/>
      <c r="AK206" s="245"/>
      <c r="AL206" s="245"/>
      <c r="AM206" s="245"/>
      <c r="AN206" s="245"/>
      <c r="AO206" s="245"/>
      <c r="AP206" s="245"/>
      <c r="AQ206" s="245"/>
      <c r="AR206" s="245"/>
      <c r="AS206" s="245"/>
      <c r="AT206" s="245"/>
      <c r="AU206" s="246"/>
      <c r="AV206" s="237" t="s">
        <v>58</v>
      </c>
      <c r="AW206" s="237"/>
      <c r="AX206" s="237"/>
      <c r="AY206" s="237"/>
      <c r="AZ206" s="237"/>
      <c r="BA206" s="237"/>
      <c r="BB206" s="237"/>
      <c r="BC206" s="237">
        <v>1</v>
      </c>
      <c r="BD206" s="237"/>
      <c r="BE206" s="237"/>
      <c r="BF206" s="237"/>
      <c r="BG206" s="248"/>
      <c r="BH206" s="248"/>
      <c r="BI206" s="248"/>
      <c r="BJ206" s="248"/>
      <c r="BK206" s="248"/>
      <c r="BL206" s="248"/>
      <c r="BM206" s="248"/>
      <c r="BN206" s="248"/>
      <c r="BO206" s="248" t="s">
        <v>23</v>
      </c>
      <c r="BP206" s="248"/>
      <c r="BQ206" s="248"/>
      <c r="BR206" s="248"/>
      <c r="BS206" s="248"/>
      <c r="BT206" s="248"/>
      <c r="BU206" s="248"/>
      <c r="BV206" s="248"/>
      <c r="BW206" s="248"/>
      <c r="BX206" s="248"/>
      <c r="BY206" s="248"/>
      <c r="BZ206" s="248"/>
      <c r="CA206" s="248"/>
      <c r="CB206" s="248"/>
      <c r="CC206" s="248"/>
      <c r="CD206" s="248"/>
      <c r="CE206" s="248"/>
      <c r="CF206" s="248"/>
      <c r="CG206" s="248"/>
      <c r="CH206" s="248"/>
      <c r="CI206" s="248"/>
      <c r="CJ206" s="248"/>
      <c r="CK206" s="248"/>
      <c r="CL206" s="248"/>
      <c r="CM206" s="237"/>
      <c r="CN206" s="237"/>
      <c r="CO206" s="237"/>
      <c r="CP206" s="237"/>
      <c r="CQ206" s="237"/>
      <c r="CR206" s="237"/>
      <c r="CS206" s="237"/>
      <c r="CT206" s="237"/>
      <c r="CU206" s="237"/>
      <c r="CV206" s="237"/>
      <c r="CW206" s="237"/>
      <c r="CX206" s="237"/>
      <c r="CY206" s="237" t="s">
        <v>23</v>
      </c>
      <c r="CZ206" s="237"/>
      <c r="DA206" s="237"/>
      <c r="DB206" s="237"/>
      <c r="DC206" s="237"/>
      <c r="DD206" s="237"/>
      <c r="DE206" s="238" t="s">
        <v>59</v>
      </c>
      <c r="DF206" s="239"/>
      <c r="DG206" s="239"/>
      <c r="DH206" s="239"/>
      <c r="DI206" s="239"/>
      <c r="DJ206" s="239"/>
      <c r="DK206" s="239"/>
      <c r="DL206" s="239"/>
      <c r="DM206" s="239"/>
      <c r="DN206" s="239"/>
      <c r="DO206" s="239"/>
      <c r="DP206" s="239"/>
      <c r="DQ206" s="239"/>
      <c r="DR206" s="239"/>
      <c r="DS206" s="239"/>
      <c r="DT206" s="239"/>
      <c r="DU206" s="239"/>
    </row>
    <row r="207" spans="2:125" s="23" customFormat="1" ht="14.25" customHeight="1">
      <c r="B207" s="240">
        <f t="shared" si="2"/>
        <v>198</v>
      </c>
      <c r="C207" s="240"/>
      <c r="D207" s="240"/>
      <c r="E207" s="240"/>
      <c r="F207" s="241" t="s">
        <v>458</v>
      </c>
      <c r="G207" s="242"/>
      <c r="H207" s="242"/>
      <c r="I207" s="242"/>
      <c r="J207" s="242"/>
      <c r="K207" s="242"/>
      <c r="L207" s="242"/>
      <c r="M207" s="242"/>
      <c r="N207" s="242"/>
      <c r="O207" s="242"/>
      <c r="P207" s="242"/>
      <c r="Q207" s="242"/>
      <c r="R207" s="242"/>
      <c r="S207" s="242"/>
      <c r="T207" s="242"/>
      <c r="U207" s="242"/>
      <c r="V207" s="242"/>
      <c r="W207" s="243"/>
      <c r="X207" s="244" t="s">
        <v>459</v>
      </c>
      <c r="Y207" s="245"/>
      <c r="Z207" s="245"/>
      <c r="AA207" s="245"/>
      <c r="AB207" s="245"/>
      <c r="AC207" s="245"/>
      <c r="AD207" s="245"/>
      <c r="AE207" s="245"/>
      <c r="AF207" s="245"/>
      <c r="AG207" s="245"/>
      <c r="AH207" s="245"/>
      <c r="AI207" s="245"/>
      <c r="AJ207" s="245"/>
      <c r="AK207" s="245"/>
      <c r="AL207" s="245"/>
      <c r="AM207" s="245"/>
      <c r="AN207" s="245"/>
      <c r="AO207" s="245"/>
      <c r="AP207" s="245"/>
      <c r="AQ207" s="245"/>
      <c r="AR207" s="245"/>
      <c r="AS207" s="245"/>
      <c r="AT207" s="245"/>
      <c r="AU207" s="246"/>
      <c r="AV207" s="237" t="s">
        <v>58</v>
      </c>
      <c r="AW207" s="237"/>
      <c r="AX207" s="237"/>
      <c r="AY207" s="237"/>
      <c r="AZ207" s="237"/>
      <c r="BA207" s="237"/>
      <c r="BB207" s="237"/>
      <c r="BC207" s="237">
        <v>1</v>
      </c>
      <c r="BD207" s="237"/>
      <c r="BE207" s="237"/>
      <c r="BF207" s="237"/>
      <c r="BG207" s="248"/>
      <c r="BH207" s="248"/>
      <c r="BI207" s="248"/>
      <c r="BJ207" s="248"/>
      <c r="BK207" s="248"/>
      <c r="BL207" s="248"/>
      <c r="BM207" s="248"/>
      <c r="BN207" s="248"/>
      <c r="BO207" s="248" t="s">
        <v>23</v>
      </c>
      <c r="BP207" s="248"/>
      <c r="BQ207" s="248"/>
      <c r="BR207" s="248"/>
      <c r="BS207" s="248"/>
      <c r="BT207" s="248"/>
      <c r="BU207" s="248"/>
      <c r="BV207" s="248"/>
      <c r="BW207" s="248"/>
      <c r="BX207" s="248"/>
      <c r="BY207" s="248"/>
      <c r="BZ207" s="248"/>
      <c r="CA207" s="248"/>
      <c r="CB207" s="248"/>
      <c r="CC207" s="248"/>
      <c r="CD207" s="248"/>
      <c r="CE207" s="248"/>
      <c r="CF207" s="248"/>
      <c r="CG207" s="248"/>
      <c r="CH207" s="248"/>
      <c r="CI207" s="248"/>
      <c r="CJ207" s="248"/>
      <c r="CK207" s="248"/>
      <c r="CL207" s="248"/>
      <c r="CM207" s="237"/>
      <c r="CN207" s="237"/>
      <c r="CO207" s="237"/>
      <c r="CP207" s="237"/>
      <c r="CQ207" s="237"/>
      <c r="CR207" s="237"/>
      <c r="CS207" s="237"/>
      <c r="CT207" s="237"/>
      <c r="CU207" s="237"/>
      <c r="CV207" s="237"/>
      <c r="CW207" s="237"/>
      <c r="CX207" s="237"/>
      <c r="CY207" s="237" t="s">
        <v>23</v>
      </c>
      <c r="CZ207" s="237"/>
      <c r="DA207" s="237"/>
      <c r="DB207" s="237"/>
      <c r="DC207" s="237"/>
      <c r="DD207" s="237"/>
      <c r="DE207" s="238" t="s">
        <v>59</v>
      </c>
      <c r="DF207" s="239"/>
      <c r="DG207" s="239"/>
      <c r="DH207" s="239"/>
      <c r="DI207" s="239"/>
      <c r="DJ207" s="239"/>
      <c r="DK207" s="239"/>
      <c r="DL207" s="239"/>
      <c r="DM207" s="239"/>
      <c r="DN207" s="239"/>
      <c r="DO207" s="239"/>
      <c r="DP207" s="239"/>
      <c r="DQ207" s="239"/>
      <c r="DR207" s="239"/>
      <c r="DS207" s="239"/>
      <c r="DT207" s="239"/>
      <c r="DU207" s="239"/>
    </row>
    <row r="208" spans="2:125" s="23" customFormat="1" ht="14.25" customHeight="1">
      <c r="B208" s="240">
        <f t="shared" si="2"/>
        <v>199</v>
      </c>
      <c r="C208" s="240"/>
      <c r="D208" s="240"/>
      <c r="E208" s="240"/>
      <c r="F208" s="241" t="s">
        <v>460</v>
      </c>
      <c r="G208" s="242"/>
      <c r="H208" s="242"/>
      <c r="I208" s="242"/>
      <c r="J208" s="242"/>
      <c r="K208" s="242"/>
      <c r="L208" s="242"/>
      <c r="M208" s="242"/>
      <c r="N208" s="242"/>
      <c r="O208" s="242"/>
      <c r="P208" s="242"/>
      <c r="Q208" s="242"/>
      <c r="R208" s="242"/>
      <c r="S208" s="242"/>
      <c r="T208" s="242"/>
      <c r="U208" s="242"/>
      <c r="V208" s="242"/>
      <c r="W208" s="243"/>
      <c r="X208" s="244" t="s">
        <v>461</v>
      </c>
      <c r="Y208" s="245"/>
      <c r="Z208" s="245"/>
      <c r="AA208" s="245"/>
      <c r="AB208" s="245"/>
      <c r="AC208" s="245"/>
      <c r="AD208" s="245"/>
      <c r="AE208" s="245"/>
      <c r="AF208" s="245"/>
      <c r="AG208" s="245"/>
      <c r="AH208" s="245"/>
      <c r="AI208" s="245"/>
      <c r="AJ208" s="245"/>
      <c r="AK208" s="245"/>
      <c r="AL208" s="245"/>
      <c r="AM208" s="245"/>
      <c r="AN208" s="245"/>
      <c r="AO208" s="245"/>
      <c r="AP208" s="245"/>
      <c r="AQ208" s="245"/>
      <c r="AR208" s="245"/>
      <c r="AS208" s="245"/>
      <c r="AT208" s="245"/>
      <c r="AU208" s="246"/>
      <c r="AV208" s="237" t="s">
        <v>58</v>
      </c>
      <c r="AW208" s="237"/>
      <c r="AX208" s="237"/>
      <c r="AY208" s="237"/>
      <c r="AZ208" s="237"/>
      <c r="BA208" s="237"/>
      <c r="BB208" s="237"/>
      <c r="BC208" s="237">
        <v>1</v>
      </c>
      <c r="BD208" s="237"/>
      <c r="BE208" s="237"/>
      <c r="BF208" s="237"/>
      <c r="BG208" s="248"/>
      <c r="BH208" s="248"/>
      <c r="BI208" s="248"/>
      <c r="BJ208" s="248"/>
      <c r="BK208" s="248"/>
      <c r="BL208" s="248"/>
      <c r="BM208" s="248"/>
      <c r="BN208" s="248"/>
      <c r="BO208" s="248" t="s">
        <v>23</v>
      </c>
      <c r="BP208" s="248"/>
      <c r="BQ208" s="248"/>
      <c r="BR208" s="248"/>
      <c r="BS208" s="248"/>
      <c r="BT208" s="248"/>
      <c r="BU208" s="248"/>
      <c r="BV208" s="248"/>
      <c r="BW208" s="248"/>
      <c r="BX208" s="248"/>
      <c r="BY208" s="248"/>
      <c r="BZ208" s="248"/>
      <c r="CA208" s="248"/>
      <c r="CB208" s="248"/>
      <c r="CC208" s="248"/>
      <c r="CD208" s="248"/>
      <c r="CE208" s="248"/>
      <c r="CF208" s="248"/>
      <c r="CG208" s="248"/>
      <c r="CH208" s="248"/>
      <c r="CI208" s="248"/>
      <c r="CJ208" s="248"/>
      <c r="CK208" s="248"/>
      <c r="CL208" s="248"/>
      <c r="CM208" s="237"/>
      <c r="CN208" s="237"/>
      <c r="CO208" s="237"/>
      <c r="CP208" s="237"/>
      <c r="CQ208" s="237"/>
      <c r="CR208" s="237"/>
      <c r="CS208" s="237"/>
      <c r="CT208" s="237"/>
      <c r="CU208" s="237"/>
      <c r="CV208" s="237"/>
      <c r="CW208" s="237"/>
      <c r="CX208" s="237"/>
      <c r="CY208" s="237" t="s">
        <v>23</v>
      </c>
      <c r="CZ208" s="237"/>
      <c r="DA208" s="237"/>
      <c r="DB208" s="237"/>
      <c r="DC208" s="237"/>
      <c r="DD208" s="237"/>
      <c r="DE208" s="238" t="s">
        <v>59</v>
      </c>
      <c r="DF208" s="239"/>
      <c r="DG208" s="239"/>
      <c r="DH208" s="239"/>
      <c r="DI208" s="239"/>
      <c r="DJ208" s="239"/>
      <c r="DK208" s="239"/>
      <c r="DL208" s="239"/>
      <c r="DM208" s="239"/>
      <c r="DN208" s="239"/>
      <c r="DO208" s="239"/>
      <c r="DP208" s="239"/>
      <c r="DQ208" s="239"/>
      <c r="DR208" s="239"/>
      <c r="DS208" s="239"/>
      <c r="DT208" s="239"/>
      <c r="DU208" s="239"/>
    </row>
    <row r="209" spans="2:125" s="23" customFormat="1" ht="14.25" customHeight="1">
      <c r="B209" s="240">
        <f t="shared" si="2"/>
        <v>200</v>
      </c>
      <c r="C209" s="240"/>
      <c r="D209" s="240"/>
      <c r="E209" s="240"/>
      <c r="F209" s="241" t="s">
        <v>464</v>
      </c>
      <c r="G209" s="242"/>
      <c r="H209" s="242"/>
      <c r="I209" s="242"/>
      <c r="J209" s="242"/>
      <c r="K209" s="242"/>
      <c r="L209" s="242"/>
      <c r="M209" s="242"/>
      <c r="N209" s="242"/>
      <c r="O209" s="242"/>
      <c r="P209" s="242"/>
      <c r="Q209" s="242"/>
      <c r="R209" s="242"/>
      <c r="S209" s="242"/>
      <c r="T209" s="242"/>
      <c r="U209" s="242"/>
      <c r="V209" s="242"/>
      <c r="W209" s="243"/>
      <c r="X209" s="244" t="s">
        <v>494</v>
      </c>
      <c r="Y209" s="245"/>
      <c r="Z209" s="245"/>
      <c r="AA209" s="245"/>
      <c r="AB209" s="245"/>
      <c r="AC209" s="245"/>
      <c r="AD209" s="245"/>
      <c r="AE209" s="245"/>
      <c r="AF209" s="245"/>
      <c r="AG209" s="245"/>
      <c r="AH209" s="245"/>
      <c r="AI209" s="245"/>
      <c r="AJ209" s="245"/>
      <c r="AK209" s="245"/>
      <c r="AL209" s="245"/>
      <c r="AM209" s="245"/>
      <c r="AN209" s="245"/>
      <c r="AO209" s="245"/>
      <c r="AP209" s="245"/>
      <c r="AQ209" s="245"/>
      <c r="AR209" s="245"/>
      <c r="AS209" s="245"/>
      <c r="AT209" s="245"/>
      <c r="AU209" s="246"/>
      <c r="AV209" s="237" t="s">
        <v>58</v>
      </c>
      <c r="AW209" s="237"/>
      <c r="AX209" s="237"/>
      <c r="AY209" s="237"/>
      <c r="AZ209" s="237"/>
      <c r="BA209" s="237"/>
      <c r="BB209" s="237"/>
      <c r="BC209" s="237">
        <v>1</v>
      </c>
      <c r="BD209" s="237"/>
      <c r="BE209" s="237"/>
      <c r="BF209" s="237"/>
      <c r="BG209" s="248"/>
      <c r="BH209" s="248"/>
      <c r="BI209" s="248"/>
      <c r="BJ209" s="248"/>
      <c r="BK209" s="248"/>
      <c r="BL209" s="248"/>
      <c r="BM209" s="248"/>
      <c r="BN209" s="248"/>
      <c r="BO209" s="248" t="s">
        <v>23</v>
      </c>
      <c r="BP209" s="248"/>
      <c r="BQ209" s="248"/>
      <c r="BR209" s="248"/>
      <c r="BS209" s="248"/>
      <c r="BT209" s="248"/>
      <c r="BU209" s="248"/>
      <c r="BV209" s="248"/>
      <c r="BW209" s="248"/>
      <c r="BX209" s="248"/>
      <c r="BY209" s="248"/>
      <c r="BZ209" s="248"/>
      <c r="CA209" s="248"/>
      <c r="CB209" s="248"/>
      <c r="CC209" s="248"/>
      <c r="CD209" s="248"/>
      <c r="CE209" s="248"/>
      <c r="CF209" s="248"/>
      <c r="CG209" s="248"/>
      <c r="CH209" s="248"/>
      <c r="CI209" s="248"/>
      <c r="CJ209" s="248"/>
      <c r="CK209" s="248"/>
      <c r="CL209" s="248"/>
      <c r="CM209" s="237"/>
      <c r="CN209" s="237"/>
      <c r="CO209" s="237"/>
      <c r="CP209" s="237"/>
      <c r="CQ209" s="237"/>
      <c r="CR209" s="237"/>
      <c r="CS209" s="237"/>
      <c r="CT209" s="237"/>
      <c r="CU209" s="237"/>
      <c r="CV209" s="237"/>
      <c r="CW209" s="237"/>
      <c r="CX209" s="237"/>
      <c r="CY209" s="237" t="s">
        <v>23</v>
      </c>
      <c r="CZ209" s="237"/>
      <c r="DA209" s="237"/>
      <c r="DB209" s="237"/>
      <c r="DC209" s="237"/>
      <c r="DD209" s="237"/>
      <c r="DE209" s="238" t="s">
        <v>59</v>
      </c>
      <c r="DF209" s="239"/>
      <c r="DG209" s="239"/>
      <c r="DH209" s="239"/>
      <c r="DI209" s="239"/>
      <c r="DJ209" s="239"/>
      <c r="DK209" s="239"/>
      <c r="DL209" s="239"/>
      <c r="DM209" s="239"/>
      <c r="DN209" s="239"/>
      <c r="DO209" s="239"/>
      <c r="DP209" s="239"/>
      <c r="DQ209" s="239"/>
      <c r="DR209" s="239"/>
      <c r="DS209" s="239"/>
      <c r="DT209" s="239"/>
      <c r="DU209" s="239"/>
    </row>
    <row r="210" spans="2:125" s="23" customFormat="1" ht="14.25" customHeight="1">
      <c r="B210" s="240">
        <f t="shared" si="2"/>
        <v>201</v>
      </c>
      <c r="C210" s="240"/>
      <c r="D210" s="240"/>
      <c r="E210" s="240"/>
      <c r="F210" s="241" t="s">
        <v>465</v>
      </c>
      <c r="G210" s="242"/>
      <c r="H210" s="242"/>
      <c r="I210" s="242"/>
      <c r="J210" s="242"/>
      <c r="K210" s="242"/>
      <c r="L210" s="242"/>
      <c r="M210" s="242"/>
      <c r="N210" s="242"/>
      <c r="O210" s="242"/>
      <c r="P210" s="242"/>
      <c r="Q210" s="242"/>
      <c r="R210" s="242"/>
      <c r="S210" s="242"/>
      <c r="T210" s="242"/>
      <c r="U210" s="242"/>
      <c r="V210" s="242"/>
      <c r="W210" s="243"/>
      <c r="X210" s="244" t="s">
        <v>480</v>
      </c>
      <c r="Y210" s="245"/>
      <c r="Z210" s="245"/>
      <c r="AA210" s="245"/>
      <c r="AB210" s="245"/>
      <c r="AC210" s="245"/>
      <c r="AD210" s="245"/>
      <c r="AE210" s="245"/>
      <c r="AF210" s="245"/>
      <c r="AG210" s="245"/>
      <c r="AH210" s="245"/>
      <c r="AI210" s="245"/>
      <c r="AJ210" s="245"/>
      <c r="AK210" s="245"/>
      <c r="AL210" s="245"/>
      <c r="AM210" s="245"/>
      <c r="AN210" s="245"/>
      <c r="AO210" s="245"/>
      <c r="AP210" s="245"/>
      <c r="AQ210" s="245"/>
      <c r="AR210" s="245"/>
      <c r="AS210" s="245"/>
      <c r="AT210" s="245"/>
      <c r="AU210" s="246"/>
      <c r="AV210" s="237" t="s">
        <v>58</v>
      </c>
      <c r="AW210" s="237"/>
      <c r="AX210" s="237"/>
      <c r="AY210" s="237"/>
      <c r="AZ210" s="237"/>
      <c r="BA210" s="237"/>
      <c r="BB210" s="237"/>
      <c r="BC210" s="237">
        <v>1</v>
      </c>
      <c r="BD210" s="237"/>
      <c r="BE210" s="237"/>
      <c r="BF210" s="237"/>
      <c r="BG210" s="248"/>
      <c r="BH210" s="248"/>
      <c r="BI210" s="248"/>
      <c r="BJ210" s="248"/>
      <c r="BK210" s="248"/>
      <c r="BL210" s="248"/>
      <c r="BM210" s="248"/>
      <c r="BN210" s="248"/>
      <c r="BO210" s="248" t="s">
        <v>23</v>
      </c>
      <c r="BP210" s="248"/>
      <c r="BQ210" s="248"/>
      <c r="BR210" s="248"/>
      <c r="BS210" s="248"/>
      <c r="BT210" s="248"/>
      <c r="BU210" s="248"/>
      <c r="BV210" s="248"/>
      <c r="BW210" s="248"/>
      <c r="BX210" s="248"/>
      <c r="BY210" s="248"/>
      <c r="BZ210" s="248"/>
      <c r="CA210" s="248"/>
      <c r="CB210" s="248"/>
      <c r="CC210" s="248"/>
      <c r="CD210" s="248"/>
      <c r="CE210" s="248"/>
      <c r="CF210" s="248"/>
      <c r="CG210" s="248"/>
      <c r="CH210" s="248"/>
      <c r="CI210" s="248"/>
      <c r="CJ210" s="248"/>
      <c r="CK210" s="248"/>
      <c r="CL210" s="248"/>
      <c r="CM210" s="237"/>
      <c r="CN210" s="237"/>
      <c r="CO210" s="237"/>
      <c r="CP210" s="237"/>
      <c r="CQ210" s="237"/>
      <c r="CR210" s="237"/>
      <c r="CS210" s="237"/>
      <c r="CT210" s="237"/>
      <c r="CU210" s="237"/>
      <c r="CV210" s="237"/>
      <c r="CW210" s="237"/>
      <c r="CX210" s="237"/>
      <c r="CY210" s="237" t="s">
        <v>23</v>
      </c>
      <c r="CZ210" s="237"/>
      <c r="DA210" s="237"/>
      <c r="DB210" s="237"/>
      <c r="DC210" s="237"/>
      <c r="DD210" s="237"/>
      <c r="DE210" s="238" t="s">
        <v>59</v>
      </c>
      <c r="DF210" s="239"/>
      <c r="DG210" s="239"/>
      <c r="DH210" s="239"/>
      <c r="DI210" s="239"/>
      <c r="DJ210" s="239"/>
      <c r="DK210" s="239"/>
      <c r="DL210" s="239"/>
      <c r="DM210" s="239"/>
      <c r="DN210" s="239"/>
      <c r="DO210" s="239"/>
      <c r="DP210" s="239"/>
      <c r="DQ210" s="239"/>
      <c r="DR210" s="239"/>
      <c r="DS210" s="239"/>
      <c r="DT210" s="239"/>
      <c r="DU210" s="239"/>
    </row>
    <row r="211" spans="2:125" s="23" customFormat="1" ht="14.25" customHeight="1">
      <c r="B211" s="240">
        <f t="shared" si="2"/>
        <v>202</v>
      </c>
      <c r="C211" s="240"/>
      <c r="D211" s="240"/>
      <c r="E211" s="240"/>
      <c r="F211" s="241" t="s">
        <v>470</v>
      </c>
      <c r="G211" s="242"/>
      <c r="H211" s="242"/>
      <c r="I211" s="242"/>
      <c r="J211" s="242"/>
      <c r="K211" s="242"/>
      <c r="L211" s="242"/>
      <c r="M211" s="242"/>
      <c r="N211" s="242"/>
      <c r="O211" s="242"/>
      <c r="P211" s="242"/>
      <c r="Q211" s="242"/>
      <c r="R211" s="242"/>
      <c r="S211" s="242"/>
      <c r="T211" s="242"/>
      <c r="U211" s="242"/>
      <c r="V211" s="242"/>
      <c r="W211" s="243"/>
      <c r="X211" s="244" t="s">
        <v>472</v>
      </c>
      <c r="Y211" s="245"/>
      <c r="Z211" s="245"/>
      <c r="AA211" s="245"/>
      <c r="AB211" s="245"/>
      <c r="AC211" s="245"/>
      <c r="AD211" s="245"/>
      <c r="AE211" s="245"/>
      <c r="AF211" s="245"/>
      <c r="AG211" s="245"/>
      <c r="AH211" s="245"/>
      <c r="AI211" s="245"/>
      <c r="AJ211" s="245"/>
      <c r="AK211" s="245"/>
      <c r="AL211" s="245"/>
      <c r="AM211" s="245"/>
      <c r="AN211" s="245"/>
      <c r="AO211" s="245"/>
      <c r="AP211" s="245"/>
      <c r="AQ211" s="245"/>
      <c r="AR211" s="245"/>
      <c r="AS211" s="245"/>
      <c r="AT211" s="245"/>
      <c r="AU211" s="246"/>
      <c r="AV211" s="237" t="s">
        <v>61</v>
      </c>
      <c r="AW211" s="237"/>
      <c r="AX211" s="237"/>
      <c r="AY211" s="237"/>
      <c r="AZ211" s="237"/>
      <c r="BA211" s="237"/>
      <c r="BB211" s="237"/>
      <c r="BC211" s="237">
        <v>21800</v>
      </c>
      <c r="BD211" s="237"/>
      <c r="BE211" s="237"/>
      <c r="BF211" s="237"/>
      <c r="BG211" s="248"/>
      <c r="BH211" s="248"/>
      <c r="BI211" s="248"/>
      <c r="BJ211" s="248"/>
      <c r="BK211" s="248"/>
      <c r="BL211" s="248"/>
      <c r="BM211" s="248"/>
      <c r="BN211" s="248"/>
      <c r="BO211" s="248"/>
      <c r="BP211" s="248"/>
      <c r="BQ211" s="248"/>
      <c r="BR211" s="248"/>
      <c r="BS211" s="248"/>
      <c r="BT211" s="248"/>
      <c r="BU211" s="248"/>
      <c r="BV211" s="248"/>
      <c r="BW211" s="248"/>
      <c r="BX211" s="248"/>
      <c r="BY211" s="248"/>
      <c r="BZ211" s="248"/>
      <c r="CA211" s="248"/>
      <c r="CB211" s="248"/>
      <c r="CC211" s="248"/>
      <c r="CD211" s="248"/>
      <c r="CE211" s="248"/>
      <c r="CF211" s="248"/>
      <c r="CG211" s="248"/>
      <c r="CH211" s="248"/>
      <c r="CI211" s="248"/>
      <c r="CJ211" s="248"/>
      <c r="CK211" s="248"/>
      <c r="CL211" s="248"/>
      <c r="CM211" s="237"/>
      <c r="CN211" s="237"/>
      <c r="CO211" s="237"/>
      <c r="CP211" s="237"/>
      <c r="CQ211" s="237"/>
      <c r="CR211" s="237"/>
      <c r="CS211" s="237"/>
      <c r="CT211" s="237"/>
      <c r="CU211" s="237"/>
      <c r="CV211" s="237"/>
      <c r="CW211" s="237" t="s">
        <v>23</v>
      </c>
      <c r="CX211" s="237"/>
      <c r="CY211" s="237" t="s">
        <v>23</v>
      </c>
      <c r="CZ211" s="237"/>
      <c r="DA211" s="237" t="s">
        <v>23</v>
      </c>
      <c r="DB211" s="237"/>
      <c r="DC211" s="237" t="s">
        <v>23</v>
      </c>
      <c r="DD211" s="237"/>
      <c r="DE211" s="238"/>
      <c r="DF211" s="239"/>
      <c r="DG211" s="239"/>
      <c r="DH211" s="239"/>
      <c r="DI211" s="239"/>
      <c r="DJ211" s="239"/>
      <c r="DK211" s="239"/>
      <c r="DL211" s="239"/>
      <c r="DM211" s="239"/>
      <c r="DN211" s="239"/>
      <c r="DO211" s="239"/>
      <c r="DP211" s="239"/>
      <c r="DQ211" s="239"/>
      <c r="DR211" s="239"/>
      <c r="DS211" s="239"/>
      <c r="DT211" s="239"/>
      <c r="DU211" s="239"/>
    </row>
    <row r="212" spans="2:125" s="63" customFormat="1" ht="14.25" customHeight="1">
      <c r="B212" s="253">
        <f t="shared" si="2"/>
        <v>203</v>
      </c>
      <c r="C212" s="253"/>
      <c r="D212" s="253"/>
      <c r="E212" s="253"/>
      <c r="F212" s="254" t="s">
        <v>492</v>
      </c>
      <c r="G212" s="255"/>
      <c r="H212" s="255"/>
      <c r="I212" s="255"/>
      <c r="J212" s="255"/>
      <c r="K212" s="255"/>
      <c r="L212" s="255"/>
      <c r="M212" s="255"/>
      <c r="N212" s="255"/>
      <c r="O212" s="255"/>
      <c r="P212" s="255"/>
      <c r="Q212" s="255"/>
      <c r="R212" s="255"/>
      <c r="S212" s="255"/>
      <c r="T212" s="255"/>
      <c r="U212" s="255"/>
      <c r="V212" s="255"/>
      <c r="W212" s="256"/>
      <c r="X212" s="257" t="s">
        <v>493</v>
      </c>
      <c r="Y212" s="258"/>
      <c r="Z212" s="258"/>
      <c r="AA212" s="258"/>
      <c r="AB212" s="258"/>
      <c r="AC212" s="258"/>
      <c r="AD212" s="258"/>
      <c r="AE212" s="258"/>
      <c r="AF212" s="258"/>
      <c r="AG212" s="258"/>
      <c r="AH212" s="258"/>
      <c r="AI212" s="258"/>
      <c r="AJ212" s="258"/>
      <c r="AK212" s="258"/>
      <c r="AL212" s="258"/>
      <c r="AM212" s="258"/>
      <c r="AN212" s="258"/>
      <c r="AO212" s="258"/>
      <c r="AP212" s="258"/>
      <c r="AQ212" s="258"/>
      <c r="AR212" s="258"/>
      <c r="AS212" s="258"/>
      <c r="AT212" s="258"/>
      <c r="AU212" s="259"/>
      <c r="AV212" s="251" t="s">
        <v>61</v>
      </c>
      <c r="AW212" s="251"/>
      <c r="AX212" s="251"/>
      <c r="AY212" s="251"/>
      <c r="AZ212" s="251"/>
      <c r="BA212" s="251"/>
      <c r="BB212" s="251"/>
      <c r="BC212" s="251">
        <v>32</v>
      </c>
      <c r="BD212" s="251"/>
      <c r="BE212" s="251"/>
      <c r="BF212" s="251"/>
      <c r="BG212" s="252"/>
      <c r="BH212" s="252"/>
      <c r="BI212" s="252"/>
      <c r="BJ212" s="252"/>
      <c r="BK212" s="252"/>
      <c r="BL212" s="252"/>
      <c r="BM212" s="252"/>
      <c r="BN212" s="252"/>
      <c r="BO212" s="252"/>
      <c r="BP212" s="252"/>
      <c r="BQ212" s="252"/>
      <c r="BR212" s="252"/>
      <c r="BS212" s="252"/>
      <c r="BT212" s="252"/>
      <c r="BU212" s="252"/>
      <c r="BV212" s="252"/>
      <c r="BW212" s="252"/>
      <c r="BX212" s="252"/>
      <c r="BY212" s="252"/>
      <c r="BZ212" s="252"/>
      <c r="CA212" s="252"/>
      <c r="CB212" s="252"/>
      <c r="CC212" s="252"/>
      <c r="CD212" s="252"/>
      <c r="CE212" s="252"/>
      <c r="CF212" s="252"/>
      <c r="CG212" s="252"/>
      <c r="CH212" s="252"/>
      <c r="CI212" s="252"/>
      <c r="CJ212" s="252"/>
      <c r="CK212" s="252"/>
      <c r="CL212" s="252"/>
      <c r="CM212" s="251"/>
      <c r="CN212" s="251"/>
      <c r="CO212" s="251"/>
      <c r="CP212" s="251"/>
      <c r="CQ212" s="251"/>
      <c r="CR212" s="251"/>
      <c r="CS212" s="251"/>
      <c r="CT212" s="251"/>
      <c r="CU212" s="251"/>
      <c r="CV212" s="251"/>
      <c r="CW212" s="251" t="s">
        <v>23</v>
      </c>
      <c r="CX212" s="251"/>
      <c r="CY212" s="251" t="s">
        <v>23</v>
      </c>
      <c r="CZ212" s="251"/>
      <c r="DA212" s="251"/>
      <c r="DB212" s="251"/>
      <c r="DC212" s="251"/>
      <c r="DD212" s="251"/>
      <c r="DE212" s="249"/>
      <c r="DF212" s="250"/>
      <c r="DG212" s="250"/>
      <c r="DH212" s="250"/>
      <c r="DI212" s="250"/>
      <c r="DJ212" s="250"/>
      <c r="DK212" s="250"/>
      <c r="DL212" s="250"/>
      <c r="DM212" s="250"/>
      <c r="DN212" s="250"/>
      <c r="DO212" s="250"/>
      <c r="DP212" s="250"/>
      <c r="DQ212" s="250"/>
      <c r="DR212" s="250"/>
      <c r="DS212" s="250"/>
      <c r="DT212" s="250"/>
      <c r="DU212" s="250"/>
    </row>
    <row r="213" spans="2:125" s="63" customFormat="1" ht="14.25" customHeight="1">
      <c r="B213" s="253">
        <f t="shared" si="2"/>
        <v>204</v>
      </c>
      <c r="C213" s="253"/>
      <c r="D213" s="253"/>
      <c r="E213" s="253"/>
      <c r="F213" s="254" t="s">
        <v>490</v>
      </c>
      <c r="G213" s="255"/>
      <c r="H213" s="255"/>
      <c r="I213" s="255"/>
      <c r="J213" s="255"/>
      <c r="K213" s="255"/>
      <c r="L213" s="255"/>
      <c r="M213" s="255"/>
      <c r="N213" s="255"/>
      <c r="O213" s="255"/>
      <c r="P213" s="255"/>
      <c r="Q213" s="255"/>
      <c r="R213" s="255"/>
      <c r="S213" s="255"/>
      <c r="T213" s="255"/>
      <c r="U213" s="255"/>
      <c r="V213" s="255"/>
      <c r="W213" s="256"/>
      <c r="X213" s="257" t="s">
        <v>491</v>
      </c>
      <c r="Y213" s="258"/>
      <c r="Z213" s="258"/>
      <c r="AA213" s="258"/>
      <c r="AB213" s="258"/>
      <c r="AC213" s="258"/>
      <c r="AD213" s="258"/>
      <c r="AE213" s="258"/>
      <c r="AF213" s="258"/>
      <c r="AG213" s="258"/>
      <c r="AH213" s="258"/>
      <c r="AI213" s="258"/>
      <c r="AJ213" s="258"/>
      <c r="AK213" s="258"/>
      <c r="AL213" s="258"/>
      <c r="AM213" s="258"/>
      <c r="AN213" s="258"/>
      <c r="AO213" s="258"/>
      <c r="AP213" s="258"/>
      <c r="AQ213" s="258"/>
      <c r="AR213" s="258"/>
      <c r="AS213" s="258"/>
      <c r="AT213" s="258"/>
      <c r="AU213" s="259"/>
      <c r="AV213" s="251" t="s">
        <v>61</v>
      </c>
      <c r="AW213" s="251"/>
      <c r="AX213" s="251"/>
      <c r="AY213" s="251"/>
      <c r="AZ213" s="251"/>
      <c r="BA213" s="251"/>
      <c r="BB213" s="251"/>
      <c r="BC213" s="251">
        <v>128</v>
      </c>
      <c r="BD213" s="251"/>
      <c r="BE213" s="251"/>
      <c r="BF213" s="251"/>
      <c r="BG213" s="252"/>
      <c r="BH213" s="252"/>
      <c r="BI213" s="252"/>
      <c r="BJ213" s="252"/>
      <c r="BK213" s="252"/>
      <c r="BL213" s="252"/>
      <c r="BM213" s="252"/>
      <c r="BN213" s="252"/>
      <c r="BO213" s="252"/>
      <c r="BP213" s="252"/>
      <c r="BQ213" s="252"/>
      <c r="BR213" s="252"/>
      <c r="BS213" s="252"/>
      <c r="BT213" s="252"/>
      <c r="BU213" s="252"/>
      <c r="BV213" s="252"/>
      <c r="BW213" s="252"/>
      <c r="BX213" s="252"/>
      <c r="BY213" s="252"/>
      <c r="BZ213" s="252"/>
      <c r="CA213" s="252"/>
      <c r="CB213" s="252"/>
      <c r="CC213" s="252"/>
      <c r="CD213" s="252"/>
      <c r="CE213" s="252"/>
      <c r="CF213" s="252"/>
      <c r="CG213" s="252"/>
      <c r="CH213" s="252"/>
      <c r="CI213" s="252"/>
      <c r="CJ213" s="252"/>
      <c r="CK213" s="252"/>
      <c r="CL213" s="252"/>
      <c r="CM213" s="251"/>
      <c r="CN213" s="251"/>
      <c r="CO213" s="251"/>
      <c r="CP213" s="251"/>
      <c r="CQ213" s="251"/>
      <c r="CR213" s="251"/>
      <c r="CS213" s="251"/>
      <c r="CT213" s="251"/>
      <c r="CU213" s="251"/>
      <c r="CV213" s="251"/>
      <c r="CW213" s="251" t="s">
        <v>23</v>
      </c>
      <c r="CX213" s="251"/>
      <c r="CY213" s="251" t="s">
        <v>23</v>
      </c>
      <c r="CZ213" s="251"/>
      <c r="DA213" s="251"/>
      <c r="DB213" s="251"/>
      <c r="DC213" s="251" t="s">
        <v>23</v>
      </c>
      <c r="DD213" s="251"/>
      <c r="DE213" s="249"/>
      <c r="DF213" s="250"/>
      <c r="DG213" s="250"/>
      <c r="DH213" s="250"/>
      <c r="DI213" s="250"/>
      <c r="DJ213" s="250"/>
      <c r="DK213" s="250"/>
      <c r="DL213" s="250"/>
      <c r="DM213" s="250"/>
      <c r="DN213" s="250"/>
      <c r="DO213" s="250"/>
      <c r="DP213" s="250"/>
      <c r="DQ213" s="250"/>
      <c r="DR213" s="250"/>
      <c r="DS213" s="250"/>
      <c r="DT213" s="250"/>
      <c r="DU213" s="250"/>
    </row>
    <row r="214" spans="2:125" s="63" customFormat="1" ht="14.25" customHeight="1">
      <c r="B214" s="253">
        <f t="shared" si="2"/>
        <v>205</v>
      </c>
      <c r="C214" s="253"/>
      <c r="D214" s="253"/>
      <c r="E214" s="253"/>
      <c r="F214" s="254" t="s">
        <v>496</v>
      </c>
      <c r="G214" s="255"/>
      <c r="H214" s="255"/>
      <c r="I214" s="255"/>
      <c r="J214" s="255"/>
      <c r="K214" s="255"/>
      <c r="L214" s="255"/>
      <c r="M214" s="255"/>
      <c r="N214" s="255"/>
      <c r="O214" s="255"/>
      <c r="P214" s="255"/>
      <c r="Q214" s="255"/>
      <c r="R214" s="255"/>
      <c r="S214" s="255"/>
      <c r="T214" s="255"/>
      <c r="U214" s="255"/>
      <c r="V214" s="255"/>
      <c r="W214" s="256"/>
      <c r="X214" s="257" t="s">
        <v>498</v>
      </c>
      <c r="Y214" s="258"/>
      <c r="Z214" s="258"/>
      <c r="AA214" s="258"/>
      <c r="AB214" s="258"/>
      <c r="AC214" s="258"/>
      <c r="AD214" s="258"/>
      <c r="AE214" s="258"/>
      <c r="AF214" s="258"/>
      <c r="AG214" s="258"/>
      <c r="AH214" s="258"/>
      <c r="AI214" s="258"/>
      <c r="AJ214" s="258"/>
      <c r="AK214" s="258"/>
      <c r="AL214" s="258"/>
      <c r="AM214" s="258"/>
      <c r="AN214" s="258"/>
      <c r="AO214" s="258"/>
      <c r="AP214" s="258"/>
      <c r="AQ214" s="258"/>
      <c r="AR214" s="258"/>
      <c r="AS214" s="258"/>
      <c r="AT214" s="258"/>
      <c r="AU214" s="259"/>
      <c r="AV214" s="251" t="s">
        <v>58</v>
      </c>
      <c r="AW214" s="251"/>
      <c r="AX214" s="251"/>
      <c r="AY214" s="251"/>
      <c r="AZ214" s="251"/>
      <c r="BA214" s="251"/>
      <c r="BB214" s="251"/>
      <c r="BC214" s="251">
        <v>1</v>
      </c>
      <c r="BD214" s="251"/>
      <c r="BE214" s="251"/>
      <c r="BF214" s="251"/>
      <c r="BG214" s="252"/>
      <c r="BH214" s="252"/>
      <c r="BI214" s="252"/>
      <c r="BJ214" s="252"/>
      <c r="BK214" s="252"/>
      <c r="BL214" s="252"/>
      <c r="BM214" s="252"/>
      <c r="BN214" s="252"/>
      <c r="BO214" s="252" t="s">
        <v>23</v>
      </c>
      <c r="BP214" s="252"/>
      <c r="BQ214" s="252"/>
      <c r="BR214" s="252"/>
      <c r="BS214" s="252"/>
      <c r="BT214" s="252"/>
      <c r="BU214" s="252"/>
      <c r="BV214" s="252"/>
      <c r="BW214" s="252"/>
      <c r="BX214" s="252"/>
      <c r="BY214" s="252"/>
      <c r="BZ214" s="252"/>
      <c r="CA214" s="252"/>
      <c r="CB214" s="252"/>
      <c r="CC214" s="252"/>
      <c r="CD214" s="252"/>
      <c r="CE214" s="252"/>
      <c r="CF214" s="252"/>
      <c r="CG214" s="252"/>
      <c r="CH214" s="252"/>
      <c r="CI214" s="252"/>
      <c r="CJ214" s="252"/>
      <c r="CK214" s="252"/>
      <c r="CL214" s="252"/>
      <c r="CM214" s="251"/>
      <c r="CN214" s="251"/>
      <c r="CO214" s="251"/>
      <c r="CP214" s="251"/>
      <c r="CQ214" s="251"/>
      <c r="CR214" s="251"/>
      <c r="CS214" s="251"/>
      <c r="CT214" s="251"/>
      <c r="CU214" s="251"/>
      <c r="CV214" s="251"/>
      <c r="CW214" s="251"/>
      <c r="CX214" s="251"/>
      <c r="CY214" s="251" t="s">
        <v>23</v>
      </c>
      <c r="CZ214" s="251"/>
      <c r="DA214" s="251"/>
      <c r="DB214" s="251"/>
      <c r="DC214" s="251"/>
      <c r="DD214" s="251"/>
      <c r="DE214" s="249" t="s">
        <v>59</v>
      </c>
      <c r="DF214" s="250"/>
      <c r="DG214" s="250"/>
      <c r="DH214" s="250"/>
      <c r="DI214" s="250"/>
      <c r="DJ214" s="250"/>
      <c r="DK214" s="250"/>
      <c r="DL214" s="250"/>
      <c r="DM214" s="250"/>
      <c r="DN214" s="250"/>
      <c r="DO214" s="250"/>
      <c r="DP214" s="250"/>
      <c r="DQ214" s="250"/>
      <c r="DR214" s="250"/>
      <c r="DS214" s="250"/>
      <c r="DT214" s="250"/>
      <c r="DU214" s="250"/>
    </row>
    <row r="215" spans="2:125" s="63" customFormat="1" ht="14.25" customHeight="1">
      <c r="B215" s="253">
        <f t="shared" si="2"/>
        <v>206</v>
      </c>
      <c r="C215" s="253"/>
      <c r="D215" s="253"/>
      <c r="E215" s="253"/>
      <c r="F215" s="254" t="s">
        <v>497</v>
      </c>
      <c r="G215" s="255"/>
      <c r="H215" s="255"/>
      <c r="I215" s="255"/>
      <c r="J215" s="255"/>
      <c r="K215" s="255"/>
      <c r="L215" s="255"/>
      <c r="M215" s="255"/>
      <c r="N215" s="255"/>
      <c r="O215" s="255"/>
      <c r="P215" s="255"/>
      <c r="Q215" s="255"/>
      <c r="R215" s="255"/>
      <c r="S215" s="255"/>
      <c r="T215" s="255"/>
      <c r="U215" s="255"/>
      <c r="V215" s="255"/>
      <c r="W215" s="256"/>
      <c r="X215" s="257" t="s">
        <v>499</v>
      </c>
      <c r="Y215" s="258"/>
      <c r="Z215" s="258"/>
      <c r="AA215" s="258"/>
      <c r="AB215" s="258"/>
      <c r="AC215" s="258"/>
      <c r="AD215" s="258"/>
      <c r="AE215" s="258"/>
      <c r="AF215" s="258"/>
      <c r="AG215" s="258"/>
      <c r="AH215" s="258"/>
      <c r="AI215" s="258"/>
      <c r="AJ215" s="258"/>
      <c r="AK215" s="258"/>
      <c r="AL215" s="258"/>
      <c r="AM215" s="258"/>
      <c r="AN215" s="258"/>
      <c r="AO215" s="258"/>
      <c r="AP215" s="258"/>
      <c r="AQ215" s="258"/>
      <c r="AR215" s="258"/>
      <c r="AS215" s="258"/>
      <c r="AT215" s="258"/>
      <c r="AU215" s="259"/>
      <c r="AV215" s="251" t="s">
        <v>58</v>
      </c>
      <c r="AW215" s="251"/>
      <c r="AX215" s="251"/>
      <c r="AY215" s="251"/>
      <c r="AZ215" s="251"/>
      <c r="BA215" s="251"/>
      <c r="BB215" s="251"/>
      <c r="BC215" s="251">
        <v>1</v>
      </c>
      <c r="BD215" s="251"/>
      <c r="BE215" s="251"/>
      <c r="BF215" s="251"/>
      <c r="BG215" s="252"/>
      <c r="BH215" s="252"/>
      <c r="BI215" s="252"/>
      <c r="BJ215" s="252"/>
      <c r="BK215" s="252"/>
      <c r="BL215" s="252"/>
      <c r="BM215" s="252"/>
      <c r="BN215" s="252"/>
      <c r="BO215" s="252" t="s">
        <v>23</v>
      </c>
      <c r="BP215" s="252"/>
      <c r="BQ215" s="252"/>
      <c r="BR215" s="252"/>
      <c r="BS215" s="252"/>
      <c r="BT215" s="252"/>
      <c r="BU215" s="252"/>
      <c r="BV215" s="252"/>
      <c r="BW215" s="252"/>
      <c r="BX215" s="252"/>
      <c r="BY215" s="252"/>
      <c r="BZ215" s="252"/>
      <c r="CA215" s="252"/>
      <c r="CB215" s="252"/>
      <c r="CC215" s="252"/>
      <c r="CD215" s="252"/>
      <c r="CE215" s="252"/>
      <c r="CF215" s="252"/>
      <c r="CG215" s="252"/>
      <c r="CH215" s="252"/>
      <c r="CI215" s="252"/>
      <c r="CJ215" s="252"/>
      <c r="CK215" s="252"/>
      <c r="CL215" s="252"/>
      <c r="CM215" s="251"/>
      <c r="CN215" s="251"/>
      <c r="CO215" s="251"/>
      <c r="CP215" s="251"/>
      <c r="CQ215" s="251"/>
      <c r="CR215" s="251"/>
      <c r="CS215" s="251"/>
      <c r="CT215" s="251"/>
      <c r="CU215" s="251"/>
      <c r="CV215" s="251"/>
      <c r="CW215" s="251"/>
      <c r="CX215" s="251"/>
      <c r="CY215" s="251" t="s">
        <v>23</v>
      </c>
      <c r="CZ215" s="251"/>
      <c r="DA215" s="251"/>
      <c r="DB215" s="251"/>
      <c r="DC215" s="251"/>
      <c r="DD215" s="251"/>
      <c r="DE215" s="249" t="s">
        <v>59</v>
      </c>
      <c r="DF215" s="250"/>
      <c r="DG215" s="250"/>
      <c r="DH215" s="250"/>
      <c r="DI215" s="250"/>
      <c r="DJ215" s="250"/>
      <c r="DK215" s="250"/>
      <c r="DL215" s="250"/>
      <c r="DM215" s="250"/>
      <c r="DN215" s="250"/>
      <c r="DO215" s="250"/>
      <c r="DP215" s="250"/>
      <c r="DQ215" s="250"/>
      <c r="DR215" s="250"/>
      <c r="DS215" s="250"/>
      <c r="DT215" s="250"/>
      <c r="DU215" s="250"/>
    </row>
    <row r="216" spans="2:125" s="63" customFormat="1" ht="14.25" customHeight="1">
      <c r="B216" s="253">
        <f t="shared" si="2"/>
        <v>207</v>
      </c>
      <c r="C216" s="253"/>
      <c r="D216" s="253"/>
      <c r="E216" s="253"/>
      <c r="F216" s="254" t="s">
        <v>500</v>
      </c>
      <c r="G216" s="255"/>
      <c r="H216" s="255"/>
      <c r="I216" s="255"/>
      <c r="J216" s="255"/>
      <c r="K216" s="255"/>
      <c r="L216" s="255"/>
      <c r="M216" s="255"/>
      <c r="N216" s="255"/>
      <c r="O216" s="255"/>
      <c r="P216" s="255"/>
      <c r="Q216" s="255"/>
      <c r="R216" s="255"/>
      <c r="S216" s="255"/>
      <c r="T216" s="255"/>
      <c r="U216" s="255"/>
      <c r="V216" s="255"/>
      <c r="W216" s="256"/>
      <c r="X216" s="257" t="s">
        <v>495</v>
      </c>
      <c r="Y216" s="258"/>
      <c r="Z216" s="258"/>
      <c r="AA216" s="258"/>
      <c r="AB216" s="258"/>
      <c r="AC216" s="258"/>
      <c r="AD216" s="258"/>
      <c r="AE216" s="258"/>
      <c r="AF216" s="258"/>
      <c r="AG216" s="258"/>
      <c r="AH216" s="258"/>
      <c r="AI216" s="258"/>
      <c r="AJ216" s="258"/>
      <c r="AK216" s="258"/>
      <c r="AL216" s="258"/>
      <c r="AM216" s="258"/>
      <c r="AN216" s="258"/>
      <c r="AO216" s="258"/>
      <c r="AP216" s="258"/>
      <c r="AQ216" s="258"/>
      <c r="AR216" s="258"/>
      <c r="AS216" s="258"/>
      <c r="AT216" s="258"/>
      <c r="AU216" s="259"/>
      <c r="AV216" s="251" t="s">
        <v>58</v>
      </c>
      <c r="AW216" s="251"/>
      <c r="AX216" s="251"/>
      <c r="AY216" s="251"/>
      <c r="AZ216" s="251"/>
      <c r="BA216" s="251"/>
      <c r="BB216" s="251"/>
      <c r="BC216" s="251">
        <v>1</v>
      </c>
      <c r="BD216" s="251"/>
      <c r="BE216" s="251"/>
      <c r="BF216" s="251"/>
      <c r="BG216" s="252"/>
      <c r="BH216" s="252"/>
      <c r="BI216" s="252"/>
      <c r="BJ216" s="252"/>
      <c r="BK216" s="252"/>
      <c r="BL216" s="252"/>
      <c r="BM216" s="252"/>
      <c r="BN216" s="252"/>
      <c r="BO216" s="252" t="s">
        <v>23</v>
      </c>
      <c r="BP216" s="252"/>
      <c r="BQ216" s="252"/>
      <c r="BR216" s="252"/>
      <c r="BS216" s="252"/>
      <c r="BT216" s="252"/>
      <c r="BU216" s="252"/>
      <c r="BV216" s="252"/>
      <c r="BW216" s="252"/>
      <c r="BX216" s="252"/>
      <c r="BY216" s="252"/>
      <c r="BZ216" s="252"/>
      <c r="CA216" s="252"/>
      <c r="CB216" s="252"/>
      <c r="CC216" s="252"/>
      <c r="CD216" s="252"/>
      <c r="CE216" s="252"/>
      <c r="CF216" s="252"/>
      <c r="CG216" s="252"/>
      <c r="CH216" s="252"/>
      <c r="CI216" s="252"/>
      <c r="CJ216" s="252"/>
      <c r="CK216" s="252"/>
      <c r="CL216" s="252"/>
      <c r="CM216" s="251"/>
      <c r="CN216" s="251"/>
      <c r="CO216" s="251"/>
      <c r="CP216" s="251"/>
      <c r="CQ216" s="251"/>
      <c r="CR216" s="251"/>
      <c r="CS216" s="251"/>
      <c r="CT216" s="251"/>
      <c r="CU216" s="251"/>
      <c r="CV216" s="251"/>
      <c r="CW216" s="251"/>
      <c r="CX216" s="251"/>
      <c r="CY216" s="251" t="s">
        <v>23</v>
      </c>
      <c r="CZ216" s="251"/>
      <c r="DA216" s="251"/>
      <c r="DB216" s="251"/>
      <c r="DC216" s="251"/>
      <c r="DD216" s="251"/>
      <c r="DE216" s="249" t="s">
        <v>59</v>
      </c>
      <c r="DF216" s="250"/>
      <c r="DG216" s="250"/>
      <c r="DH216" s="250"/>
      <c r="DI216" s="250"/>
      <c r="DJ216" s="250"/>
      <c r="DK216" s="250"/>
      <c r="DL216" s="250"/>
      <c r="DM216" s="250"/>
      <c r="DN216" s="250"/>
      <c r="DO216" s="250"/>
      <c r="DP216" s="250"/>
      <c r="DQ216" s="250"/>
      <c r="DR216" s="250"/>
      <c r="DS216" s="250"/>
      <c r="DT216" s="250"/>
      <c r="DU216" s="250"/>
    </row>
    <row r="217" spans="2:125" s="23" customFormat="1">
      <c r="B217" s="240">
        <f t="shared" si="2"/>
        <v>208</v>
      </c>
      <c r="C217" s="240"/>
      <c r="D217" s="240"/>
      <c r="E217" s="240"/>
      <c r="F217" s="241" t="s">
        <v>473</v>
      </c>
      <c r="G217" s="242"/>
      <c r="H217" s="242"/>
      <c r="I217" s="242"/>
      <c r="J217" s="242"/>
      <c r="K217" s="242"/>
      <c r="L217" s="242"/>
      <c r="M217" s="242"/>
      <c r="N217" s="242"/>
      <c r="O217" s="242"/>
      <c r="P217" s="242"/>
      <c r="Q217" s="242"/>
      <c r="R217" s="242"/>
      <c r="S217" s="242"/>
      <c r="T217" s="242"/>
      <c r="U217" s="242"/>
      <c r="V217" s="242"/>
      <c r="W217" s="243"/>
      <c r="X217" s="244" t="s">
        <v>474</v>
      </c>
      <c r="Y217" s="245"/>
      <c r="Z217" s="245"/>
      <c r="AA217" s="245"/>
      <c r="AB217" s="245"/>
      <c r="AC217" s="245"/>
      <c r="AD217" s="245"/>
      <c r="AE217" s="245"/>
      <c r="AF217" s="245"/>
      <c r="AG217" s="245"/>
      <c r="AH217" s="245"/>
      <c r="AI217" s="245"/>
      <c r="AJ217" s="245"/>
      <c r="AK217" s="245"/>
      <c r="AL217" s="245"/>
      <c r="AM217" s="245"/>
      <c r="AN217" s="245"/>
      <c r="AO217" s="245"/>
      <c r="AP217" s="245"/>
      <c r="AQ217" s="245"/>
      <c r="AR217" s="245"/>
      <c r="AS217" s="245"/>
      <c r="AT217" s="245"/>
      <c r="AU217" s="246"/>
      <c r="AV217" s="240" t="s">
        <v>58</v>
      </c>
      <c r="AW217" s="240"/>
      <c r="AX217" s="240"/>
      <c r="AY217" s="240"/>
      <c r="AZ217" s="240"/>
      <c r="BA217" s="240"/>
      <c r="BB217" s="240"/>
      <c r="BC217" s="240">
        <v>14</v>
      </c>
      <c r="BD217" s="240"/>
      <c r="BE217" s="240"/>
      <c r="BF217" s="240"/>
      <c r="BG217" s="247"/>
      <c r="BH217" s="247"/>
      <c r="BI217" s="247"/>
      <c r="BJ217" s="247"/>
      <c r="BK217" s="248"/>
      <c r="BL217" s="248"/>
      <c r="BM217" s="248"/>
      <c r="BN217" s="248"/>
      <c r="BO217" s="248"/>
      <c r="BP217" s="248"/>
      <c r="BQ217" s="248"/>
      <c r="BR217" s="248"/>
      <c r="BS217" s="248"/>
      <c r="BT217" s="248"/>
      <c r="BU217" s="248"/>
      <c r="BV217" s="248"/>
      <c r="BW217" s="248"/>
      <c r="BX217" s="248"/>
      <c r="BY217" s="248"/>
      <c r="BZ217" s="248"/>
      <c r="CA217" s="248"/>
      <c r="CB217" s="248"/>
      <c r="CC217" s="248"/>
      <c r="CD217" s="248"/>
      <c r="CE217" s="248"/>
      <c r="CF217" s="248"/>
      <c r="CG217" s="248"/>
      <c r="CH217" s="248"/>
      <c r="CI217" s="248" t="s">
        <v>23</v>
      </c>
      <c r="CJ217" s="248"/>
      <c r="CK217" s="248"/>
      <c r="CL217" s="248"/>
      <c r="CM217" s="237"/>
      <c r="CN217" s="237"/>
      <c r="CO217" s="237"/>
      <c r="CP217" s="237"/>
      <c r="CQ217" s="237"/>
      <c r="CR217" s="237"/>
      <c r="CS217" s="237"/>
      <c r="CT217" s="237"/>
      <c r="CU217" s="237"/>
      <c r="CV217" s="237"/>
      <c r="CW217" s="237" t="s">
        <v>23</v>
      </c>
      <c r="CX217" s="237"/>
      <c r="CY217" s="237" t="s">
        <v>23</v>
      </c>
      <c r="CZ217" s="237"/>
      <c r="DA217" s="237"/>
      <c r="DB217" s="237"/>
      <c r="DC217" s="237"/>
      <c r="DD217" s="237"/>
      <c r="DE217" s="238" t="s">
        <v>79</v>
      </c>
      <c r="DF217" s="239"/>
      <c r="DG217" s="239"/>
      <c r="DH217" s="239"/>
      <c r="DI217" s="239"/>
      <c r="DJ217" s="239"/>
      <c r="DK217" s="239"/>
      <c r="DL217" s="239"/>
      <c r="DM217" s="239"/>
      <c r="DN217" s="239"/>
      <c r="DO217" s="239"/>
      <c r="DP217" s="239"/>
      <c r="DQ217" s="239"/>
      <c r="DR217" s="239"/>
      <c r="DS217" s="239"/>
      <c r="DT217" s="239"/>
      <c r="DU217" s="239"/>
    </row>
    <row r="218" spans="2:125" s="23" customFormat="1" ht="14.25" customHeight="1">
      <c r="B218" s="240">
        <f t="shared" si="2"/>
        <v>209</v>
      </c>
      <c r="C218" s="240"/>
      <c r="D218" s="240"/>
      <c r="E218" s="240"/>
      <c r="F218" s="241" t="s">
        <v>476</v>
      </c>
      <c r="G218" s="242"/>
      <c r="H218" s="242"/>
      <c r="I218" s="242"/>
      <c r="J218" s="242"/>
      <c r="K218" s="242"/>
      <c r="L218" s="242"/>
      <c r="M218" s="242"/>
      <c r="N218" s="242"/>
      <c r="O218" s="242"/>
      <c r="P218" s="242"/>
      <c r="Q218" s="242"/>
      <c r="R218" s="242"/>
      <c r="S218" s="242"/>
      <c r="T218" s="242"/>
      <c r="U218" s="242"/>
      <c r="V218" s="242"/>
      <c r="W218" s="243"/>
      <c r="X218" s="244" t="s">
        <v>475</v>
      </c>
      <c r="Y218" s="245"/>
      <c r="Z218" s="245"/>
      <c r="AA218" s="245"/>
      <c r="AB218" s="245"/>
      <c r="AC218" s="245"/>
      <c r="AD218" s="245"/>
      <c r="AE218" s="245"/>
      <c r="AF218" s="245"/>
      <c r="AG218" s="245"/>
      <c r="AH218" s="245"/>
      <c r="AI218" s="245"/>
      <c r="AJ218" s="245"/>
      <c r="AK218" s="245"/>
      <c r="AL218" s="245"/>
      <c r="AM218" s="245"/>
      <c r="AN218" s="245"/>
      <c r="AO218" s="245"/>
      <c r="AP218" s="245"/>
      <c r="AQ218" s="245"/>
      <c r="AR218" s="245"/>
      <c r="AS218" s="245"/>
      <c r="AT218" s="245"/>
      <c r="AU218" s="246"/>
      <c r="AV218" s="240" t="s">
        <v>58</v>
      </c>
      <c r="AW218" s="240"/>
      <c r="AX218" s="240"/>
      <c r="AY218" s="240"/>
      <c r="AZ218" s="240"/>
      <c r="BA218" s="240"/>
      <c r="BB218" s="240"/>
      <c r="BC218" s="240">
        <v>2</v>
      </c>
      <c r="BD218" s="240"/>
      <c r="BE218" s="240"/>
      <c r="BF218" s="240"/>
      <c r="BG218" s="248"/>
      <c r="BH218" s="248"/>
      <c r="BI218" s="248"/>
      <c r="BJ218" s="248"/>
      <c r="BK218" s="248"/>
      <c r="BL218" s="248"/>
      <c r="BM218" s="248"/>
      <c r="BN218" s="248"/>
      <c r="BO218" s="248" t="s">
        <v>23</v>
      </c>
      <c r="BP218" s="248"/>
      <c r="BQ218" s="248"/>
      <c r="BR218" s="248"/>
      <c r="BS218" s="248"/>
      <c r="BT218" s="248"/>
      <c r="BU218" s="248"/>
      <c r="BV218" s="248"/>
      <c r="BW218" s="248"/>
      <c r="BX218" s="248"/>
      <c r="BY218" s="248"/>
      <c r="BZ218" s="248"/>
      <c r="CA218" s="248"/>
      <c r="CB218" s="248"/>
      <c r="CC218" s="248"/>
      <c r="CD218" s="248"/>
      <c r="CE218" s="248"/>
      <c r="CF218" s="248"/>
      <c r="CG218" s="248"/>
      <c r="CH218" s="248"/>
      <c r="CI218" s="248"/>
      <c r="CJ218" s="248"/>
      <c r="CK218" s="248"/>
      <c r="CL218" s="248"/>
      <c r="CM218" s="237"/>
      <c r="CN218" s="237"/>
      <c r="CO218" s="237"/>
      <c r="CP218" s="237"/>
      <c r="CQ218" s="237"/>
      <c r="CR218" s="237"/>
      <c r="CS218" s="237"/>
      <c r="CT218" s="237"/>
      <c r="CU218" s="237"/>
      <c r="CV218" s="237"/>
      <c r="CW218" s="237"/>
      <c r="CX218" s="237"/>
      <c r="CY218" s="237" t="s">
        <v>23</v>
      </c>
      <c r="CZ218" s="237"/>
      <c r="DA218" s="237"/>
      <c r="DB218" s="237"/>
      <c r="DC218" s="237"/>
      <c r="DD218" s="237"/>
      <c r="DE218" s="238"/>
      <c r="DF218" s="239"/>
      <c r="DG218" s="239"/>
      <c r="DH218" s="239"/>
      <c r="DI218" s="239"/>
      <c r="DJ218" s="239"/>
      <c r="DK218" s="239"/>
      <c r="DL218" s="239"/>
      <c r="DM218" s="239"/>
      <c r="DN218" s="239"/>
      <c r="DO218" s="239"/>
      <c r="DP218" s="239"/>
      <c r="DQ218" s="239"/>
      <c r="DR218" s="239"/>
      <c r="DS218" s="239"/>
      <c r="DT218" s="239"/>
      <c r="DU218" s="239"/>
    </row>
    <row r="219" spans="2:125" s="23" customFormat="1" ht="14.25" customHeight="1">
      <c r="B219" s="240">
        <f>ROW()-9</f>
        <v>210</v>
      </c>
      <c r="C219" s="240"/>
      <c r="D219" s="240"/>
      <c r="E219" s="240"/>
      <c r="F219" s="241" t="s">
        <v>477</v>
      </c>
      <c r="G219" s="242"/>
      <c r="H219" s="242"/>
      <c r="I219" s="242"/>
      <c r="J219" s="242"/>
      <c r="K219" s="242"/>
      <c r="L219" s="242"/>
      <c r="M219" s="242"/>
      <c r="N219" s="242"/>
      <c r="O219" s="242"/>
      <c r="P219" s="242"/>
      <c r="Q219" s="242"/>
      <c r="R219" s="242"/>
      <c r="S219" s="242"/>
      <c r="T219" s="242"/>
      <c r="U219" s="242"/>
      <c r="V219" s="242"/>
      <c r="W219" s="243"/>
      <c r="X219" s="244" t="s">
        <v>478</v>
      </c>
      <c r="Y219" s="245"/>
      <c r="Z219" s="245"/>
      <c r="AA219" s="245"/>
      <c r="AB219" s="245"/>
      <c r="AC219" s="245"/>
      <c r="AD219" s="245"/>
      <c r="AE219" s="245"/>
      <c r="AF219" s="245"/>
      <c r="AG219" s="245"/>
      <c r="AH219" s="245"/>
      <c r="AI219" s="245"/>
      <c r="AJ219" s="245"/>
      <c r="AK219" s="245"/>
      <c r="AL219" s="245"/>
      <c r="AM219" s="245"/>
      <c r="AN219" s="245"/>
      <c r="AO219" s="245"/>
      <c r="AP219" s="245"/>
      <c r="AQ219" s="245"/>
      <c r="AR219" s="245"/>
      <c r="AS219" s="245"/>
      <c r="AT219" s="245"/>
      <c r="AU219" s="246"/>
      <c r="AV219" s="240" t="s">
        <v>58</v>
      </c>
      <c r="AW219" s="240"/>
      <c r="AX219" s="240"/>
      <c r="AY219" s="240"/>
      <c r="AZ219" s="240"/>
      <c r="BA219" s="240"/>
      <c r="BB219" s="240"/>
      <c r="BC219" s="240">
        <v>2</v>
      </c>
      <c r="BD219" s="240"/>
      <c r="BE219" s="240"/>
      <c r="BF219" s="240"/>
      <c r="BG219" s="248"/>
      <c r="BH219" s="248"/>
      <c r="BI219" s="248"/>
      <c r="BJ219" s="248"/>
      <c r="BK219" s="248"/>
      <c r="BL219" s="248"/>
      <c r="BM219" s="248"/>
      <c r="BN219" s="248"/>
      <c r="BO219" s="248" t="s">
        <v>23</v>
      </c>
      <c r="BP219" s="248"/>
      <c r="BQ219" s="248"/>
      <c r="BR219" s="248"/>
      <c r="BS219" s="248"/>
      <c r="BT219" s="248"/>
      <c r="BU219" s="248"/>
      <c r="BV219" s="248"/>
      <c r="BW219" s="248"/>
      <c r="BX219" s="248"/>
      <c r="BY219" s="248"/>
      <c r="BZ219" s="248"/>
      <c r="CA219" s="248"/>
      <c r="CB219" s="248"/>
      <c r="CC219" s="248"/>
      <c r="CD219" s="248"/>
      <c r="CE219" s="248"/>
      <c r="CF219" s="248"/>
      <c r="CG219" s="248"/>
      <c r="CH219" s="248"/>
      <c r="CI219" s="248"/>
      <c r="CJ219" s="248"/>
      <c r="CK219" s="248"/>
      <c r="CL219" s="248"/>
      <c r="CM219" s="237"/>
      <c r="CN219" s="237"/>
      <c r="CO219" s="237"/>
      <c r="CP219" s="237"/>
      <c r="CQ219" s="237"/>
      <c r="CR219" s="237"/>
      <c r="CS219" s="237"/>
      <c r="CT219" s="237"/>
      <c r="CU219" s="237"/>
      <c r="CV219" s="237"/>
      <c r="CW219" s="237"/>
      <c r="CX219" s="237"/>
      <c r="CY219" s="237" t="s">
        <v>23</v>
      </c>
      <c r="CZ219" s="237"/>
      <c r="DA219" s="237"/>
      <c r="DB219" s="237"/>
      <c r="DC219" s="237"/>
      <c r="DD219" s="237"/>
      <c r="DE219" s="238"/>
      <c r="DF219" s="239"/>
      <c r="DG219" s="239"/>
      <c r="DH219" s="239"/>
      <c r="DI219" s="239"/>
      <c r="DJ219" s="239"/>
      <c r="DK219" s="239"/>
      <c r="DL219" s="239"/>
      <c r="DM219" s="239"/>
      <c r="DN219" s="239"/>
      <c r="DO219" s="239"/>
      <c r="DP219" s="239"/>
      <c r="DQ219" s="239"/>
      <c r="DR219" s="239"/>
      <c r="DS219" s="239"/>
      <c r="DT219" s="239"/>
      <c r="DU219" s="239"/>
    </row>
    <row r="220" spans="2:125" s="23" customFormat="1" ht="14.25" customHeight="1">
      <c r="B220" s="240">
        <f>ROW()-9</f>
        <v>211</v>
      </c>
      <c r="C220" s="240"/>
      <c r="D220" s="240"/>
      <c r="E220" s="240"/>
      <c r="F220" s="241" t="s">
        <v>479</v>
      </c>
      <c r="G220" s="242"/>
      <c r="H220" s="242"/>
      <c r="I220" s="242"/>
      <c r="J220" s="242"/>
      <c r="K220" s="242"/>
      <c r="L220" s="242"/>
      <c r="M220" s="242"/>
      <c r="N220" s="242"/>
      <c r="O220" s="242"/>
      <c r="P220" s="242"/>
      <c r="Q220" s="242"/>
      <c r="R220" s="242"/>
      <c r="S220" s="242"/>
      <c r="T220" s="242"/>
      <c r="U220" s="242"/>
      <c r="V220" s="242"/>
      <c r="W220" s="243"/>
      <c r="X220" s="244" t="s">
        <v>481</v>
      </c>
      <c r="Y220" s="245"/>
      <c r="Z220" s="245"/>
      <c r="AA220" s="245"/>
      <c r="AB220" s="245"/>
      <c r="AC220" s="245"/>
      <c r="AD220" s="245"/>
      <c r="AE220" s="245"/>
      <c r="AF220" s="245"/>
      <c r="AG220" s="245"/>
      <c r="AH220" s="245"/>
      <c r="AI220" s="245"/>
      <c r="AJ220" s="245"/>
      <c r="AK220" s="245"/>
      <c r="AL220" s="245"/>
      <c r="AM220" s="245"/>
      <c r="AN220" s="245"/>
      <c r="AO220" s="245"/>
      <c r="AP220" s="245"/>
      <c r="AQ220" s="245"/>
      <c r="AR220" s="245"/>
      <c r="AS220" s="245"/>
      <c r="AT220" s="245"/>
      <c r="AU220" s="246"/>
      <c r="AV220" s="240" t="s">
        <v>506</v>
      </c>
      <c r="AW220" s="240"/>
      <c r="AX220" s="240"/>
      <c r="AY220" s="240"/>
      <c r="AZ220" s="240"/>
      <c r="BA220" s="240"/>
      <c r="BB220" s="240"/>
      <c r="BC220" s="240">
        <v>1</v>
      </c>
      <c r="BD220" s="240"/>
      <c r="BE220" s="240"/>
      <c r="BF220" s="240"/>
      <c r="BG220" s="248"/>
      <c r="BH220" s="248"/>
      <c r="BI220" s="248"/>
      <c r="BJ220" s="248"/>
      <c r="BK220" s="248"/>
      <c r="BL220" s="248"/>
      <c r="BM220" s="248"/>
      <c r="BN220" s="248"/>
      <c r="BO220" s="248" t="s">
        <v>23</v>
      </c>
      <c r="BP220" s="248"/>
      <c r="BQ220" s="248"/>
      <c r="BR220" s="248"/>
      <c r="BS220" s="248"/>
      <c r="BT220" s="248"/>
      <c r="BU220" s="248"/>
      <c r="BV220" s="248"/>
      <c r="BW220" s="248"/>
      <c r="BX220" s="248"/>
      <c r="BY220" s="248"/>
      <c r="BZ220" s="248"/>
      <c r="CA220" s="248"/>
      <c r="CB220" s="248"/>
      <c r="CC220" s="248"/>
      <c r="CD220" s="248"/>
      <c r="CE220" s="248"/>
      <c r="CF220" s="248"/>
      <c r="CG220" s="248"/>
      <c r="CH220" s="248"/>
      <c r="CI220" s="248"/>
      <c r="CJ220" s="248"/>
      <c r="CK220" s="248"/>
      <c r="CL220" s="248"/>
      <c r="CM220" s="237"/>
      <c r="CN220" s="237"/>
      <c r="CO220" s="237"/>
      <c r="CP220" s="237"/>
      <c r="CQ220" s="237"/>
      <c r="CR220" s="237"/>
      <c r="CS220" s="237"/>
      <c r="CT220" s="237"/>
      <c r="CU220" s="237"/>
      <c r="CV220" s="237"/>
      <c r="CW220" s="237"/>
      <c r="CX220" s="237"/>
      <c r="CY220" s="237" t="s">
        <v>23</v>
      </c>
      <c r="CZ220" s="237"/>
      <c r="DA220" s="237"/>
      <c r="DB220" s="237"/>
      <c r="DC220" s="237"/>
      <c r="DD220" s="237"/>
      <c r="DE220" s="238" t="s">
        <v>59</v>
      </c>
      <c r="DF220" s="239"/>
      <c r="DG220" s="239"/>
      <c r="DH220" s="239"/>
      <c r="DI220" s="239"/>
      <c r="DJ220" s="239"/>
      <c r="DK220" s="239"/>
      <c r="DL220" s="239"/>
      <c r="DM220" s="239"/>
      <c r="DN220" s="239"/>
      <c r="DO220" s="239"/>
      <c r="DP220" s="239"/>
      <c r="DQ220" s="239"/>
      <c r="DR220" s="239"/>
      <c r="DS220" s="239"/>
      <c r="DT220" s="239"/>
      <c r="DU220" s="239"/>
    </row>
    <row r="221" spans="2:125" s="23" customFormat="1">
      <c r="B221" s="240">
        <f t="shared" ref="B221:B232" si="3">ROW()-9</f>
        <v>212</v>
      </c>
      <c r="C221" s="240"/>
      <c r="D221" s="240"/>
      <c r="E221" s="240"/>
      <c r="F221" s="241" t="s">
        <v>482</v>
      </c>
      <c r="G221" s="242"/>
      <c r="H221" s="242"/>
      <c r="I221" s="242"/>
      <c r="J221" s="242"/>
      <c r="K221" s="242"/>
      <c r="L221" s="242"/>
      <c r="M221" s="242"/>
      <c r="N221" s="242"/>
      <c r="O221" s="242"/>
      <c r="P221" s="242"/>
      <c r="Q221" s="242"/>
      <c r="R221" s="242"/>
      <c r="S221" s="242"/>
      <c r="T221" s="242"/>
      <c r="U221" s="242"/>
      <c r="V221" s="242"/>
      <c r="W221" s="243"/>
      <c r="X221" s="244" t="s">
        <v>163</v>
      </c>
      <c r="Y221" s="245"/>
      <c r="Z221" s="245"/>
      <c r="AA221" s="245"/>
      <c r="AB221" s="245"/>
      <c r="AC221" s="245"/>
      <c r="AD221" s="245"/>
      <c r="AE221" s="245"/>
      <c r="AF221" s="245"/>
      <c r="AG221" s="245"/>
      <c r="AH221" s="245"/>
      <c r="AI221" s="245"/>
      <c r="AJ221" s="245"/>
      <c r="AK221" s="245"/>
      <c r="AL221" s="245"/>
      <c r="AM221" s="245"/>
      <c r="AN221" s="245"/>
      <c r="AO221" s="245"/>
      <c r="AP221" s="245"/>
      <c r="AQ221" s="245"/>
      <c r="AR221" s="245"/>
      <c r="AS221" s="245"/>
      <c r="AT221" s="245"/>
      <c r="AU221" s="246"/>
      <c r="AV221" s="240" t="s">
        <v>61</v>
      </c>
      <c r="AW221" s="240"/>
      <c r="AX221" s="240"/>
      <c r="AY221" s="240"/>
      <c r="AZ221" s="240"/>
      <c r="BA221" s="240"/>
      <c r="BB221" s="240"/>
      <c r="BC221" s="240">
        <v>4000</v>
      </c>
      <c r="BD221" s="240"/>
      <c r="BE221" s="240"/>
      <c r="BF221" s="240"/>
      <c r="BG221" s="247"/>
      <c r="BH221" s="247"/>
      <c r="BI221" s="247"/>
      <c r="BJ221" s="247"/>
      <c r="BK221" s="248" t="s">
        <v>23</v>
      </c>
      <c r="BL221" s="248"/>
      <c r="BM221" s="248"/>
      <c r="BN221" s="248"/>
      <c r="BO221" s="248"/>
      <c r="BP221" s="248"/>
      <c r="BQ221" s="248"/>
      <c r="BR221" s="248"/>
      <c r="BS221" s="248"/>
      <c r="BT221" s="248"/>
      <c r="BU221" s="248"/>
      <c r="BV221" s="248"/>
      <c r="BW221" s="248"/>
      <c r="BX221" s="248"/>
      <c r="BY221" s="248"/>
      <c r="BZ221" s="248"/>
      <c r="CA221" s="248"/>
      <c r="CB221" s="248"/>
      <c r="CC221" s="248"/>
      <c r="CD221" s="248"/>
      <c r="CE221" s="248"/>
      <c r="CF221" s="248"/>
      <c r="CG221" s="248"/>
      <c r="CH221" s="248"/>
      <c r="CI221" s="248"/>
      <c r="CJ221" s="248"/>
      <c r="CK221" s="248"/>
      <c r="CL221" s="248"/>
      <c r="CM221" s="237" t="s">
        <v>23</v>
      </c>
      <c r="CN221" s="237"/>
      <c r="CO221" s="237" t="s">
        <v>23</v>
      </c>
      <c r="CP221" s="237"/>
      <c r="CQ221" s="237" t="s">
        <v>23</v>
      </c>
      <c r="CR221" s="237"/>
      <c r="CS221" s="237" t="s">
        <v>23</v>
      </c>
      <c r="CT221" s="237"/>
      <c r="CU221" s="237" t="s">
        <v>23</v>
      </c>
      <c r="CV221" s="237"/>
      <c r="CW221" s="237" t="s">
        <v>23</v>
      </c>
      <c r="CX221" s="237"/>
      <c r="CY221" s="237" t="s">
        <v>23</v>
      </c>
      <c r="CZ221" s="237"/>
      <c r="DA221" s="237" t="s">
        <v>23</v>
      </c>
      <c r="DB221" s="237"/>
      <c r="DC221" s="237" t="s">
        <v>23</v>
      </c>
      <c r="DD221" s="237"/>
      <c r="DE221" s="238"/>
      <c r="DF221" s="239"/>
      <c r="DG221" s="239"/>
      <c r="DH221" s="239"/>
      <c r="DI221" s="239"/>
      <c r="DJ221" s="239"/>
      <c r="DK221" s="239"/>
      <c r="DL221" s="239"/>
      <c r="DM221" s="239"/>
      <c r="DN221" s="239"/>
      <c r="DO221" s="239"/>
      <c r="DP221" s="239"/>
      <c r="DQ221" s="239"/>
      <c r="DR221" s="239"/>
      <c r="DS221" s="239"/>
      <c r="DT221" s="239"/>
      <c r="DU221" s="239"/>
    </row>
    <row r="222" spans="2:125" s="23" customFormat="1">
      <c r="B222" s="240">
        <f t="shared" si="3"/>
        <v>213</v>
      </c>
      <c r="C222" s="240"/>
      <c r="D222" s="240"/>
      <c r="E222" s="240"/>
      <c r="F222" s="241" t="s">
        <v>485</v>
      </c>
      <c r="G222" s="242"/>
      <c r="H222" s="242"/>
      <c r="I222" s="242"/>
      <c r="J222" s="242"/>
      <c r="K222" s="242"/>
      <c r="L222" s="242"/>
      <c r="M222" s="242"/>
      <c r="N222" s="242"/>
      <c r="O222" s="242"/>
      <c r="P222" s="242"/>
      <c r="Q222" s="242"/>
      <c r="R222" s="242"/>
      <c r="S222" s="242"/>
      <c r="T222" s="242"/>
      <c r="U222" s="242"/>
      <c r="V222" s="242"/>
      <c r="W222" s="243"/>
      <c r="X222" s="244" t="s">
        <v>355</v>
      </c>
      <c r="Y222" s="245"/>
      <c r="Z222" s="245"/>
      <c r="AA222" s="245"/>
      <c r="AB222" s="245"/>
      <c r="AC222" s="245"/>
      <c r="AD222" s="245"/>
      <c r="AE222" s="245"/>
      <c r="AF222" s="245"/>
      <c r="AG222" s="245"/>
      <c r="AH222" s="245"/>
      <c r="AI222" s="245"/>
      <c r="AJ222" s="245"/>
      <c r="AK222" s="245"/>
      <c r="AL222" s="245"/>
      <c r="AM222" s="245"/>
      <c r="AN222" s="245"/>
      <c r="AO222" s="245"/>
      <c r="AP222" s="245"/>
      <c r="AQ222" s="245"/>
      <c r="AR222" s="245"/>
      <c r="AS222" s="245"/>
      <c r="AT222" s="245"/>
      <c r="AU222" s="246"/>
      <c r="AV222" s="240" t="s">
        <v>113</v>
      </c>
      <c r="AW222" s="240"/>
      <c r="AX222" s="240"/>
      <c r="AY222" s="240"/>
      <c r="AZ222" s="240"/>
      <c r="BA222" s="240"/>
      <c r="BB222" s="240"/>
      <c r="BC222" s="240" t="s">
        <v>486</v>
      </c>
      <c r="BD222" s="240"/>
      <c r="BE222" s="240"/>
      <c r="BF222" s="240"/>
      <c r="BG222" s="247">
        <v>1</v>
      </c>
      <c r="BH222" s="247"/>
      <c r="BI222" s="247"/>
      <c r="BJ222" s="247"/>
      <c r="BK222" s="248"/>
      <c r="BL222" s="248"/>
      <c r="BM222" s="248"/>
      <c r="BN222" s="248"/>
      <c r="BO222" s="248"/>
      <c r="BP222" s="248"/>
      <c r="BQ222" s="248"/>
      <c r="BR222" s="248"/>
      <c r="BS222" s="248"/>
      <c r="BT222" s="248"/>
      <c r="BU222" s="248"/>
      <c r="BV222" s="248"/>
      <c r="BW222" s="248"/>
      <c r="BX222" s="248"/>
      <c r="BY222" s="248"/>
      <c r="BZ222" s="248"/>
      <c r="CA222" s="248"/>
      <c r="CB222" s="248"/>
      <c r="CC222" s="248"/>
      <c r="CD222" s="248"/>
      <c r="CE222" s="248"/>
      <c r="CF222" s="248"/>
      <c r="CG222" s="248"/>
      <c r="CH222" s="248"/>
      <c r="CI222" s="248"/>
      <c r="CJ222" s="248"/>
      <c r="CK222" s="248"/>
      <c r="CL222" s="248"/>
      <c r="CM222" s="237"/>
      <c r="CN222" s="237"/>
      <c r="CO222" s="237"/>
      <c r="CP222" s="237"/>
      <c r="CQ222" s="237"/>
      <c r="CR222" s="237"/>
      <c r="CS222" s="237"/>
      <c r="CT222" s="237"/>
      <c r="CU222" s="237"/>
      <c r="CV222" s="237"/>
      <c r="CW222" s="237"/>
      <c r="CX222" s="237"/>
      <c r="CY222" s="237" t="s">
        <v>23</v>
      </c>
      <c r="CZ222" s="237"/>
      <c r="DA222" s="237"/>
      <c r="DB222" s="237"/>
      <c r="DC222" s="237"/>
      <c r="DD222" s="237"/>
      <c r="DE222" s="238" t="s">
        <v>484</v>
      </c>
      <c r="DF222" s="239"/>
      <c r="DG222" s="239"/>
      <c r="DH222" s="239"/>
      <c r="DI222" s="239"/>
      <c r="DJ222" s="239"/>
      <c r="DK222" s="239"/>
      <c r="DL222" s="239"/>
      <c r="DM222" s="239"/>
      <c r="DN222" s="239"/>
      <c r="DO222" s="239"/>
      <c r="DP222" s="239"/>
      <c r="DQ222" s="239"/>
      <c r="DR222" s="239"/>
      <c r="DS222" s="239"/>
      <c r="DT222" s="239"/>
      <c r="DU222" s="239"/>
    </row>
    <row r="223" spans="2:125">
      <c r="B223" s="240">
        <f t="shared" si="3"/>
        <v>214</v>
      </c>
      <c r="C223" s="240"/>
      <c r="D223" s="240"/>
      <c r="E223" s="240"/>
      <c r="F223" s="241" t="s">
        <v>1188</v>
      </c>
      <c r="G223" s="242"/>
      <c r="H223" s="242"/>
      <c r="I223" s="242"/>
      <c r="J223" s="242"/>
      <c r="K223" s="242"/>
      <c r="L223" s="242"/>
      <c r="M223" s="242"/>
      <c r="N223" s="242"/>
      <c r="O223" s="242"/>
      <c r="P223" s="242"/>
      <c r="Q223" s="242"/>
      <c r="R223" s="242"/>
      <c r="S223" s="242"/>
      <c r="T223" s="242"/>
      <c r="U223" s="242"/>
      <c r="V223" s="242"/>
      <c r="W223" s="243"/>
      <c r="X223" s="244" t="s">
        <v>1189</v>
      </c>
      <c r="Y223" s="245"/>
      <c r="Z223" s="245"/>
      <c r="AA223" s="245"/>
      <c r="AB223" s="245"/>
      <c r="AC223" s="245"/>
      <c r="AD223" s="245"/>
      <c r="AE223" s="245"/>
      <c r="AF223" s="245"/>
      <c r="AG223" s="245"/>
      <c r="AH223" s="245"/>
      <c r="AI223" s="245"/>
      <c r="AJ223" s="245"/>
      <c r="AK223" s="245"/>
      <c r="AL223" s="245"/>
      <c r="AM223" s="245"/>
      <c r="AN223" s="245"/>
      <c r="AO223" s="245"/>
      <c r="AP223" s="245"/>
      <c r="AQ223" s="245"/>
      <c r="AR223" s="245"/>
      <c r="AS223" s="245"/>
      <c r="AT223" s="245"/>
      <c r="AU223" s="246"/>
      <c r="AV223" s="240" t="s">
        <v>58</v>
      </c>
      <c r="AW223" s="240"/>
      <c r="AX223" s="240"/>
      <c r="AY223" s="240"/>
      <c r="AZ223" s="240"/>
      <c r="BA223" s="240"/>
      <c r="BB223" s="240"/>
      <c r="BC223" s="240">
        <v>1</v>
      </c>
      <c r="BD223" s="240"/>
      <c r="BE223" s="240"/>
      <c r="BF223" s="240"/>
      <c r="BG223" s="247"/>
      <c r="BH223" s="247"/>
      <c r="BI223" s="247"/>
      <c r="BJ223" s="247"/>
      <c r="BK223" s="248"/>
      <c r="BL223" s="248"/>
      <c r="BM223" s="248"/>
      <c r="BN223" s="248"/>
      <c r="BO223" s="248" t="s">
        <v>23</v>
      </c>
      <c r="BP223" s="248"/>
      <c r="BQ223" s="248"/>
      <c r="BR223" s="248"/>
      <c r="BS223" s="248"/>
      <c r="BT223" s="248"/>
      <c r="BU223" s="248"/>
      <c r="BV223" s="248"/>
      <c r="BW223" s="248"/>
      <c r="BX223" s="248"/>
      <c r="BY223" s="248"/>
      <c r="BZ223" s="248"/>
      <c r="CA223" s="248"/>
      <c r="CB223" s="248"/>
      <c r="CC223" s="248"/>
      <c r="CD223" s="248"/>
      <c r="CE223" s="248"/>
      <c r="CF223" s="248"/>
      <c r="CG223" s="248"/>
      <c r="CH223" s="248"/>
      <c r="CI223" s="248"/>
      <c r="CJ223" s="248"/>
      <c r="CK223" s="248"/>
      <c r="CL223" s="248"/>
      <c r="CM223" s="237"/>
      <c r="CN223" s="237"/>
      <c r="CO223" s="237"/>
      <c r="CP223" s="237"/>
      <c r="CQ223" s="237"/>
      <c r="CR223" s="237"/>
      <c r="CS223" s="237"/>
      <c r="CT223" s="237"/>
      <c r="CU223" s="237"/>
      <c r="CV223" s="237"/>
      <c r="CW223" s="237"/>
      <c r="CX223" s="237"/>
      <c r="CY223" s="237" t="s">
        <v>23</v>
      </c>
      <c r="CZ223" s="237"/>
      <c r="DA223" s="237"/>
      <c r="DB223" s="237"/>
      <c r="DC223" s="237"/>
      <c r="DD223" s="237"/>
      <c r="DE223" s="238" t="s">
        <v>507</v>
      </c>
      <c r="DF223" s="239"/>
      <c r="DG223" s="239"/>
      <c r="DH223" s="239"/>
      <c r="DI223" s="239"/>
      <c r="DJ223" s="239"/>
      <c r="DK223" s="239"/>
      <c r="DL223" s="239"/>
      <c r="DM223" s="239"/>
      <c r="DN223" s="239"/>
      <c r="DO223" s="239"/>
      <c r="DP223" s="239"/>
      <c r="DQ223" s="239"/>
      <c r="DR223" s="239"/>
      <c r="DS223" s="239"/>
      <c r="DT223" s="239"/>
      <c r="DU223" s="239"/>
    </row>
    <row r="224" spans="2:125">
      <c r="B224" s="240">
        <f t="shared" si="3"/>
        <v>215</v>
      </c>
      <c r="C224" s="240"/>
      <c r="D224" s="240"/>
      <c r="E224" s="240"/>
      <c r="F224" s="241" t="s">
        <v>508</v>
      </c>
      <c r="G224" s="242"/>
      <c r="H224" s="242"/>
      <c r="I224" s="242"/>
      <c r="J224" s="242"/>
      <c r="K224" s="242"/>
      <c r="L224" s="242"/>
      <c r="M224" s="242"/>
      <c r="N224" s="242"/>
      <c r="O224" s="242"/>
      <c r="P224" s="242"/>
      <c r="Q224" s="242"/>
      <c r="R224" s="242"/>
      <c r="S224" s="242"/>
      <c r="T224" s="242"/>
      <c r="U224" s="242"/>
      <c r="V224" s="242"/>
      <c r="W224" s="243"/>
      <c r="X224" s="244" t="s">
        <v>509</v>
      </c>
      <c r="Y224" s="245"/>
      <c r="Z224" s="245"/>
      <c r="AA224" s="245"/>
      <c r="AB224" s="245"/>
      <c r="AC224" s="245"/>
      <c r="AD224" s="245"/>
      <c r="AE224" s="245"/>
      <c r="AF224" s="245"/>
      <c r="AG224" s="245"/>
      <c r="AH224" s="245"/>
      <c r="AI224" s="245"/>
      <c r="AJ224" s="245"/>
      <c r="AK224" s="245"/>
      <c r="AL224" s="245"/>
      <c r="AM224" s="245"/>
      <c r="AN224" s="245"/>
      <c r="AO224" s="245"/>
      <c r="AP224" s="245"/>
      <c r="AQ224" s="245"/>
      <c r="AR224" s="245"/>
      <c r="AS224" s="245"/>
      <c r="AT224" s="245"/>
      <c r="AU224" s="246"/>
      <c r="AV224" s="240" t="s">
        <v>58</v>
      </c>
      <c r="AW224" s="240"/>
      <c r="AX224" s="240"/>
      <c r="AY224" s="240"/>
      <c r="AZ224" s="240"/>
      <c r="BA224" s="240"/>
      <c r="BB224" s="240"/>
      <c r="BC224" s="240">
        <v>1</v>
      </c>
      <c r="BD224" s="240"/>
      <c r="BE224" s="240"/>
      <c r="BF224" s="240"/>
      <c r="BG224" s="247"/>
      <c r="BH224" s="247"/>
      <c r="BI224" s="247"/>
      <c r="BJ224" s="247"/>
      <c r="BK224" s="248"/>
      <c r="BL224" s="248"/>
      <c r="BM224" s="248"/>
      <c r="BN224" s="248"/>
      <c r="BO224" s="248" t="s">
        <v>23</v>
      </c>
      <c r="BP224" s="248"/>
      <c r="BQ224" s="248"/>
      <c r="BR224" s="248"/>
      <c r="BS224" s="248"/>
      <c r="BT224" s="248"/>
      <c r="BU224" s="248"/>
      <c r="BV224" s="248"/>
      <c r="BW224" s="248"/>
      <c r="BX224" s="248"/>
      <c r="BY224" s="248"/>
      <c r="BZ224" s="248"/>
      <c r="CA224" s="248"/>
      <c r="CB224" s="248"/>
      <c r="CC224" s="248"/>
      <c r="CD224" s="248"/>
      <c r="CE224" s="248"/>
      <c r="CF224" s="248"/>
      <c r="CG224" s="248"/>
      <c r="CH224" s="248"/>
      <c r="CI224" s="248"/>
      <c r="CJ224" s="248"/>
      <c r="CK224" s="248"/>
      <c r="CL224" s="248"/>
      <c r="CM224" s="237"/>
      <c r="CN224" s="237"/>
      <c r="CO224" s="237"/>
      <c r="CP224" s="237"/>
      <c r="CQ224" s="237"/>
      <c r="CR224" s="237"/>
      <c r="CS224" s="237"/>
      <c r="CT224" s="237"/>
      <c r="CU224" s="237"/>
      <c r="CV224" s="237"/>
      <c r="CW224" s="237"/>
      <c r="CX224" s="237"/>
      <c r="CY224" s="237" t="s">
        <v>23</v>
      </c>
      <c r="CZ224" s="237"/>
      <c r="DA224" s="237"/>
      <c r="DB224" s="237"/>
      <c r="DC224" s="237"/>
      <c r="DD224" s="237"/>
      <c r="DE224" s="238" t="s">
        <v>59</v>
      </c>
      <c r="DF224" s="239"/>
      <c r="DG224" s="239"/>
      <c r="DH224" s="239"/>
      <c r="DI224" s="239"/>
      <c r="DJ224" s="239"/>
      <c r="DK224" s="239"/>
      <c r="DL224" s="239"/>
      <c r="DM224" s="239"/>
      <c r="DN224" s="239"/>
      <c r="DO224" s="239"/>
      <c r="DP224" s="239"/>
      <c r="DQ224" s="239"/>
      <c r="DR224" s="239"/>
      <c r="DS224" s="239"/>
      <c r="DT224" s="239"/>
      <c r="DU224" s="239"/>
    </row>
    <row r="225" spans="2:125">
      <c r="B225" s="240">
        <f t="shared" si="3"/>
        <v>216</v>
      </c>
      <c r="C225" s="240"/>
      <c r="D225" s="240"/>
      <c r="E225" s="240"/>
      <c r="F225" s="241" t="s">
        <v>510</v>
      </c>
      <c r="G225" s="242"/>
      <c r="H225" s="242"/>
      <c r="I225" s="242"/>
      <c r="J225" s="242"/>
      <c r="K225" s="242"/>
      <c r="L225" s="242"/>
      <c r="M225" s="242"/>
      <c r="N225" s="242"/>
      <c r="O225" s="242"/>
      <c r="P225" s="242"/>
      <c r="Q225" s="242"/>
      <c r="R225" s="242"/>
      <c r="S225" s="242"/>
      <c r="T225" s="242"/>
      <c r="U225" s="242"/>
      <c r="V225" s="242"/>
      <c r="W225" s="243"/>
      <c r="X225" s="244" t="s">
        <v>518</v>
      </c>
      <c r="Y225" s="245"/>
      <c r="Z225" s="245"/>
      <c r="AA225" s="245"/>
      <c r="AB225" s="245"/>
      <c r="AC225" s="245"/>
      <c r="AD225" s="245"/>
      <c r="AE225" s="245"/>
      <c r="AF225" s="245"/>
      <c r="AG225" s="245"/>
      <c r="AH225" s="245"/>
      <c r="AI225" s="245"/>
      <c r="AJ225" s="245"/>
      <c r="AK225" s="245"/>
      <c r="AL225" s="245"/>
      <c r="AM225" s="245"/>
      <c r="AN225" s="245"/>
      <c r="AO225" s="245"/>
      <c r="AP225" s="245"/>
      <c r="AQ225" s="245"/>
      <c r="AR225" s="245"/>
      <c r="AS225" s="245"/>
      <c r="AT225" s="245"/>
      <c r="AU225" s="246"/>
      <c r="AV225" s="240" t="s">
        <v>58</v>
      </c>
      <c r="AW225" s="240"/>
      <c r="AX225" s="240"/>
      <c r="AY225" s="240"/>
      <c r="AZ225" s="240"/>
      <c r="BA225" s="240"/>
      <c r="BB225" s="240"/>
      <c r="BC225" s="240">
        <v>1</v>
      </c>
      <c r="BD225" s="240"/>
      <c r="BE225" s="240"/>
      <c r="BF225" s="240"/>
      <c r="BG225" s="247"/>
      <c r="BH225" s="247"/>
      <c r="BI225" s="247"/>
      <c r="BJ225" s="247"/>
      <c r="BK225" s="248"/>
      <c r="BL225" s="248"/>
      <c r="BM225" s="248"/>
      <c r="BN225" s="248"/>
      <c r="BO225" s="248" t="s">
        <v>23</v>
      </c>
      <c r="BP225" s="248"/>
      <c r="BQ225" s="248"/>
      <c r="BR225" s="248"/>
      <c r="BS225" s="248"/>
      <c r="BT225" s="248"/>
      <c r="BU225" s="248"/>
      <c r="BV225" s="248"/>
      <c r="BW225" s="248"/>
      <c r="BX225" s="248"/>
      <c r="BY225" s="248"/>
      <c r="BZ225" s="248"/>
      <c r="CA225" s="248"/>
      <c r="CB225" s="248"/>
      <c r="CC225" s="248"/>
      <c r="CD225" s="248"/>
      <c r="CE225" s="248"/>
      <c r="CF225" s="248"/>
      <c r="CG225" s="248"/>
      <c r="CH225" s="248"/>
      <c r="CI225" s="248"/>
      <c r="CJ225" s="248"/>
      <c r="CK225" s="248"/>
      <c r="CL225" s="248"/>
      <c r="CM225" s="237"/>
      <c r="CN225" s="237"/>
      <c r="CO225" s="237"/>
      <c r="CP225" s="237"/>
      <c r="CQ225" s="237"/>
      <c r="CR225" s="237"/>
      <c r="CS225" s="237"/>
      <c r="CT225" s="237"/>
      <c r="CU225" s="237"/>
      <c r="CV225" s="237"/>
      <c r="CW225" s="237"/>
      <c r="CX225" s="237"/>
      <c r="CY225" s="237" t="s">
        <v>23</v>
      </c>
      <c r="CZ225" s="237"/>
      <c r="DA225" s="237"/>
      <c r="DB225" s="237"/>
      <c r="DC225" s="237"/>
      <c r="DD225" s="237"/>
      <c r="DE225" s="238" t="s">
        <v>511</v>
      </c>
      <c r="DF225" s="239"/>
      <c r="DG225" s="239"/>
      <c r="DH225" s="239"/>
      <c r="DI225" s="239"/>
      <c r="DJ225" s="239"/>
      <c r="DK225" s="239"/>
      <c r="DL225" s="239"/>
      <c r="DM225" s="239"/>
      <c r="DN225" s="239"/>
      <c r="DO225" s="239"/>
      <c r="DP225" s="239"/>
      <c r="DQ225" s="239"/>
      <c r="DR225" s="239"/>
      <c r="DS225" s="239"/>
      <c r="DT225" s="239"/>
      <c r="DU225" s="239"/>
    </row>
    <row r="226" spans="2:125">
      <c r="B226" s="240">
        <f t="shared" si="3"/>
        <v>217</v>
      </c>
      <c r="C226" s="240"/>
      <c r="D226" s="240"/>
      <c r="E226" s="240"/>
      <c r="F226" s="241" t="s">
        <v>512</v>
      </c>
      <c r="G226" s="242"/>
      <c r="H226" s="242"/>
      <c r="I226" s="242"/>
      <c r="J226" s="242"/>
      <c r="K226" s="242"/>
      <c r="L226" s="242"/>
      <c r="M226" s="242"/>
      <c r="N226" s="242"/>
      <c r="O226" s="242"/>
      <c r="P226" s="242"/>
      <c r="Q226" s="242"/>
      <c r="R226" s="242"/>
      <c r="S226" s="242"/>
      <c r="T226" s="242"/>
      <c r="U226" s="242"/>
      <c r="V226" s="242"/>
      <c r="W226" s="243"/>
      <c r="X226" s="244" t="s">
        <v>513</v>
      </c>
      <c r="Y226" s="245"/>
      <c r="Z226" s="245"/>
      <c r="AA226" s="245"/>
      <c r="AB226" s="245"/>
      <c r="AC226" s="245"/>
      <c r="AD226" s="245"/>
      <c r="AE226" s="245"/>
      <c r="AF226" s="245"/>
      <c r="AG226" s="245"/>
      <c r="AH226" s="245"/>
      <c r="AI226" s="245"/>
      <c r="AJ226" s="245"/>
      <c r="AK226" s="245"/>
      <c r="AL226" s="245"/>
      <c r="AM226" s="245"/>
      <c r="AN226" s="245"/>
      <c r="AO226" s="245"/>
      <c r="AP226" s="245"/>
      <c r="AQ226" s="245"/>
      <c r="AR226" s="245"/>
      <c r="AS226" s="245"/>
      <c r="AT226" s="245"/>
      <c r="AU226" s="246"/>
      <c r="AV226" s="240" t="s">
        <v>58</v>
      </c>
      <c r="AW226" s="240"/>
      <c r="AX226" s="240"/>
      <c r="AY226" s="240"/>
      <c r="AZ226" s="240"/>
      <c r="BA226" s="240"/>
      <c r="BB226" s="240"/>
      <c r="BC226" s="240">
        <v>1</v>
      </c>
      <c r="BD226" s="240"/>
      <c r="BE226" s="240"/>
      <c r="BF226" s="240"/>
      <c r="BG226" s="247"/>
      <c r="BH226" s="247"/>
      <c r="BI226" s="247"/>
      <c r="BJ226" s="247"/>
      <c r="BK226" s="248"/>
      <c r="BL226" s="248"/>
      <c r="BM226" s="248"/>
      <c r="BN226" s="248"/>
      <c r="BO226" s="248" t="s">
        <v>23</v>
      </c>
      <c r="BP226" s="248"/>
      <c r="BQ226" s="248"/>
      <c r="BR226" s="248"/>
      <c r="BS226" s="248"/>
      <c r="BT226" s="248"/>
      <c r="BU226" s="248"/>
      <c r="BV226" s="248"/>
      <c r="BW226" s="248"/>
      <c r="BX226" s="248"/>
      <c r="BY226" s="248"/>
      <c r="BZ226" s="248"/>
      <c r="CA226" s="248"/>
      <c r="CB226" s="248"/>
      <c r="CC226" s="248"/>
      <c r="CD226" s="248"/>
      <c r="CE226" s="248"/>
      <c r="CF226" s="248"/>
      <c r="CG226" s="248"/>
      <c r="CH226" s="248"/>
      <c r="CI226" s="248"/>
      <c r="CJ226" s="248"/>
      <c r="CK226" s="248"/>
      <c r="CL226" s="248"/>
      <c r="CM226" s="237"/>
      <c r="CN226" s="237"/>
      <c r="CO226" s="237"/>
      <c r="CP226" s="237"/>
      <c r="CQ226" s="237"/>
      <c r="CR226" s="237"/>
      <c r="CS226" s="237"/>
      <c r="CT226" s="237"/>
      <c r="CU226" s="237"/>
      <c r="CV226" s="237"/>
      <c r="CW226" s="237"/>
      <c r="CX226" s="237"/>
      <c r="CY226" s="237" t="s">
        <v>23</v>
      </c>
      <c r="CZ226" s="237"/>
      <c r="DA226" s="237"/>
      <c r="DB226" s="237"/>
      <c r="DC226" s="237"/>
      <c r="DD226" s="237"/>
      <c r="DE226" s="238" t="s">
        <v>59</v>
      </c>
      <c r="DF226" s="239"/>
      <c r="DG226" s="239"/>
      <c r="DH226" s="239"/>
      <c r="DI226" s="239"/>
      <c r="DJ226" s="239"/>
      <c r="DK226" s="239"/>
      <c r="DL226" s="239"/>
      <c r="DM226" s="239"/>
      <c r="DN226" s="239"/>
      <c r="DO226" s="239"/>
      <c r="DP226" s="239"/>
      <c r="DQ226" s="239"/>
      <c r="DR226" s="239"/>
      <c r="DS226" s="239"/>
      <c r="DT226" s="239"/>
      <c r="DU226" s="239"/>
    </row>
    <row r="227" spans="2:125">
      <c r="B227" s="240">
        <f t="shared" si="3"/>
        <v>218</v>
      </c>
      <c r="C227" s="240"/>
      <c r="D227" s="240"/>
      <c r="E227" s="240"/>
      <c r="F227" s="241" t="s">
        <v>515</v>
      </c>
      <c r="G227" s="242"/>
      <c r="H227" s="242"/>
      <c r="I227" s="242"/>
      <c r="J227" s="242"/>
      <c r="K227" s="242"/>
      <c r="L227" s="242"/>
      <c r="M227" s="242"/>
      <c r="N227" s="242"/>
      <c r="O227" s="242"/>
      <c r="P227" s="242"/>
      <c r="Q227" s="242"/>
      <c r="R227" s="242"/>
      <c r="S227" s="242"/>
      <c r="T227" s="242"/>
      <c r="U227" s="242"/>
      <c r="V227" s="242"/>
      <c r="W227" s="243"/>
      <c r="X227" s="244" t="s">
        <v>516</v>
      </c>
      <c r="Y227" s="245"/>
      <c r="Z227" s="245"/>
      <c r="AA227" s="245"/>
      <c r="AB227" s="245"/>
      <c r="AC227" s="245"/>
      <c r="AD227" s="245"/>
      <c r="AE227" s="245"/>
      <c r="AF227" s="245"/>
      <c r="AG227" s="245"/>
      <c r="AH227" s="245"/>
      <c r="AI227" s="245"/>
      <c r="AJ227" s="245"/>
      <c r="AK227" s="245"/>
      <c r="AL227" s="245"/>
      <c r="AM227" s="245"/>
      <c r="AN227" s="245"/>
      <c r="AO227" s="245"/>
      <c r="AP227" s="245"/>
      <c r="AQ227" s="245"/>
      <c r="AR227" s="245"/>
      <c r="AS227" s="245"/>
      <c r="AT227" s="245"/>
      <c r="AU227" s="246"/>
      <c r="AV227" s="240" t="s">
        <v>58</v>
      </c>
      <c r="AW227" s="240"/>
      <c r="AX227" s="240"/>
      <c r="AY227" s="240"/>
      <c r="AZ227" s="240"/>
      <c r="BA227" s="240"/>
      <c r="BB227" s="240"/>
      <c r="BC227" s="240">
        <v>3</v>
      </c>
      <c r="BD227" s="240"/>
      <c r="BE227" s="240"/>
      <c r="BF227" s="240"/>
      <c r="BG227" s="247"/>
      <c r="BH227" s="247"/>
      <c r="BI227" s="247"/>
      <c r="BJ227" s="247"/>
      <c r="BK227" s="248"/>
      <c r="BL227" s="248"/>
      <c r="BM227" s="248"/>
      <c r="BN227" s="248"/>
      <c r="BO227" s="248" t="s">
        <v>23</v>
      </c>
      <c r="BP227" s="248"/>
      <c r="BQ227" s="248"/>
      <c r="BR227" s="248"/>
      <c r="BS227" s="248"/>
      <c r="BT227" s="248"/>
      <c r="BU227" s="248"/>
      <c r="BV227" s="248"/>
      <c r="BW227" s="248"/>
      <c r="BX227" s="248"/>
      <c r="BY227" s="248"/>
      <c r="BZ227" s="248"/>
      <c r="CA227" s="248"/>
      <c r="CB227" s="248"/>
      <c r="CC227" s="248"/>
      <c r="CD227" s="248"/>
      <c r="CE227" s="248"/>
      <c r="CF227" s="248"/>
      <c r="CG227" s="248"/>
      <c r="CH227" s="248"/>
      <c r="CI227" s="248"/>
      <c r="CJ227" s="248"/>
      <c r="CK227" s="248"/>
      <c r="CL227" s="248"/>
      <c r="CM227" s="237"/>
      <c r="CN227" s="237"/>
      <c r="CO227" s="237"/>
      <c r="CP227" s="237"/>
      <c r="CQ227" s="237"/>
      <c r="CR227" s="237"/>
      <c r="CS227" s="237"/>
      <c r="CT227" s="237"/>
      <c r="CU227" s="237"/>
      <c r="CV227" s="237"/>
      <c r="CW227" s="237"/>
      <c r="CX227" s="237"/>
      <c r="CY227" s="237" t="s">
        <v>23</v>
      </c>
      <c r="CZ227" s="237"/>
      <c r="DA227" s="237"/>
      <c r="DB227" s="237"/>
      <c r="DC227" s="237"/>
      <c r="DD227" s="237"/>
      <c r="DE227" s="238" t="s">
        <v>514</v>
      </c>
      <c r="DF227" s="239"/>
      <c r="DG227" s="239"/>
      <c r="DH227" s="239"/>
      <c r="DI227" s="239"/>
      <c r="DJ227" s="239"/>
      <c r="DK227" s="239"/>
      <c r="DL227" s="239"/>
      <c r="DM227" s="239"/>
      <c r="DN227" s="239"/>
      <c r="DO227" s="239"/>
      <c r="DP227" s="239"/>
      <c r="DQ227" s="239"/>
      <c r="DR227" s="239"/>
      <c r="DS227" s="239"/>
      <c r="DT227" s="239"/>
      <c r="DU227" s="239"/>
    </row>
    <row r="228" spans="2:125">
      <c r="B228" s="240">
        <f t="shared" si="3"/>
        <v>219</v>
      </c>
      <c r="C228" s="240"/>
      <c r="D228" s="240"/>
      <c r="E228" s="240"/>
      <c r="F228" s="241" t="s">
        <v>517</v>
      </c>
      <c r="G228" s="242"/>
      <c r="H228" s="242"/>
      <c r="I228" s="242"/>
      <c r="J228" s="242"/>
      <c r="K228" s="242"/>
      <c r="L228" s="242"/>
      <c r="M228" s="242"/>
      <c r="N228" s="242"/>
      <c r="O228" s="242"/>
      <c r="P228" s="242"/>
      <c r="Q228" s="242"/>
      <c r="R228" s="242"/>
      <c r="S228" s="242"/>
      <c r="T228" s="242"/>
      <c r="U228" s="242"/>
      <c r="V228" s="242"/>
      <c r="W228" s="243"/>
      <c r="X228" s="244" t="s">
        <v>519</v>
      </c>
      <c r="Y228" s="245"/>
      <c r="Z228" s="245"/>
      <c r="AA228" s="245"/>
      <c r="AB228" s="245"/>
      <c r="AC228" s="245"/>
      <c r="AD228" s="245"/>
      <c r="AE228" s="245"/>
      <c r="AF228" s="245"/>
      <c r="AG228" s="245"/>
      <c r="AH228" s="245"/>
      <c r="AI228" s="245"/>
      <c r="AJ228" s="245"/>
      <c r="AK228" s="245"/>
      <c r="AL228" s="245"/>
      <c r="AM228" s="245"/>
      <c r="AN228" s="245"/>
      <c r="AO228" s="245"/>
      <c r="AP228" s="245"/>
      <c r="AQ228" s="245"/>
      <c r="AR228" s="245"/>
      <c r="AS228" s="245"/>
      <c r="AT228" s="245"/>
      <c r="AU228" s="246"/>
      <c r="AV228" s="240" t="s">
        <v>58</v>
      </c>
      <c r="AW228" s="240"/>
      <c r="AX228" s="240"/>
      <c r="AY228" s="240"/>
      <c r="AZ228" s="240"/>
      <c r="BA228" s="240"/>
      <c r="BB228" s="240"/>
      <c r="BC228" s="240">
        <v>1</v>
      </c>
      <c r="BD228" s="240"/>
      <c r="BE228" s="240"/>
      <c r="BF228" s="240"/>
      <c r="BG228" s="247"/>
      <c r="BH228" s="247"/>
      <c r="BI228" s="247"/>
      <c r="BJ228" s="247"/>
      <c r="BK228" s="248"/>
      <c r="BL228" s="248"/>
      <c r="BM228" s="248"/>
      <c r="BN228" s="248"/>
      <c r="BO228" s="248" t="s">
        <v>23</v>
      </c>
      <c r="BP228" s="248"/>
      <c r="BQ228" s="248"/>
      <c r="BR228" s="248"/>
      <c r="BS228" s="248"/>
      <c r="BT228" s="248"/>
      <c r="BU228" s="248"/>
      <c r="BV228" s="248"/>
      <c r="BW228" s="248"/>
      <c r="BX228" s="248"/>
      <c r="BY228" s="248"/>
      <c r="BZ228" s="248"/>
      <c r="CA228" s="248"/>
      <c r="CB228" s="248"/>
      <c r="CC228" s="248"/>
      <c r="CD228" s="248"/>
      <c r="CE228" s="248"/>
      <c r="CF228" s="248"/>
      <c r="CG228" s="248"/>
      <c r="CH228" s="248"/>
      <c r="CI228" s="248"/>
      <c r="CJ228" s="248"/>
      <c r="CK228" s="248"/>
      <c r="CL228" s="248"/>
      <c r="CM228" s="237"/>
      <c r="CN228" s="237"/>
      <c r="CO228" s="237"/>
      <c r="CP228" s="237"/>
      <c r="CQ228" s="237"/>
      <c r="CR228" s="237"/>
      <c r="CS228" s="237"/>
      <c r="CT228" s="237"/>
      <c r="CU228" s="237"/>
      <c r="CV228" s="237"/>
      <c r="CW228" s="237"/>
      <c r="CX228" s="237"/>
      <c r="CY228" s="237" t="s">
        <v>23</v>
      </c>
      <c r="CZ228" s="237"/>
      <c r="DA228" s="237"/>
      <c r="DB228" s="237"/>
      <c r="DC228" s="237"/>
      <c r="DD228" s="237"/>
      <c r="DE228" s="238" t="s">
        <v>59</v>
      </c>
      <c r="DF228" s="239"/>
      <c r="DG228" s="239"/>
      <c r="DH228" s="239"/>
      <c r="DI228" s="239"/>
      <c r="DJ228" s="239"/>
      <c r="DK228" s="239"/>
      <c r="DL228" s="239"/>
      <c r="DM228" s="239"/>
      <c r="DN228" s="239"/>
      <c r="DO228" s="239"/>
      <c r="DP228" s="239"/>
      <c r="DQ228" s="239"/>
      <c r="DR228" s="239"/>
      <c r="DS228" s="239"/>
      <c r="DT228" s="239"/>
      <c r="DU228" s="239"/>
    </row>
    <row r="229" spans="2:125">
      <c r="B229" s="240">
        <f t="shared" si="3"/>
        <v>220</v>
      </c>
      <c r="C229" s="240"/>
      <c r="D229" s="240"/>
      <c r="E229" s="240"/>
      <c r="F229" s="241" t="s">
        <v>1171</v>
      </c>
      <c r="G229" s="242"/>
      <c r="H229" s="242"/>
      <c r="I229" s="242"/>
      <c r="J229" s="242"/>
      <c r="K229" s="242"/>
      <c r="L229" s="242"/>
      <c r="M229" s="242"/>
      <c r="N229" s="242"/>
      <c r="O229" s="242"/>
      <c r="P229" s="242"/>
      <c r="Q229" s="242"/>
      <c r="R229" s="242"/>
      <c r="S229" s="242"/>
      <c r="T229" s="242"/>
      <c r="U229" s="242"/>
      <c r="V229" s="242"/>
      <c r="W229" s="243"/>
      <c r="X229" s="244" t="s">
        <v>1187</v>
      </c>
      <c r="Y229" s="245"/>
      <c r="Z229" s="245"/>
      <c r="AA229" s="245"/>
      <c r="AB229" s="245"/>
      <c r="AC229" s="245"/>
      <c r="AD229" s="245"/>
      <c r="AE229" s="245"/>
      <c r="AF229" s="245"/>
      <c r="AG229" s="245"/>
      <c r="AH229" s="245"/>
      <c r="AI229" s="245"/>
      <c r="AJ229" s="245"/>
      <c r="AK229" s="245"/>
      <c r="AL229" s="245"/>
      <c r="AM229" s="245"/>
      <c r="AN229" s="245"/>
      <c r="AO229" s="245"/>
      <c r="AP229" s="245"/>
      <c r="AQ229" s="245"/>
      <c r="AR229" s="245"/>
      <c r="AS229" s="245"/>
      <c r="AT229" s="245"/>
      <c r="AU229" s="246"/>
      <c r="AV229" s="240" t="s">
        <v>58</v>
      </c>
      <c r="AW229" s="240"/>
      <c r="AX229" s="240"/>
      <c r="AY229" s="240"/>
      <c r="AZ229" s="240"/>
      <c r="BA229" s="240"/>
      <c r="BB229" s="240"/>
      <c r="BC229" s="240">
        <v>2</v>
      </c>
      <c r="BD229" s="240"/>
      <c r="BE229" s="240"/>
      <c r="BF229" s="240"/>
      <c r="BG229" s="247"/>
      <c r="BH229" s="247"/>
      <c r="BI229" s="247"/>
      <c r="BJ229" s="247"/>
      <c r="BK229" s="248"/>
      <c r="BL229" s="248"/>
      <c r="BM229" s="248"/>
      <c r="BN229" s="248"/>
      <c r="BO229" s="248" t="s">
        <v>23</v>
      </c>
      <c r="BP229" s="248"/>
      <c r="BQ229" s="248"/>
      <c r="BR229" s="248"/>
      <c r="BS229" s="248"/>
      <c r="BT229" s="248"/>
      <c r="BU229" s="248"/>
      <c r="BV229" s="248"/>
      <c r="BW229" s="248"/>
      <c r="BX229" s="248"/>
      <c r="BY229" s="248"/>
      <c r="BZ229" s="248"/>
      <c r="CA229" s="248"/>
      <c r="CB229" s="248"/>
      <c r="CC229" s="248"/>
      <c r="CD229" s="248"/>
      <c r="CE229" s="248"/>
      <c r="CF229" s="248"/>
      <c r="CG229" s="248"/>
      <c r="CH229" s="248"/>
      <c r="CI229" s="248"/>
      <c r="CJ229" s="248"/>
      <c r="CK229" s="248"/>
      <c r="CL229" s="248"/>
      <c r="CM229" s="237"/>
      <c r="CN229" s="237"/>
      <c r="CO229" s="237"/>
      <c r="CP229" s="237"/>
      <c r="CQ229" s="237"/>
      <c r="CR229" s="237"/>
      <c r="CS229" s="237"/>
      <c r="CT229" s="237"/>
      <c r="CU229" s="237"/>
      <c r="CV229" s="237"/>
      <c r="CW229" s="237"/>
      <c r="CX229" s="237"/>
      <c r="CY229" s="237" t="s">
        <v>23</v>
      </c>
      <c r="CZ229" s="237"/>
      <c r="DA229" s="237"/>
      <c r="DB229" s="237"/>
      <c r="DC229" s="237"/>
      <c r="DD229" s="237"/>
      <c r="DE229" s="238" t="s">
        <v>1177</v>
      </c>
      <c r="DF229" s="239"/>
      <c r="DG229" s="239"/>
      <c r="DH229" s="239"/>
      <c r="DI229" s="239"/>
      <c r="DJ229" s="239"/>
      <c r="DK229" s="239"/>
      <c r="DL229" s="239"/>
      <c r="DM229" s="239"/>
      <c r="DN229" s="239"/>
      <c r="DO229" s="239"/>
      <c r="DP229" s="239"/>
      <c r="DQ229" s="239"/>
      <c r="DR229" s="239"/>
      <c r="DS229" s="239"/>
      <c r="DT229" s="239"/>
      <c r="DU229" s="239"/>
    </row>
    <row r="230" spans="2:125" s="23" customFormat="1" ht="14.25" customHeight="1">
      <c r="B230" s="240">
        <f t="shared" si="3"/>
        <v>221</v>
      </c>
      <c r="C230" s="240"/>
      <c r="D230" s="240"/>
      <c r="E230" s="240"/>
      <c r="F230" s="241" t="s">
        <v>1173</v>
      </c>
      <c r="G230" s="242"/>
      <c r="H230" s="242"/>
      <c r="I230" s="242"/>
      <c r="J230" s="242"/>
      <c r="K230" s="242"/>
      <c r="L230" s="242"/>
      <c r="M230" s="242"/>
      <c r="N230" s="242"/>
      <c r="O230" s="242"/>
      <c r="P230" s="242"/>
      <c r="Q230" s="242"/>
      <c r="R230" s="242"/>
      <c r="S230" s="242"/>
      <c r="T230" s="242"/>
      <c r="U230" s="242"/>
      <c r="V230" s="242"/>
      <c r="W230" s="243"/>
      <c r="X230" s="244" t="s">
        <v>1178</v>
      </c>
      <c r="Y230" s="245"/>
      <c r="Z230" s="245"/>
      <c r="AA230" s="245"/>
      <c r="AB230" s="245"/>
      <c r="AC230" s="245"/>
      <c r="AD230" s="245"/>
      <c r="AE230" s="245"/>
      <c r="AF230" s="245"/>
      <c r="AG230" s="245"/>
      <c r="AH230" s="245"/>
      <c r="AI230" s="245"/>
      <c r="AJ230" s="245"/>
      <c r="AK230" s="245"/>
      <c r="AL230" s="245"/>
      <c r="AM230" s="245"/>
      <c r="AN230" s="245"/>
      <c r="AO230" s="245"/>
      <c r="AP230" s="245"/>
      <c r="AQ230" s="245"/>
      <c r="AR230" s="245"/>
      <c r="AS230" s="245"/>
      <c r="AT230" s="245"/>
      <c r="AU230" s="246"/>
      <c r="AV230" s="237" t="s">
        <v>113</v>
      </c>
      <c r="AW230" s="237"/>
      <c r="AX230" s="237"/>
      <c r="AY230" s="237"/>
      <c r="AZ230" s="237"/>
      <c r="BA230" s="237"/>
      <c r="BB230" s="237"/>
      <c r="BC230" s="237">
        <v>3</v>
      </c>
      <c r="BD230" s="237"/>
      <c r="BE230" s="237"/>
      <c r="BF230" s="237"/>
      <c r="BG230" s="248"/>
      <c r="BH230" s="248"/>
      <c r="BI230" s="248"/>
      <c r="BJ230" s="248"/>
      <c r="BK230" s="248"/>
      <c r="BL230" s="248"/>
      <c r="BM230" s="248"/>
      <c r="BN230" s="248"/>
      <c r="BO230" s="248"/>
      <c r="BP230" s="248"/>
      <c r="BQ230" s="248"/>
      <c r="BR230" s="248"/>
      <c r="BS230" s="248"/>
      <c r="BT230" s="248"/>
      <c r="BU230" s="248"/>
      <c r="BV230" s="248"/>
      <c r="BW230" s="248"/>
      <c r="BX230" s="248"/>
      <c r="BY230" s="248"/>
      <c r="BZ230" s="248"/>
      <c r="CA230" s="248"/>
      <c r="CB230" s="248"/>
      <c r="CC230" s="248"/>
      <c r="CD230" s="248"/>
      <c r="CE230" s="248"/>
      <c r="CF230" s="248"/>
      <c r="CG230" s="248"/>
      <c r="CH230" s="248"/>
      <c r="CI230" s="248"/>
      <c r="CJ230" s="248"/>
      <c r="CK230" s="248"/>
      <c r="CL230" s="248"/>
      <c r="CM230" s="237"/>
      <c r="CN230" s="237"/>
      <c r="CO230" s="237"/>
      <c r="CP230" s="237"/>
      <c r="CQ230" s="237"/>
      <c r="CR230" s="237"/>
      <c r="CS230" s="237"/>
      <c r="CT230" s="237"/>
      <c r="CU230" s="237"/>
      <c r="CV230" s="237"/>
      <c r="CW230" s="237"/>
      <c r="CX230" s="237"/>
      <c r="CY230" s="237" t="s">
        <v>23</v>
      </c>
      <c r="CZ230" s="237"/>
      <c r="DA230" s="237"/>
      <c r="DB230" s="237"/>
      <c r="DC230" s="237"/>
      <c r="DD230" s="237"/>
      <c r="DE230" s="238" t="s">
        <v>1179</v>
      </c>
      <c r="DF230" s="239"/>
      <c r="DG230" s="239"/>
      <c r="DH230" s="239"/>
      <c r="DI230" s="239"/>
      <c r="DJ230" s="239"/>
      <c r="DK230" s="239"/>
      <c r="DL230" s="239"/>
      <c r="DM230" s="239"/>
      <c r="DN230" s="239"/>
      <c r="DO230" s="239"/>
      <c r="DP230" s="239"/>
      <c r="DQ230" s="239"/>
      <c r="DR230" s="239"/>
      <c r="DS230" s="239"/>
      <c r="DT230" s="239"/>
      <c r="DU230" s="239"/>
    </row>
    <row r="231" spans="2:125" s="23" customFormat="1" ht="14.25" customHeight="1">
      <c r="B231" s="240">
        <f t="shared" si="3"/>
        <v>222</v>
      </c>
      <c r="C231" s="240"/>
      <c r="D231" s="240"/>
      <c r="E231" s="240"/>
      <c r="F231" s="241" t="s">
        <v>1183</v>
      </c>
      <c r="G231" s="242"/>
      <c r="H231" s="242"/>
      <c r="I231" s="242"/>
      <c r="J231" s="242"/>
      <c r="K231" s="242"/>
      <c r="L231" s="242"/>
      <c r="M231" s="242"/>
      <c r="N231" s="242"/>
      <c r="O231" s="242"/>
      <c r="P231" s="242"/>
      <c r="Q231" s="242"/>
      <c r="R231" s="242"/>
      <c r="S231" s="242"/>
      <c r="T231" s="242"/>
      <c r="U231" s="242"/>
      <c r="V231" s="242"/>
      <c r="W231" s="243"/>
      <c r="X231" s="244" t="s">
        <v>1184</v>
      </c>
      <c r="Y231" s="245"/>
      <c r="Z231" s="245"/>
      <c r="AA231" s="245"/>
      <c r="AB231" s="245"/>
      <c r="AC231" s="245"/>
      <c r="AD231" s="245"/>
      <c r="AE231" s="245"/>
      <c r="AF231" s="245"/>
      <c r="AG231" s="245"/>
      <c r="AH231" s="245"/>
      <c r="AI231" s="245"/>
      <c r="AJ231" s="245"/>
      <c r="AK231" s="245"/>
      <c r="AL231" s="245"/>
      <c r="AM231" s="245"/>
      <c r="AN231" s="245"/>
      <c r="AO231" s="245"/>
      <c r="AP231" s="245"/>
      <c r="AQ231" s="245"/>
      <c r="AR231" s="245"/>
      <c r="AS231" s="245"/>
      <c r="AT231" s="245"/>
      <c r="AU231" s="246"/>
      <c r="AV231" s="240" t="s">
        <v>58</v>
      </c>
      <c r="AW231" s="240"/>
      <c r="AX231" s="240"/>
      <c r="AY231" s="240"/>
      <c r="AZ231" s="240"/>
      <c r="BA231" s="240"/>
      <c r="BB231" s="240"/>
      <c r="BC231" s="240">
        <v>1</v>
      </c>
      <c r="BD231" s="240"/>
      <c r="BE231" s="240"/>
      <c r="BF231" s="240"/>
      <c r="BG231" s="248"/>
      <c r="BH231" s="248"/>
      <c r="BI231" s="248"/>
      <c r="BJ231" s="248"/>
      <c r="BK231" s="248"/>
      <c r="BL231" s="248"/>
      <c r="BM231" s="248"/>
      <c r="BN231" s="248"/>
      <c r="BO231" s="248" t="s">
        <v>23</v>
      </c>
      <c r="BP231" s="248"/>
      <c r="BQ231" s="248"/>
      <c r="BR231" s="248"/>
      <c r="BS231" s="248"/>
      <c r="BT231" s="248"/>
      <c r="BU231" s="248"/>
      <c r="BV231" s="248"/>
      <c r="BW231" s="248"/>
      <c r="BX231" s="248"/>
      <c r="BY231" s="248"/>
      <c r="BZ231" s="248"/>
      <c r="CA231" s="248"/>
      <c r="CB231" s="248"/>
      <c r="CC231" s="248"/>
      <c r="CD231" s="248"/>
      <c r="CE231" s="248"/>
      <c r="CF231" s="248"/>
      <c r="CG231" s="248"/>
      <c r="CH231" s="248"/>
      <c r="CI231" s="248"/>
      <c r="CJ231" s="248"/>
      <c r="CK231" s="248"/>
      <c r="CL231" s="248"/>
      <c r="CM231" s="237"/>
      <c r="CN231" s="237"/>
      <c r="CO231" s="237"/>
      <c r="CP231" s="237"/>
      <c r="CQ231" s="237"/>
      <c r="CR231" s="237"/>
      <c r="CS231" s="237"/>
      <c r="CT231" s="237"/>
      <c r="CU231" s="237"/>
      <c r="CV231" s="237"/>
      <c r="CW231" s="237"/>
      <c r="CX231" s="237"/>
      <c r="CY231" s="237" t="s">
        <v>23</v>
      </c>
      <c r="CZ231" s="237"/>
      <c r="DA231" s="237"/>
      <c r="DB231" s="237"/>
      <c r="DC231" s="237"/>
      <c r="DD231" s="237"/>
      <c r="DE231" s="238" t="s">
        <v>59</v>
      </c>
      <c r="DF231" s="239"/>
      <c r="DG231" s="239"/>
      <c r="DH231" s="239"/>
      <c r="DI231" s="239"/>
      <c r="DJ231" s="239"/>
      <c r="DK231" s="239"/>
      <c r="DL231" s="239"/>
      <c r="DM231" s="239"/>
      <c r="DN231" s="239"/>
      <c r="DO231" s="239"/>
      <c r="DP231" s="239"/>
      <c r="DQ231" s="239"/>
      <c r="DR231" s="239"/>
      <c r="DS231" s="239"/>
      <c r="DT231" s="239"/>
      <c r="DU231" s="239"/>
    </row>
    <row r="232" spans="2:125" s="23" customFormat="1" ht="14.25" customHeight="1">
      <c r="B232" s="240">
        <f t="shared" si="3"/>
        <v>223</v>
      </c>
      <c r="C232" s="240"/>
      <c r="D232" s="240"/>
      <c r="E232" s="240"/>
      <c r="F232" s="241" t="s">
        <v>1180</v>
      </c>
      <c r="G232" s="242"/>
      <c r="H232" s="242"/>
      <c r="I232" s="242"/>
      <c r="J232" s="242"/>
      <c r="K232" s="242"/>
      <c r="L232" s="242"/>
      <c r="M232" s="242"/>
      <c r="N232" s="242"/>
      <c r="O232" s="242"/>
      <c r="P232" s="242"/>
      <c r="Q232" s="242"/>
      <c r="R232" s="242"/>
      <c r="S232" s="242"/>
      <c r="T232" s="242"/>
      <c r="U232" s="242"/>
      <c r="V232" s="242"/>
      <c r="W232" s="243"/>
      <c r="X232" s="244" t="s">
        <v>1181</v>
      </c>
      <c r="Y232" s="245"/>
      <c r="Z232" s="245"/>
      <c r="AA232" s="245"/>
      <c r="AB232" s="245"/>
      <c r="AC232" s="245"/>
      <c r="AD232" s="245"/>
      <c r="AE232" s="245"/>
      <c r="AF232" s="245"/>
      <c r="AG232" s="245"/>
      <c r="AH232" s="245"/>
      <c r="AI232" s="245"/>
      <c r="AJ232" s="245"/>
      <c r="AK232" s="245"/>
      <c r="AL232" s="245"/>
      <c r="AM232" s="245"/>
      <c r="AN232" s="245"/>
      <c r="AO232" s="245"/>
      <c r="AP232" s="245"/>
      <c r="AQ232" s="245"/>
      <c r="AR232" s="245"/>
      <c r="AS232" s="245"/>
      <c r="AT232" s="245"/>
      <c r="AU232" s="246"/>
      <c r="AV232" s="240" t="s">
        <v>61</v>
      </c>
      <c r="AW232" s="240"/>
      <c r="AX232" s="240"/>
      <c r="AY232" s="240"/>
      <c r="AZ232" s="240"/>
      <c r="BA232" s="240"/>
      <c r="BB232" s="240"/>
      <c r="BC232" s="237">
        <v>60</v>
      </c>
      <c r="BD232" s="237"/>
      <c r="BE232" s="237"/>
      <c r="BF232" s="237"/>
      <c r="BG232" s="248"/>
      <c r="BH232" s="248"/>
      <c r="BI232" s="248"/>
      <c r="BJ232" s="248"/>
      <c r="BK232" s="248"/>
      <c r="BL232" s="248"/>
      <c r="BM232" s="248"/>
      <c r="BN232" s="248"/>
      <c r="BO232" s="248"/>
      <c r="BP232" s="248"/>
      <c r="BQ232" s="248"/>
      <c r="BR232" s="248"/>
      <c r="BS232" s="248"/>
      <c r="BT232" s="248"/>
      <c r="BU232" s="248"/>
      <c r="BV232" s="248"/>
      <c r="BW232" s="248"/>
      <c r="BX232" s="248"/>
      <c r="BY232" s="248"/>
      <c r="BZ232" s="248"/>
      <c r="CA232" s="248"/>
      <c r="CB232" s="248"/>
      <c r="CC232" s="248"/>
      <c r="CD232" s="248"/>
      <c r="CE232" s="248"/>
      <c r="CF232" s="248"/>
      <c r="CG232" s="248"/>
      <c r="CH232" s="248"/>
      <c r="CI232" s="248"/>
      <c r="CJ232" s="248"/>
      <c r="CK232" s="248"/>
      <c r="CL232" s="248"/>
      <c r="CM232" s="237" t="s">
        <v>23</v>
      </c>
      <c r="CN232" s="237"/>
      <c r="CO232" s="237" t="s">
        <v>23</v>
      </c>
      <c r="CP232" s="237"/>
      <c r="CQ232" s="237" t="s">
        <v>23</v>
      </c>
      <c r="CR232" s="237"/>
      <c r="CS232" s="237" t="s">
        <v>23</v>
      </c>
      <c r="CT232" s="237"/>
      <c r="CU232" s="237" t="s">
        <v>23</v>
      </c>
      <c r="CV232" s="237"/>
      <c r="CW232" s="237" t="s">
        <v>23</v>
      </c>
      <c r="CX232" s="237"/>
      <c r="CY232" s="237" t="s">
        <v>23</v>
      </c>
      <c r="CZ232" s="237"/>
      <c r="DA232" s="237" t="s">
        <v>23</v>
      </c>
      <c r="DB232" s="237"/>
      <c r="DC232" s="237" t="s">
        <v>23</v>
      </c>
      <c r="DD232" s="237"/>
      <c r="DE232" s="238"/>
      <c r="DF232" s="239"/>
      <c r="DG232" s="239"/>
      <c r="DH232" s="239"/>
      <c r="DI232" s="239"/>
      <c r="DJ232" s="239"/>
      <c r="DK232" s="239"/>
      <c r="DL232" s="239"/>
      <c r="DM232" s="239"/>
      <c r="DN232" s="239"/>
      <c r="DO232" s="239"/>
      <c r="DP232" s="239"/>
      <c r="DQ232" s="239"/>
      <c r="DR232" s="239"/>
      <c r="DS232" s="239"/>
      <c r="DT232" s="239"/>
      <c r="DU232" s="239"/>
    </row>
  </sheetData>
  <mergeCells count="5164">
    <mergeCell ref="CU231:CV231"/>
    <mergeCell ref="CW231:CX231"/>
    <mergeCell ref="CY231:CZ231"/>
    <mergeCell ref="DA231:DB231"/>
    <mergeCell ref="DC231:DD231"/>
    <mergeCell ref="DE231:DU231"/>
    <mergeCell ref="B231:E231"/>
    <mergeCell ref="F231:W231"/>
    <mergeCell ref="X231:AU231"/>
    <mergeCell ref="AV231:BB231"/>
    <mergeCell ref="BC231:BF231"/>
    <mergeCell ref="BG231:BJ231"/>
    <mergeCell ref="BK231:BN231"/>
    <mergeCell ref="BO231:BR231"/>
    <mergeCell ref="BS231:BV231"/>
    <mergeCell ref="BW231:BZ231"/>
    <mergeCell ref="CA231:CD231"/>
    <mergeCell ref="CE231:CH231"/>
    <mergeCell ref="CI231:CL231"/>
    <mergeCell ref="CM231:CN231"/>
    <mergeCell ref="CO231:CP231"/>
    <mergeCell ref="CQ231:CR231"/>
    <mergeCell ref="CS231:CT231"/>
    <mergeCell ref="CU232:CV232"/>
    <mergeCell ref="CW232:CX232"/>
    <mergeCell ref="CY232:CZ232"/>
    <mergeCell ref="DA232:DB232"/>
    <mergeCell ref="DC232:DD232"/>
    <mergeCell ref="DE232:DU232"/>
    <mergeCell ref="B232:E232"/>
    <mergeCell ref="F232:W232"/>
    <mergeCell ref="X232:AU232"/>
    <mergeCell ref="AV232:BB232"/>
    <mergeCell ref="BC232:BF232"/>
    <mergeCell ref="BG232:BJ232"/>
    <mergeCell ref="BK232:BN232"/>
    <mergeCell ref="BO232:BR232"/>
    <mergeCell ref="BS232:BV232"/>
    <mergeCell ref="BW232:BZ232"/>
    <mergeCell ref="CA232:CD232"/>
    <mergeCell ref="CE232:CH232"/>
    <mergeCell ref="CI232:CL232"/>
    <mergeCell ref="CM232:CN232"/>
    <mergeCell ref="CO232:CP232"/>
    <mergeCell ref="CQ232:CR232"/>
    <mergeCell ref="CS232:CT232"/>
    <mergeCell ref="DA229:DB229"/>
    <mergeCell ref="DC229:DD229"/>
    <mergeCell ref="DE229:DU229"/>
    <mergeCell ref="B230:E230"/>
    <mergeCell ref="F230:W230"/>
    <mergeCell ref="X230:AU230"/>
    <mergeCell ref="AV230:BB230"/>
    <mergeCell ref="BC230:BF230"/>
    <mergeCell ref="BG230:BJ230"/>
    <mergeCell ref="BK230:BN230"/>
    <mergeCell ref="BO230:BR230"/>
    <mergeCell ref="BS230:BV230"/>
    <mergeCell ref="BW230:BZ230"/>
    <mergeCell ref="CA230:CD230"/>
    <mergeCell ref="CE230:CH230"/>
    <mergeCell ref="CI230:CL230"/>
    <mergeCell ref="CM230:CN230"/>
    <mergeCell ref="CO230:CP230"/>
    <mergeCell ref="CQ230:CR230"/>
    <mergeCell ref="CS230:CT230"/>
    <mergeCell ref="CU230:CV230"/>
    <mergeCell ref="CW230:CX230"/>
    <mergeCell ref="CY230:CZ230"/>
    <mergeCell ref="DA230:DB230"/>
    <mergeCell ref="DC230:DD230"/>
    <mergeCell ref="DE230:DU230"/>
    <mergeCell ref="B229:E229"/>
    <mergeCell ref="F229:W229"/>
    <mergeCell ref="X229:AU229"/>
    <mergeCell ref="AV229:BB229"/>
    <mergeCell ref="BC229:BF229"/>
    <mergeCell ref="BG229:BJ229"/>
    <mergeCell ref="BK229:BN229"/>
    <mergeCell ref="BO229:BR229"/>
    <mergeCell ref="BS229:BV229"/>
    <mergeCell ref="BW229:BZ229"/>
    <mergeCell ref="CA229:CD229"/>
    <mergeCell ref="CE229:CH229"/>
    <mergeCell ref="CI229:CL229"/>
    <mergeCell ref="CM229:CN229"/>
    <mergeCell ref="CO229:CP229"/>
    <mergeCell ref="CQ229:CR229"/>
    <mergeCell ref="CS229:CT229"/>
    <mergeCell ref="CU228:CV228"/>
    <mergeCell ref="CW228:CX228"/>
    <mergeCell ref="CY228:CZ228"/>
    <mergeCell ref="CU229:CV229"/>
    <mergeCell ref="CW229:CX229"/>
    <mergeCell ref="CY229:CZ229"/>
    <mergeCell ref="DA228:DB228"/>
    <mergeCell ref="DC228:DD228"/>
    <mergeCell ref="DE228:DU228"/>
    <mergeCell ref="B228:E228"/>
    <mergeCell ref="F228:W228"/>
    <mergeCell ref="X228:AU228"/>
    <mergeCell ref="AV228:BB228"/>
    <mergeCell ref="BC228:BF228"/>
    <mergeCell ref="BG228:BJ228"/>
    <mergeCell ref="BK228:BN228"/>
    <mergeCell ref="BO228:BR228"/>
    <mergeCell ref="BS228:BV228"/>
    <mergeCell ref="BW228:BZ228"/>
    <mergeCell ref="CA228:CD228"/>
    <mergeCell ref="CE228:CH228"/>
    <mergeCell ref="CI228:CL228"/>
    <mergeCell ref="CM228:CN228"/>
    <mergeCell ref="CO228:CP228"/>
    <mergeCell ref="CQ228:CR228"/>
    <mergeCell ref="CS228:CT228"/>
    <mergeCell ref="DA226:DB226"/>
    <mergeCell ref="DC226:DD226"/>
    <mergeCell ref="DE226:DU226"/>
    <mergeCell ref="B227:E227"/>
    <mergeCell ref="F227:W227"/>
    <mergeCell ref="X227:AU227"/>
    <mergeCell ref="AV227:BB227"/>
    <mergeCell ref="BC227:BF227"/>
    <mergeCell ref="BG227:BJ227"/>
    <mergeCell ref="BK227:BN227"/>
    <mergeCell ref="BO227:BR227"/>
    <mergeCell ref="BS227:BV227"/>
    <mergeCell ref="BW227:BZ227"/>
    <mergeCell ref="CA227:CD227"/>
    <mergeCell ref="CE227:CH227"/>
    <mergeCell ref="CI227:CL227"/>
    <mergeCell ref="CM227:CN227"/>
    <mergeCell ref="CO227:CP227"/>
    <mergeCell ref="CQ227:CR227"/>
    <mergeCell ref="CS227:CT227"/>
    <mergeCell ref="CU227:CV227"/>
    <mergeCell ref="CW227:CX227"/>
    <mergeCell ref="CY227:CZ227"/>
    <mergeCell ref="DA227:DB227"/>
    <mergeCell ref="DC227:DD227"/>
    <mergeCell ref="DE227:DU227"/>
    <mergeCell ref="B226:E226"/>
    <mergeCell ref="F226:W226"/>
    <mergeCell ref="X226:AU226"/>
    <mergeCell ref="AV226:BB226"/>
    <mergeCell ref="BC226:BF226"/>
    <mergeCell ref="BG226:BJ226"/>
    <mergeCell ref="BK226:BN226"/>
    <mergeCell ref="BO226:BR226"/>
    <mergeCell ref="BS226:BV226"/>
    <mergeCell ref="BW226:BZ226"/>
    <mergeCell ref="CA226:CD226"/>
    <mergeCell ref="CE226:CH226"/>
    <mergeCell ref="CI226:CL226"/>
    <mergeCell ref="CM226:CN226"/>
    <mergeCell ref="CO226:CP226"/>
    <mergeCell ref="CQ226:CR226"/>
    <mergeCell ref="CS226:CT226"/>
    <mergeCell ref="CU225:CV225"/>
    <mergeCell ref="CW225:CX225"/>
    <mergeCell ref="CY225:CZ225"/>
    <mergeCell ref="CU226:CV226"/>
    <mergeCell ref="CW226:CX226"/>
    <mergeCell ref="CY226:CZ226"/>
    <mergeCell ref="DA225:DB225"/>
    <mergeCell ref="DC225:DD225"/>
    <mergeCell ref="DE225:DU225"/>
    <mergeCell ref="B225:E225"/>
    <mergeCell ref="F225:W225"/>
    <mergeCell ref="X225:AU225"/>
    <mergeCell ref="AV225:BB225"/>
    <mergeCell ref="BC225:BF225"/>
    <mergeCell ref="BG225:BJ225"/>
    <mergeCell ref="BK225:BN225"/>
    <mergeCell ref="BO225:BR225"/>
    <mergeCell ref="BS225:BV225"/>
    <mergeCell ref="BW225:BZ225"/>
    <mergeCell ref="CA225:CD225"/>
    <mergeCell ref="CE225:CH225"/>
    <mergeCell ref="CI225:CL225"/>
    <mergeCell ref="CM225:CN225"/>
    <mergeCell ref="CO225:CP225"/>
    <mergeCell ref="CQ225:CR225"/>
    <mergeCell ref="CS225:CT225"/>
    <mergeCell ref="CU221:CV221"/>
    <mergeCell ref="CW221:CX221"/>
    <mergeCell ref="CY221:CZ221"/>
    <mergeCell ref="BK218:BN218"/>
    <mergeCell ref="BO218:BR218"/>
    <mergeCell ref="BS218:BV218"/>
    <mergeCell ref="BW218:BZ218"/>
    <mergeCell ref="CA218:CD218"/>
    <mergeCell ref="CE218:CH218"/>
    <mergeCell ref="CI218:CL218"/>
    <mergeCell ref="CM218:CN218"/>
    <mergeCell ref="CO218:CP218"/>
    <mergeCell ref="CQ218:CR218"/>
    <mergeCell ref="CS218:CT218"/>
    <mergeCell ref="CU208:CV208"/>
    <mergeCell ref="CU220:CV220"/>
    <mergeCell ref="CW220:CX220"/>
    <mergeCell ref="CY220:CZ220"/>
    <mergeCell ref="CY216:CZ216"/>
    <mergeCell ref="BK215:BN215"/>
    <mergeCell ref="BO211:BR211"/>
    <mergeCell ref="BS211:BV211"/>
    <mergeCell ref="BW211:BZ211"/>
    <mergeCell ref="CA211:CD211"/>
    <mergeCell ref="CE211:CH211"/>
    <mergeCell ref="CI211:CL211"/>
    <mergeCell ref="CM211:CN211"/>
    <mergeCell ref="CO211:CP211"/>
    <mergeCell ref="CQ211:CR211"/>
    <mergeCell ref="CS211:CT211"/>
    <mergeCell ref="CS215:CT215"/>
    <mergeCell ref="CU214:CV214"/>
    <mergeCell ref="DA41:DB41"/>
    <mergeCell ref="DC41:DD41"/>
    <mergeCell ref="DE41:DU41"/>
    <mergeCell ref="B41:E41"/>
    <mergeCell ref="F41:W41"/>
    <mergeCell ref="X41:AU41"/>
    <mergeCell ref="AV41:BB41"/>
    <mergeCell ref="BC41:BF41"/>
    <mergeCell ref="BG41:BJ41"/>
    <mergeCell ref="BK41:BN41"/>
    <mergeCell ref="BO41:BR41"/>
    <mergeCell ref="BS41:BV41"/>
    <mergeCell ref="BW41:BZ41"/>
    <mergeCell ref="CA41:CD41"/>
    <mergeCell ref="CE41:CH41"/>
    <mergeCell ref="CI41:CL41"/>
    <mergeCell ref="CM41:CN41"/>
    <mergeCell ref="CO41:CP41"/>
    <mergeCell ref="CQ41:CR41"/>
    <mergeCell ref="CS41:CT41"/>
    <mergeCell ref="CU41:CV41"/>
    <mergeCell ref="CW41:CX41"/>
    <mergeCell ref="CY41:CZ41"/>
    <mergeCell ref="DA220:DB220"/>
    <mergeCell ref="DC220:DD220"/>
    <mergeCell ref="DE220:DU220"/>
    <mergeCell ref="B218:E218"/>
    <mergeCell ref="F218:W218"/>
    <mergeCell ref="X218:AU218"/>
    <mergeCell ref="AV218:BB218"/>
    <mergeCell ref="BC218:BF218"/>
    <mergeCell ref="BG218:BJ218"/>
    <mergeCell ref="DA221:DB221"/>
    <mergeCell ref="DC221:DD221"/>
    <mergeCell ref="DE221:DU221"/>
    <mergeCell ref="B221:E221"/>
    <mergeCell ref="F221:W221"/>
    <mergeCell ref="X221:AU221"/>
    <mergeCell ref="AV221:BB221"/>
    <mergeCell ref="BC221:BF221"/>
    <mergeCell ref="BG221:BJ221"/>
    <mergeCell ref="BK221:BN221"/>
    <mergeCell ref="BO221:BR221"/>
    <mergeCell ref="BS221:BV221"/>
    <mergeCell ref="BW221:BZ221"/>
    <mergeCell ref="CA221:CD221"/>
    <mergeCell ref="CE221:CH221"/>
    <mergeCell ref="CI221:CL221"/>
    <mergeCell ref="CM221:CN221"/>
    <mergeCell ref="CO221:CP221"/>
    <mergeCell ref="CQ221:CR221"/>
    <mergeCell ref="CS221:CT221"/>
    <mergeCell ref="B220:E220"/>
    <mergeCell ref="F220:W220"/>
    <mergeCell ref="X220:AU220"/>
    <mergeCell ref="AV220:BB220"/>
    <mergeCell ref="BC220:BF220"/>
    <mergeCell ref="BG220:BJ220"/>
    <mergeCell ref="BK220:BN220"/>
    <mergeCell ref="BO220:BR220"/>
    <mergeCell ref="BS220:BV220"/>
    <mergeCell ref="BW220:BZ220"/>
    <mergeCell ref="CA220:CD220"/>
    <mergeCell ref="CE220:CH220"/>
    <mergeCell ref="CI220:CL220"/>
    <mergeCell ref="CM220:CN220"/>
    <mergeCell ref="CO220:CP220"/>
    <mergeCell ref="CQ220:CR220"/>
    <mergeCell ref="CS220:CT220"/>
    <mergeCell ref="CW208:CX208"/>
    <mergeCell ref="CY208:CZ208"/>
    <mergeCell ref="BK208:BN208"/>
    <mergeCell ref="BO208:BR208"/>
    <mergeCell ref="BS208:BV208"/>
    <mergeCell ref="BW208:BZ208"/>
    <mergeCell ref="CA208:CD208"/>
    <mergeCell ref="CE208:CH208"/>
    <mergeCell ref="CI208:CL208"/>
    <mergeCell ref="CM208:CN208"/>
    <mergeCell ref="CO208:CP208"/>
    <mergeCell ref="CQ208:CR208"/>
    <mergeCell ref="CS208:CT208"/>
    <mergeCell ref="CU218:CV218"/>
    <mergeCell ref="CW218:CX218"/>
    <mergeCell ref="CY218:CZ218"/>
    <mergeCell ref="CU216:CV216"/>
    <mergeCell ref="CW216:CX216"/>
    <mergeCell ref="DA208:DB208"/>
    <mergeCell ref="DC208:DD208"/>
    <mergeCell ref="DE208:DU208"/>
    <mergeCell ref="B209:E209"/>
    <mergeCell ref="F209:W209"/>
    <mergeCell ref="X209:AU209"/>
    <mergeCell ref="AV209:BB209"/>
    <mergeCell ref="BC209:BF209"/>
    <mergeCell ref="BG209:BJ209"/>
    <mergeCell ref="BK209:BN209"/>
    <mergeCell ref="BO209:BR209"/>
    <mergeCell ref="BS209:BV209"/>
    <mergeCell ref="BW209:BZ209"/>
    <mergeCell ref="CA209:CD209"/>
    <mergeCell ref="CE209:CH209"/>
    <mergeCell ref="CI209:CL209"/>
    <mergeCell ref="CM209:CN209"/>
    <mergeCell ref="CO209:CP209"/>
    <mergeCell ref="CQ209:CR209"/>
    <mergeCell ref="CS209:CT209"/>
    <mergeCell ref="CU209:CV209"/>
    <mergeCell ref="CW209:CX209"/>
    <mergeCell ref="CY209:CZ209"/>
    <mergeCell ref="DA209:DB209"/>
    <mergeCell ref="DC209:DD209"/>
    <mergeCell ref="DE209:DU209"/>
    <mergeCell ref="B208:E208"/>
    <mergeCell ref="F208:W208"/>
    <mergeCell ref="X208:AU208"/>
    <mergeCell ref="AV208:BB208"/>
    <mergeCell ref="BC208:BF208"/>
    <mergeCell ref="BG208:BJ208"/>
    <mergeCell ref="AV207:BB207"/>
    <mergeCell ref="BC207:BF207"/>
    <mergeCell ref="BG207:BJ207"/>
    <mergeCell ref="BK207:BN207"/>
    <mergeCell ref="BO207:BR207"/>
    <mergeCell ref="BS207:BV207"/>
    <mergeCell ref="BW207:BZ207"/>
    <mergeCell ref="CA207:CD207"/>
    <mergeCell ref="CE207:CH207"/>
    <mergeCell ref="CI207:CL207"/>
    <mergeCell ref="CM207:CN207"/>
    <mergeCell ref="CO207:CP207"/>
    <mergeCell ref="CQ207:CR207"/>
    <mergeCell ref="CS207:CT207"/>
    <mergeCell ref="CU207:CV207"/>
    <mergeCell ref="DA207:DB207"/>
    <mergeCell ref="DC207:DD207"/>
    <mergeCell ref="DE205:DU205"/>
    <mergeCell ref="B206:E206"/>
    <mergeCell ref="F206:W206"/>
    <mergeCell ref="X206:AU206"/>
    <mergeCell ref="AV206:BB206"/>
    <mergeCell ref="BC206:BF206"/>
    <mergeCell ref="BG206:BJ206"/>
    <mergeCell ref="BK206:BN206"/>
    <mergeCell ref="BO206:BR206"/>
    <mergeCell ref="BS206:BV206"/>
    <mergeCell ref="BW206:BZ206"/>
    <mergeCell ref="CA206:CD206"/>
    <mergeCell ref="CE206:CH206"/>
    <mergeCell ref="CI206:CL206"/>
    <mergeCell ref="CM206:CN206"/>
    <mergeCell ref="CO206:CP206"/>
    <mergeCell ref="CQ206:CR206"/>
    <mergeCell ref="CS206:CT206"/>
    <mergeCell ref="CU206:CV206"/>
    <mergeCell ref="CW206:CX206"/>
    <mergeCell ref="CY206:CZ206"/>
    <mergeCell ref="DA206:DB206"/>
    <mergeCell ref="DC206:DD206"/>
    <mergeCell ref="DE206:DU206"/>
    <mergeCell ref="B205:E205"/>
    <mergeCell ref="F205:W205"/>
    <mergeCell ref="X205:AU205"/>
    <mergeCell ref="CY205:CZ205"/>
    <mergeCell ref="DA205:DB205"/>
    <mergeCell ref="DC205:DD205"/>
    <mergeCell ref="AV205:BB205"/>
    <mergeCell ref="BC205:BF205"/>
    <mergeCell ref="CO109:CP109"/>
    <mergeCell ref="CQ109:CR109"/>
    <mergeCell ref="CS109:CT109"/>
    <mergeCell ref="BO198:BR198"/>
    <mergeCell ref="BS198:BV198"/>
    <mergeCell ref="BW198:BZ198"/>
    <mergeCell ref="CA198:CD198"/>
    <mergeCell ref="CE198:CH198"/>
    <mergeCell ref="CO163:CP163"/>
    <mergeCell ref="CQ163:CR163"/>
    <mergeCell ref="BO173:BR173"/>
    <mergeCell ref="BS173:BV173"/>
    <mergeCell ref="BW173:BZ173"/>
    <mergeCell ref="CA173:CD173"/>
    <mergeCell ref="CS198:CT198"/>
    <mergeCell ref="CO195:CP195"/>
    <mergeCell ref="CQ195:CR195"/>
    <mergeCell ref="CS195:CT195"/>
    <mergeCell ref="BS169:BV169"/>
    <mergeCell ref="BW169:BZ169"/>
    <mergeCell ref="CA169:CD169"/>
    <mergeCell ref="CE169:CH169"/>
    <mergeCell ref="CI169:CL169"/>
    <mergeCell ref="CM169:CN169"/>
    <mergeCell ref="CO169:CP169"/>
    <mergeCell ref="CQ169:CR169"/>
    <mergeCell ref="CS169:CT169"/>
    <mergeCell ref="CS168:CT168"/>
    <mergeCell ref="CE122:CH122"/>
    <mergeCell ref="BS131:BV131"/>
    <mergeCell ref="BO159:BR159"/>
    <mergeCell ref="CM163:CN163"/>
    <mergeCell ref="BG205:BJ205"/>
    <mergeCell ref="BK205:BN205"/>
    <mergeCell ref="BO205:BR205"/>
    <mergeCell ref="BS205:BV205"/>
    <mergeCell ref="BW205:BZ205"/>
    <mergeCell ref="CA205:CD205"/>
    <mergeCell ref="CE205:CH205"/>
    <mergeCell ref="CI205:CL205"/>
    <mergeCell ref="CM205:CN205"/>
    <mergeCell ref="CO205:CP205"/>
    <mergeCell ref="CQ205:CR205"/>
    <mergeCell ref="CS205:CT205"/>
    <mergeCell ref="CU205:CV205"/>
    <mergeCell ref="CW205:CX205"/>
    <mergeCell ref="CU198:CV198"/>
    <mergeCell ref="CW198:CX198"/>
    <mergeCell ref="AV198:BB198"/>
    <mergeCell ref="BO203:BR203"/>
    <mergeCell ref="BS203:BV203"/>
    <mergeCell ref="BW203:BZ203"/>
    <mergeCell ref="CA203:CD203"/>
    <mergeCell ref="CE203:CH203"/>
    <mergeCell ref="CI203:CL203"/>
    <mergeCell ref="CM203:CN203"/>
    <mergeCell ref="CO203:CP203"/>
    <mergeCell ref="CQ203:CR203"/>
    <mergeCell ref="BK202:BN202"/>
    <mergeCell ref="BO202:BR202"/>
    <mergeCell ref="BS202:BV202"/>
    <mergeCell ref="BW202:BZ202"/>
    <mergeCell ref="CA202:CD202"/>
    <mergeCell ref="CE202:CH202"/>
    <mergeCell ref="DE67:DU67"/>
    <mergeCell ref="BK123:BN123"/>
    <mergeCell ref="BO123:BR123"/>
    <mergeCell ref="BS123:BV123"/>
    <mergeCell ref="BW123:BZ123"/>
    <mergeCell ref="CA123:CD123"/>
    <mergeCell ref="CE123:CH123"/>
    <mergeCell ref="CI123:CL123"/>
    <mergeCell ref="CM123:CN123"/>
    <mergeCell ref="CO123:CP123"/>
    <mergeCell ref="CQ123:CR123"/>
    <mergeCell ref="CS123:CT123"/>
    <mergeCell ref="DE123:DU123"/>
    <mergeCell ref="DA130:DB130"/>
    <mergeCell ref="DC130:DD130"/>
    <mergeCell ref="B123:E123"/>
    <mergeCell ref="DE73:DU73"/>
    <mergeCell ref="CQ73:CR73"/>
    <mergeCell ref="DE130:DU130"/>
    <mergeCell ref="AV130:BB130"/>
    <mergeCell ref="CA130:CD130"/>
    <mergeCell ref="CE130:CH130"/>
    <mergeCell ref="CM130:CN130"/>
    <mergeCell ref="CO130:CP130"/>
    <mergeCell ref="CQ130:CR130"/>
    <mergeCell ref="CS130:CT130"/>
    <mergeCell ref="CU130:CV130"/>
    <mergeCell ref="CW130:CX130"/>
    <mergeCell ref="CY130:CZ130"/>
    <mergeCell ref="CU129:CV129"/>
    <mergeCell ref="CW129:CX129"/>
    <mergeCell ref="CY129:CZ129"/>
    <mergeCell ref="DE203:DU203"/>
    <mergeCell ref="CU200:CV200"/>
    <mergeCell ref="CW200:CX200"/>
    <mergeCell ref="CY200:CZ200"/>
    <mergeCell ref="CU193:CV193"/>
    <mergeCell ref="CW193:CX193"/>
    <mergeCell ref="CU192:CV192"/>
    <mergeCell ref="CW192:CX192"/>
    <mergeCell ref="CY192:CZ192"/>
    <mergeCell ref="DA192:DB192"/>
    <mergeCell ref="DC192:DD192"/>
    <mergeCell ref="DE192:DU192"/>
    <mergeCell ref="CU199:CV199"/>
    <mergeCell ref="CW199:CX199"/>
    <mergeCell ref="DE195:DU195"/>
    <mergeCell ref="CY195:CZ195"/>
    <mergeCell ref="CU109:CV109"/>
    <mergeCell ref="CW109:CX109"/>
    <mergeCell ref="CY109:CZ109"/>
    <mergeCell ref="DA109:DB109"/>
    <mergeCell ref="DE109:DU109"/>
    <mergeCell ref="CW120:CX120"/>
    <mergeCell ref="CW119:CX119"/>
    <mergeCell ref="CY119:CZ119"/>
    <mergeCell ref="DA119:DB119"/>
    <mergeCell ref="DC110:DD110"/>
    <mergeCell ref="CY198:CZ198"/>
    <mergeCell ref="CY199:CZ199"/>
    <mergeCell ref="CU195:CV195"/>
    <mergeCell ref="CW195:CX195"/>
    <mergeCell ref="DA198:DB198"/>
    <mergeCell ref="DC198:DD198"/>
    <mergeCell ref="BG193:BJ193"/>
    <mergeCell ref="CQ199:CR199"/>
    <mergeCell ref="BG198:BJ198"/>
    <mergeCell ref="BK198:BN198"/>
    <mergeCell ref="CI198:CL198"/>
    <mergeCell ref="CM198:CN198"/>
    <mergeCell ref="CI130:CL130"/>
    <mergeCell ref="B73:E73"/>
    <mergeCell ref="F73:W73"/>
    <mergeCell ref="X73:AU73"/>
    <mergeCell ref="B77:E77"/>
    <mergeCell ref="F77:W77"/>
    <mergeCell ref="X77:AU77"/>
    <mergeCell ref="CU203:CV203"/>
    <mergeCell ref="CW203:CX203"/>
    <mergeCell ref="CY203:CZ203"/>
    <mergeCell ref="BC198:BF198"/>
    <mergeCell ref="B130:E130"/>
    <mergeCell ref="F130:W130"/>
    <mergeCell ref="X130:AU130"/>
    <mergeCell ref="BS159:BV159"/>
    <mergeCell ref="AV196:BB196"/>
    <mergeCell ref="BC196:BF196"/>
    <mergeCell ref="BG196:BJ196"/>
    <mergeCell ref="B193:E193"/>
    <mergeCell ref="B203:E203"/>
    <mergeCell ref="F203:W203"/>
    <mergeCell ref="X203:AU203"/>
    <mergeCell ref="AV203:BB203"/>
    <mergeCell ref="BC203:BF203"/>
    <mergeCell ref="BG203:BJ203"/>
    <mergeCell ref="BK203:BN203"/>
    <mergeCell ref="AV193:BB193"/>
    <mergeCell ref="BC193:BF193"/>
    <mergeCell ref="B195:E195"/>
    <mergeCell ref="F195:W195"/>
    <mergeCell ref="B198:E198"/>
    <mergeCell ref="F198:W198"/>
    <mergeCell ref="X198:AU198"/>
    <mergeCell ref="BO201:BR201"/>
    <mergeCell ref="BS201:BV201"/>
    <mergeCell ref="CS203:CT203"/>
    <mergeCell ref="DA200:DB200"/>
    <mergeCell ref="DC200:DD200"/>
    <mergeCell ref="DE200:DU200"/>
    <mergeCell ref="B200:E200"/>
    <mergeCell ref="F200:W200"/>
    <mergeCell ref="X200:AU200"/>
    <mergeCell ref="AV200:BB200"/>
    <mergeCell ref="BC200:BF200"/>
    <mergeCell ref="CS200:CT200"/>
    <mergeCell ref="BG200:BJ200"/>
    <mergeCell ref="BK200:BN200"/>
    <mergeCell ref="BO200:BR200"/>
    <mergeCell ref="BS200:BV200"/>
    <mergeCell ref="BW200:BZ200"/>
    <mergeCell ref="CA200:CD200"/>
    <mergeCell ref="CE200:CH200"/>
    <mergeCell ref="CI200:CL200"/>
    <mergeCell ref="CM200:CN200"/>
    <mergeCell ref="CO200:CP200"/>
    <mergeCell ref="CQ200:CR200"/>
    <mergeCell ref="DE202:DU202"/>
    <mergeCell ref="B202:E202"/>
    <mergeCell ref="F202:W202"/>
    <mergeCell ref="X202:AU202"/>
    <mergeCell ref="AV202:BB202"/>
    <mergeCell ref="BC202:BF202"/>
    <mergeCell ref="BG202:BJ202"/>
    <mergeCell ref="DA203:DB203"/>
    <mergeCell ref="DC203:DD203"/>
    <mergeCell ref="BO47:BR47"/>
    <mergeCell ref="BS47:BV47"/>
    <mergeCell ref="BW47:BZ47"/>
    <mergeCell ref="CA47:CD47"/>
    <mergeCell ref="CE47:CH47"/>
    <mergeCell ref="CU47:CV47"/>
    <mergeCell ref="CW47:CX47"/>
    <mergeCell ref="CY47:CZ47"/>
    <mergeCell ref="DA47:DB47"/>
    <mergeCell ref="DC47:DD47"/>
    <mergeCell ref="CI47:CL47"/>
    <mergeCell ref="CM47:CN47"/>
    <mergeCell ref="CO47:CP47"/>
    <mergeCell ref="DA193:DB193"/>
    <mergeCell ref="DC193:DD193"/>
    <mergeCell ref="BG199:BJ199"/>
    <mergeCell ref="BK199:BN199"/>
    <mergeCell ref="BO199:BR199"/>
    <mergeCell ref="BS199:BV199"/>
    <mergeCell ref="BW199:BZ199"/>
    <mergeCell ref="CA199:CD199"/>
    <mergeCell ref="CE199:CH199"/>
    <mergeCell ref="CI199:CL199"/>
    <mergeCell ref="CM199:CN199"/>
    <mergeCell ref="CO199:CP199"/>
    <mergeCell ref="BS163:BV163"/>
    <mergeCell ref="BW163:BZ163"/>
    <mergeCell ref="CA163:CD163"/>
    <mergeCell ref="CE163:CH163"/>
    <mergeCell ref="CI163:CL163"/>
    <mergeCell ref="X109:AU109"/>
    <mergeCell ref="AV109:BB109"/>
    <mergeCell ref="BC109:BF109"/>
    <mergeCell ref="BG109:BJ109"/>
    <mergeCell ref="BK109:BN109"/>
    <mergeCell ref="DE47:DU47"/>
    <mergeCell ref="B48:E48"/>
    <mergeCell ref="F48:W48"/>
    <mergeCell ref="X48:AU48"/>
    <mergeCell ref="AV48:BB48"/>
    <mergeCell ref="BC48:BF48"/>
    <mergeCell ref="BG48:BJ48"/>
    <mergeCell ref="BK48:BN48"/>
    <mergeCell ref="BO48:BR48"/>
    <mergeCell ref="BS48:BV48"/>
    <mergeCell ref="BW48:BZ48"/>
    <mergeCell ref="CA48:CD48"/>
    <mergeCell ref="CE48:CH48"/>
    <mergeCell ref="CI48:CL48"/>
    <mergeCell ref="CM48:CN48"/>
    <mergeCell ref="CO48:CP48"/>
    <mergeCell ref="CQ48:CR48"/>
    <mergeCell ref="CS48:CT48"/>
    <mergeCell ref="CU48:CV48"/>
    <mergeCell ref="CQ47:CR47"/>
    <mergeCell ref="CS47:CT47"/>
    <mergeCell ref="DE48:DU48"/>
    <mergeCell ref="B47:E47"/>
    <mergeCell ref="AV47:BB47"/>
    <mergeCell ref="BC47:BF47"/>
    <mergeCell ref="BG47:BJ47"/>
    <mergeCell ref="BK47:BN47"/>
    <mergeCell ref="CS166:CT166"/>
    <mergeCell ref="CU164:CV164"/>
    <mergeCell ref="BK78:BN78"/>
    <mergeCell ref="BO78:BR78"/>
    <mergeCell ref="BS78:BV78"/>
    <mergeCell ref="F47:W47"/>
    <mergeCell ref="X47:AU47"/>
    <mergeCell ref="BS193:BV193"/>
    <mergeCell ref="CI190:CL190"/>
    <mergeCell ref="CM190:CN190"/>
    <mergeCell ref="CO190:CP190"/>
    <mergeCell ref="BC166:BF166"/>
    <mergeCell ref="BG166:BJ166"/>
    <mergeCell ref="BK166:BN166"/>
    <mergeCell ref="BO166:BR166"/>
    <mergeCell ref="BS166:BV166"/>
    <mergeCell ref="BW166:BZ166"/>
    <mergeCell ref="CA166:CD166"/>
    <mergeCell ref="CE166:CH166"/>
    <mergeCell ref="CI166:CL166"/>
    <mergeCell ref="F123:W123"/>
    <mergeCell ref="X123:AU123"/>
    <mergeCell ref="AV123:BB123"/>
    <mergeCell ref="BC123:BF123"/>
    <mergeCell ref="BG123:BJ123"/>
    <mergeCell ref="X163:AU163"/>
    <mergeCell ref="AV163:BB163"/>
    <mergeCell ref="BC163:BF163"/>
    <mergeCell ref="BG163:BJ163"/>
    <mergeCell ref="BK163:BN163"/>
    <mergeCell ref="BO163:BR163"/>
    <mergeCell ref="F109:W109"/>
    <mergeCell ref="DE193:DU193"/>
    <mergeCell ref="F193:W193"/>
    <mergeCell ref="X193:AU193"/>
    <mergeCell ref="DA195:DB195"/>
    <mergeCell ref="DC195:DD195"/>
    <mergeCell ref="CW48:CX48"/>
    <mergeCell ref="CY48:CZ48"/>
    <mergeCell ref="DA48:DB48"/>
    <mergeCell ref="DC48:DD48"/>
    <mergeCell ref="CU191:CV191"/>
    <mergeCell ref="CW191:CX191"/>
    <mergeCell ref="CY191:CZ191"/>
    <mergeCell ref="BK191:BN191"/>
    <mergeCell ref="DA190:DB190"/>
    <mergeCell ref="DC190:DD190"/>
    <mergeCell ref="DE190:DU190"/>
    <mergeCell ref="DC191:DD191"/>
    <mergeCell ref="DE191:DU191"/>
    <mergeCell ref="X195:AU195"/>
    <mergeCell ref="AV195:BB195"/>
    <mergeCell ref="BC195:BF195"/>
    <mergeCell ref="BG195:BJ195"/>
    <mergeCell ref="BK195:BN195"/>
    <mergeCell ref="BO195:BR195"/>
    <mergeCell ref="BS195:BV195"/>
    <mergeCell ref="BW195:BZ195"/>
    <mergeCell ref="CA195:CD195"/>
    <mergeCell ref="CW190:CX190"/>
    <mergeCell ref="CY190:CZ190"/>
    <mergeCell ref="CU190:CV190"/>
    <mergeCell ref="CQ166:CR166"/>
    <mergeCell ref="DA191:DB191"/>
    <mergeCell ref="X166:AU166"/>
    <mergeCell ref="AV166:BB166"/>
    <mergeCell ref="CM166:CN166"/>
    <mergeCell ref="CO166:CP166"/>
    <mergeCell ref="CQ190:CR190"/>
    <mergeCell ref="CS190:CT190"/>
    <mergeCell ref="CU166:CV166"/>
    <mergeCell ref="CW166:CX166"/>
    <mergeCell ref="CY166:CZ166"/>
    <mergeCell ref="B183:E183"/>
    <mergeCell ref="F183:W183"/>
    <mergeCell ref="X183:AU183"/>
    <mergeCell ref="AV183:BB183"/>
    <mergeCell ref="BC183:BF183"/>
    <mergeCell ref="BG183:BJ183"/>
    <mergeCell ref="CQ188:CR188"/>
    <mergeCell ref="CU182:CV182"/>
    <mergeCell ref="CW182:CX182"/>
    <mergeCell ref="CY182:CZ182"/>
    <mergeCell ref="BS183:BV183"/>
    <mergeCell ref="BW183:BZ183"/>
    <mergeCell ref="CA182:CD182"/>
    <mergeCell ref="CE182:CH182"/>
    <mergeCell ref="B184:E184"/>
    <mergeCell ref="F184:W184"/>
    <mergeCell ref="X184:AU184"/>
    <mergeCell ref="AV184:BB184"/>
    <mergeCell ref="CM192:CN192"/>
    <mergeCell ref="CO192:CP192"/>
    <mergeCell ref="CQ192:CR192"/>
    <mergeCell ref="B191:E191"/>
    <mergeCell ref="F191:W191"/>
    <mergeCell ref="X191:AU191"/>
    <mergeCell ref="AV191:BB191"/>
    <mergeCell ref="BC191:BF191"/>
    <mergeCell ref="BG191:BJ191"/>
    <mergeCell ref="CM191:CN191"/>
    <mergeCell ref="CO191:CP191"/>
    <mergeCell ref="CQ191:CR191"/>
    <mergeCell ref="B190:E190"/>
    <mergeCell ref="F190:W190"/>
    <mergeCell ref="X190:AU190"/>
    <mergeCell ref="AV190:BB190"/>
    <mergeCell ref="BC190:BF190"/>
    <mergeCell ref="BG190:BJ190"/>
    <mergeCell ref="BK190:BN190"/>
    <mergeCell ref="BO190:BR190"/>
    <mergeCell ref="BS190:BV190"/>
    <mergeCell ref="BW190:BZ190"/>
    <mergeCell ref="CA190:CD190"/>
    <mergeCell ref="CE190:CH190"/>
    <mergeCell ref="DE198:DU198"/>
    <mergeCell ref="B199:E199"/>
    <mergeCell ref="F199:W199"/>
    <mergeCell ref="X199:AU199"/>
    <mergeCell ref="AV199:BB199"/>
    <mergeCell ref="BC199:BF199"/>
    <mergeCell ref="DA196:DB196"/>
    <mergeCell ref="DC196:DD196"/>
    <mergeCell ref="DE196:DU196"/>
    <mergeCell ref="B197:E197"/>
    <mergeCell ref="F197:W197"/>
    <mergeCell ref="X197:AU197"/>
    <mergeCell ref="AV197:BB197"/>
    <mergeCell ref="BC197:BF197"/>
    <mergeCell ref="BG197:BJ197"/>
    <mergeCell ref="BK197:BN197"/>
    <mergeCell ref="BO197:BR197"/>
    <mergeCell ref="BS197:BV197"/>
    <mergeCell ref="BW197:BZ197"/>
    <mergeCell ref="CA197:CD197"/>
    <mergeCell ref="CE197:CH197"/>
    <mergeCell ref="CI197:CL197"/>
    <mergeCell ref="CM197:CN197"/>
    <mergeCell ref="CO197:CP197"/>
    <mergeCell ref="CQ197:CR197"/>
    <mergeCell ref="CS197:CT197"/>
    <mergeCell ref="DE197:DU197"/>
    <mergeCell ref="B196:E196"/>
    <mergeCell ref="CO198:CP198"/>
    <mergeCell ref="CQ198:CR198"/>
    <mergeCell ref="DE164:DU164"/>
    <mergeCell ref="B165:E165"/>
    <mergeCell ref="F165:W165"/>
    <mergeCell ref="CE195:CH195"/>
    <mergeCell ref="CI195:CL195"/>
    <mergeCell ref="CM195:CN195"/>
    <mergeCell ref="CW194:CX194"/>
    <mergeCell ref="BO191:BR191"/>
    <mergeCell ref="BS191:BV191"/>
    <mergeCell ref="BW191:BZ191"/>
    <mergeCell ref="CA191:CD191"/>
    <mergeCell ref="CE191:CH191"/>
    <mergeCell ref="CI191:CL191"/>
    <mergeCell ref="BK193:BN193"/>
    <mergeCell ref="BO193:BR193"/>
    <mergeCell ref="CU194:CV194"/>
    <mergeCell ref="CM194:CN194"/>
    <mergeCell ref="CO194:CP194"/>
    <mergeCell ref="CQ194:CR194"/>
    <mergeCell ref="CS194:CT194"/>
    <mergeCell ref="B192:E192"/>
    <mergeCell ref="F192:W192"/>
    <mergeCell ref="X192:AU192"/>
    <mergeCell ref="AV192:BB192"/>
    <mergeCell ref="BC192:BF192"/>
    <mergeCell ref="BG192:BJ192"/>
    <mergeCell ref="BK192:BN192"/>
    <mergeCell ref="BO192:BR192"/>
    <mergeCell ref="BS192:BV192"/>
    <mergeCell ref="BW192:BZ192"/>
    <mergeCell ref="CA192:CD192"/>
    <mergeCell ref="CE192:CH192"/>
    <mergeCell ref="DC166:DD166"/>
    <mergeCell ref="DE166:DU166"/>
    <mergeCell ref="B167:E167"/>
    <mergeCell ref="F167:W167"/>
    <mergeCell ref="X167:AU167"/>
    <mergeCell ref="AV167:BB167"/>
    <mergeCell ref="BC167:BF167"/>
    <mergeCell ref="BG167:BJ167"/>
    <mergeCell ref="BK167:BN167"/>
    <mergeCell ref="BO167:BR167"/>
    <mergeCell ref="BS167:BV167"/>
    <mergeCell ref="BW167:BZ167"/>
    <mergeCell ref="CA167:CD167"/>
    <mergeCell ref="CE167:CH167"/>
    <mergeCell ref="CI167:CL167"/>
    <mergeCell ref="CM167:CN167"/>
    <mergeCell ref="CO167:CP167"/>
    <mergeCell ref="CQ167:CR167"/>
    <mergeCell ref="CS167:CT167"/>
    <mergeCell ref="CU167:CV167"/>
    <mergeCell ref="CW167:CX167"/>
    <mergeCell ref="CY167:CZ167"/>
    <mergeCell ref="DA167:DB167"/>
    <mergeCell ref="DC167:DD167"/>
    <mergeCell ref="DE167:DU167"/>
    <mergeCell ref="B166:E166"/>
    <mergeCell ref="F166:W166"/>
    <mergeCell ref="X165:AU165"/>
    <mergeCell ref="AV165:BB165"/>
    <mergeCell ref="BC165:BF165"/>
    <mergeCell ref="BG165:BJ165"/>
    <mergeCell ref="BK165:BN165"/>
    <mergeCell ref="BO165:BR165"/>
    <mergeCell ref="BS165:BV165"/>
    <mergeCell ref="BW165:BZ165"/>
    <mergeCell ref="CA165:CD165"/>
    <mergeCell ref="CE165:CH165"/>
    <mergeCell ref="CI165:CL165"/>
    <mergeCell ref="CM165:CN165"/>
    <mergeCell ref="CO165:CP165"/>
    <mergeCell ref="CQ165:CR165"/>
    <mergeCell ref="CS165:CT165"/>
    <mergeCell ref="CU165:CV165"/>
    <mergeCell ref="CW165:CX165"/>
    <mergeCell ref="CS164:CT164"/>
    <mergeCell ref="BO171:BR171"/>
    <mergeCell ref="BS171:BV171"/>
    <mergeCell ref="BW171:BZ171"/>
    <mergeCell ref="CA171:CD171"/>
    <mergeCell ref="CE171:CH171"/>
    <mergeCell ref="CI171:CL171"/>
    <mergeCell ref="CM171:CN171"/>
    <mergeCell ref="CO171:CP171"/>
    <mergeCell ref="CQ171:CR171"/>
    <mergeCell ref="CS171:CT171"/>
    <mergeCell ref="CU171:CV171"/>
    <mergeCell ref="CW171:CX171"/>
    <mergeCell ref="CY171:CZ171"/>
    <mergeCell ref="DA171:DB171"/>
    <mergeCell ref="CQ168:CR168"/>
    <mergeCell ref="CS170:CT170"/>
    <mergeCell ref="DA164:DB164"/>
    <mergeCell ref="DA166:DB166"/>
    <mergeCell ref="DE162:DU162"/>
    <mergeCell ref="CM170:CN170"/>
    <mergeCell ref="CO170:CP170"/>
    <mergeCell ref="CQ170:CR170"/>
    <mergeCell ref="DC171:DD171"/>
    <mergeCell ref="DE171:DU171"/>
    <mergeCell ref="B170:E170"/>
    <mergeCell ref="F170:W170"/>
    <mergeCell ref="X170:AU170"/>
    <mergeCell ref="CW164:CX164"/>
    <mergeCell ref="CY164:CZ164"/>
    <mergeCell ref="BK164:BN164"/>
    <mergeCell ref="BO164:BR164"/>
    <mergeCell ref="BS164:BV164"/>
    <mergeCell ref="CU170:CV170"/>
    <mergeCell ref="CW170:CX170"/>
    <mergeCell ref="CY170:CZ170"/>
    <mergeCell ref="DA170:DB170"/>
    <mergeCell ref="DC170:DD170"/>
    <mergeCell ref="DC163:DD163"/>
    <mergeCell ref="DE163:DU163"/>
    <mergeCell ref="CU169:CV169"/>
    <mergeCell ref="CW169:CX169"/>
    <mergeCell ref="CY169:CZ169"/>
    <mergeCell ref="DA169:DB169"/>
    <mergeCell ref="DC169:DD169"/>
    <mergeCell ref="DE169:DU169"/>
    <mergeCell ref="BK168:BN168"/>
    <mergeCell ref="BO168:BR168"/>
    <mergeCell ref="BS168:BV168"/>
    <mergeCell ref="BW168:BZ168"/>
    <mergeCell ref="CA168:CD168"/>
    <mergeCell ref="BG162:BJ162"/>
    <mergeCell ref="BK162:BN162"/>
    <mergeCell ref="BO162:BR162"/>
    <mergeCell ref="BS162:BV162"/>
    <mergeCell ref="BW162:BZ162"/>
    <mergeCell ref="CA162:CD162"/>
    <mergeCell ref="CE162:CH162"/>
    <mergeCell ref="CI162:CL162"/>
    <mergeCell ref="CM162:CN162"/>
    <mergeCell ref="CO162:CP162"/>
    <mergeCell ref="CQ162:CR162"/>
    <mergeCell ref="CS162:CT162"/>
    <mergeCell ref="CU162:CV162"/>
    <mergeCell ref="CW162:CX162"/>
    <mergeCell ref="CY162:CZ162"/>
    <mergeCell ref="DA162:DB162"/>
    <mergeCell ref="DC162:DD162"/>
    <mergeCell ref="CU42:CV42"/>
    <mergeCell ref="CW42:CX42"/>
    <mergeCell ref="CY42:CZ42"/>
    <mergeCell ref="DA42:DB42"/>
    <mergeCell ref="DC42:DD42"/>
    <mergeCell ref="DE42:DU42"/>
    <mergeCell ref="B42:E42"/>
    <mergeCell ref="F42:W42"/>
    <mergeCell ref="X42:AU42"/>
    <mergeCell ref="AV42:BB42"/>
    <mergeCell ref="BC42:BF42"/>
    <mergeCell ref="BG42:BJ42"/>
    <mergeCell ref="BK42:BN42"/>
    <mergeCell ref="BO42:BR42"/>
    <mergeCell ref="BS42:BV42"/>
    <mergeCell ref="BW42:BZ42"/>
    <mergeCell ref="CA42:CD42"/>
    <mergeCell ref="CE42:CH42"/>
    <mergeCell ref="CI42:CL42"/>
    <mergeCell ref="CM42:CN42"/>
    <mergeCell ref="CO42:CP42"/>
    <mergeCell ref="CQ42:CR42"/>
    <mergeCell ref="CS42:CT42"/>
    <mergeCell ref="CI202:CL202"/>
    <mergeCell ref="CM202:CN202"/>
    <mergeCell ref="CO202:CP202"/>
    <mergeCell ref="CQ202:CR202"/>
    <mergeCell ref="CS202:CT202"/>
    <mergeCell ref="CU202:CV202"/>
    <mergeCell ref="CW202:CX202"/>
    <mergeCell ref="CY202:CZ202"/>
    <mergeCell ref="DA202:DB202"/>
    <mergeCell ref="DC202:DD202"/>
    <mergeCell ref="B189:E189"/>
    <mergeCell ref="F189:W189"/>
    <mergeCell ref="X189:AU189"/>
    <mergeCell ref="DA201:DB201"/>
    <mergeCell ref="DC201:DD201"/>
    <mergeCell ref="CY194:CZ194"/>
    <mergeCell ref="CY193:CZ193"/>
    <mergeCell ref="BK196:BN196"/>
    <mergeCell ref="BO196:BR196"/>
    <mergeCell ref="BS196:BV196"/>
    <mergeCell ref="BW196:BZ196"/>
    <mergeCell ref="CA196:CD196"/>
    <mergeCell ref="CE196:CH196"/>
    <mergeCell ref="CI196:CL196"/>
    <mergeCell ref="CM196:CN196"/>
    <mergeCell ref="CO196:CP196"/>
    <mergeCell ref="CU189:CV189"/>
    <mergeCell ref="CW189:CX189"/>
    <mergeCell ref="CY189:CZ189"/>
    <mergeCell ref="DA189:DB189"/>
    <mergeCell ref="DC189:DD189"/>
    <mergeCell ref="CI192:CL192"/>
    <mergeCell ref="DA129:DB129"/>
    <mergeCell ref="DC129:DD129"/>
    <mergeCell ref="DE129:DU129"/>
    <mergeCell ref="B129:E129"/>
    <mergeCell ref="F129:W129"/>
    <mergeCell ref="X129:AU129"/>
    <mergeCell ref="AV129:BB129"/>
    <mergeCell ref="BC129:BF129"/>
    <mergeCell ref="BG129:BJ129"/>
    <mergeCell ref="BK129:BN129"/>
    <mergeCell ref="BO129:BR129"/>
    <mergeCell ref="BS129:BV129"/>
    <mergeCell ref="BW129:BZ129"/>
    <mergeCell ref="CA129:CD129"/>
    <mergeCell ref="CE129:CH129"/>
    <mergeCell ref="CI129:CL129"/>
    <mergeCell ref="CM129:CN129"/>
    <mergeCell ref="CO129:CP129"/>
    <mergeCell ref="CQ129:CR129"/>
    <mergeCell ref="CS129:CT129"/>
    <mergeCell ref="DE170:DU170"/>
    <mergeCell ref="DC165:DD165"/>
    <mergeCell ref="DE165:DU165"/>
    <mergeCell ref="DC164:DD164"/>
    <mergeCell ref="DC161:DD161"/>
    <mergeCell ref="DE161:DU161"/>
    <mergeCell ref="B162:E162"/>
    <mergeCell ref="F162:W162"/>
    <mergeCell ref="X162:AU162"/>
    <mergeCell ref="AV162:BB162"/>
    <mergeCell ref="BC162:BF162"/>
    <mergeCell ref="CE181:CH181"/>
    <mergeCell ref="CI181:CL181"/>
    <mergeCell ref="CM181:CN181"/>
    <mergeCell ref="CO181:CP181"/>
    <mergeCell ref="CQ181:CR181"/>
    <mergeCell ref="CS181:CT181"/>
    <mergeCell ref="CW181:CX181"/>
    <mergeCell ref="CY181:CZ181"/>
    <mergeCell ref="DA181:DB181"/>
    <mergeCell ref="DC181:DD181"/>
    <mergeCell ref="DE181:DU181"/>
    <mergeCell ref="CU180:CV180"/>
    <mergeCell ref="BK169:BN169"/>
    <mergeCell ref="BO169:BR169"/>
    <mergeCell ref="CW172:CX172"/>
    <mergeCell ref="CY172:CZ172"/>
    <mergeCell ref="DA172:DB172"/>
    <mergeCell ref="BS161:BV161"/>
    <mergeCell ref="BW161:BZ161"/>
    <mergeCell ref="CA161:CD161"/>
    <mergeCell ref="CE161:CH161"/>
    <mergeCell ref="DE189:DU189"/>
    <mergeCell ref="CU183:CV183"/>
    <mergeCell ref="CW183:CX183"/>
    <mergeCell ref="CY183:CZ183"/>
    <mergeCell ref="DA183:DB183"/>
    <mergeCell ref="DC183:DD183"/>
    <mergeCell ref="DE183:DU183"/>
    <mergeCell ref="B188:E188"/>
    <mergeCell ref="F188:W188"/>
    <mergeCell ref="X188:AU188"/>
    <mergeCell ref="AV188:BB188"/>
    <mergeCell ref="BC188:BF188"/>
    <mergeCell ref="BG188:BJ188"/>
    <mergeCell ref="BK188:BN188"/>
    <mergeCell ref="BO188:BR188"/>
    <mergeCell ref="BS188:BV188"/>
    <mergeCell ref="BW188:BZ188"/>
    <mergeCell ref="CA188:CD188"/>
    <mergeCell ref="CE188:CH188"/>
    <mergeCell ref="CI188:CL188"/>
    <mergeCell ref="CM188:CN188"/>
    <mergeCell ref="CA183:CD183"/>
    <mergeCell ref="CE183:CH183"/>
    <mergeCell ref="CI183:CL183"/>
    <mergeCell ref="CM183:CN183"/>
    <mergeCell ref="CO188:CP188"/>
    <mergeCell ref="CW186:CX186"/>
    <mergeCell ref="CU188:CV188"/>
    <mergeCell ref="CW188:CX188"/>
    <mergeCell ref="CY188:CZ188"/>
    <mergeCell ref="DE188:DU188"/>
    <mergeCell ref="CU184:CV184"/>
    <mergeCell ref="DC184:DD184"/>
    <mergeCell ref="DE184:DU184"/>
    <mergeCell ref="DA188:DB188"/>
    <mergeCell ref="DC188:DD188"/>
    <mergeCell ref="DA186:DB186"/>
    <mergeCell ref="DC186:DD186"/>
    <mergeCell ref="DE186:DU186"/>
    <mergeCell ref="DA187:DB187"/>
    <mergeCell ref="DC187:DD187"/>
    <mergeCell ref="DE187:DU187"/>
    <mergeCell ref="X182:AU182"/>
    <mergeCell ref="AV182:BB182"/>
    <mergeCell ref="BC182:BF182"/>
    <mergeCell ref="BG182:BJ182"/>
    <mergeCell ref="AV189:BB189"/>
    <mergeCell ref="BC189:BF189"/>
    <mergeCell ref="BG189:BJ189"/>
    <mergeCell ref="BK189:BN189"/>
    <mergeCell ref="BO189:BR189"/>
    <mergeCell ref="BS189:BV189"/>
    <mergeCell ref="BW189:BZ189"/>
    <mergeCell ref="CA189:CD189"/>
    <mergeCell ref="CE189:CH189"/>
    <mergeCell ref="CI189:CL189"/>
    <mergeCell ref="CM189:CN189"/>
    <mergeCell ref="BK182:BN182"/>
    <mergeCell ref="BO182:BR182"/>
    <mergeCell ref="BS182:BV182"/>
    <mergeCell ref="BW182:BZ182"/>
    <mergeCell ref="CA184:CD184"/>
    <mergeCell ref="BK183:BN183"/>
    <mergeCell ref="BO183:BR183"/>
    <mergeCell ref="BW82:BZ82"/>
    <mergeCell ref="CA82:CD82"/>
    <mergeCell ref="BK84:BN84"/>
    <mergeCell ref="B180:E180"/>
    <mergeCell ref="F180:W180"/>
    <mergeCell ref="X180:AU180"/>
    <mergeCell ref="AV180:BB180"/>
    <mergeCell ref="BC180:BF180"/>
    <mergeCell ref="BG180:BJ180"/>
    <mergeCell ref="BK180:BN180"/>
    <mergeCell ref="BO180:BR180"/>
    <mergeCell ref="BS180:BV180"/>
    <mergeCell ref="BW180:BZ180"/>
    <mergeCell ref="CA180:CD180"/>
    <mergeCell ref="CE180:CH180"/>
    <mergeCell ref="CI180:CL180"/>
    <mergeCell ref="CM180:CN180"/>
    <mergeCell ref="B169:E169"/>
    <mergeCell ref="AV169:BB169"/>
    <mergeCell ref="B168:E168"/>
    <mergeCell ref="F168:W168"/>
    <mergeCell ref="X168:AU168"/>
    <mergeCell ref="AV168:BB168"/>
    <mergeCell ref="BC168:BF168"/>
    <mergeCell ref="BG168:BJ168"/>
    <mergeCell ref="B171:E171"/>
    <mergeCell ref="F171:W171"/>
    <mergeCell ref="X171:AU171"/>
    <mergeCell ref="AV171:BB171"/>
    <mergeCell ref="BC171:BF171"/>
    <mergeCell ref="BG171:BJ171"/>
    <mergeCell ref="BK171:BN171"/>
    <mergeCell ref="BO74:BR74"/>
    <mergeCell ref="BS74:BV74"/>
    <mergeCell ref="BW74:BZ74"/>
    <mergeCell ref="AV77:BB77"/>
    <mergeCell ref="BC77:BF77"/>
    <mergeCell ref="BG131:BJ131"/>
    <mergeCell ref="CE119:CH119"/>
    <mergeCell ref="CI119:CL119"/>
    <mergeCell ref="CM119:CN119"/>
    <mergeCell ref="CO119:CP119"/>
    <mergeCell ref="CQ119:CR119"/>
    <mergeCell ref="CS119:CT119"/>
    <mergeCell ref="BS118:BV118"/>
    <mergeCell ref="BW118:BZ118"/>
    <mergeCell ref="CA118:CD118"/>
    <mergeCell ref="CE118:CH118"/>
    <mergeCell ref="CI118:CL118"/>
    <mergeCell ref="CM118:CN118"/>
    <mergeCell ref="CO118:CP118"/>
    <mergeCell ref="CQ118:CR118"/>
    <mergeCell ref="CS118:CT118"/>
    <mergeCell ref="BG77:BJ77"/>
    <mergeCell ref="CE82:CH82"/>
    <mergeCell ref="CI82:CL82"/>
    <mergeCell ref="CM82:CN82"/>
    <mergeCell ref="CO82:CP82"/>
    <mergeCell ref="CQ82:CR82"/>
    <mergeCell ref="CS82:CT82"/>
    <mergeCell ref="BG82:BJ82"/>
    <mergeCell ref="BK82:BN82"/>
    <mergeCell ref="BO82:BR82"/>
    <mergeCell ref="BS82:BV82"/>
    <mergeCell ref="BS77:BV77"/>
    <mergeCell ref="CS73:CT73"/>
    <mergeCell ref="CU73:CV73"/>
    <mergeCell ref="B109:E109"/>
    <mergeCell ref="BO109:BR109"/>
    <mergeCell ref="BS109:BV109"/>
    <mergeCell ref="BW109:BZ109"/>
    <mergeCell ref="CA109:CD109"/>
    <mergeCell ref="CE109:CH109"/>
    <mergeCell ref="CI109:CL109"/>
    <mergeCell ref="CM109:CN109"/>
    <mergeCell ref="DA73:DB73"/>
    <mergeCell ref="DC73:DD73"/>
    <mergeCell ref="B78:E78"/>
    <mergeCell ref="F78:W78"/>
    <mergeCell ref="X78:AU78"/>
    <mergeCell ref="AV78:BB78"/>
    <mergeCell ref="BC78:BF78"/>
    <mergeCell ref="BG78:BJ78"/>
    <mergeCell ref="AV73:BB73"/>
    <mergeCell ref="BC73:BF73"/>
    <mergeCell ref="BG73:BJ73"/>
    <mergeCell ref="BK73:BN73"/>
    <mergeCell ref="BO73:BR73"/>
    <mergeCell ref="BS73:BV73"/>
    <mergeCell ref="BW73:BZ73"/>
    <mergeCell ref="CA73:CD73"/>
    <mergeCell ref="CE73:CH73"/>
    <mergeCell ref="CW75:CX75"/>
    <mergeCell ref="CI73:CL73"/>
    <mergeCell ref="CM73:CN73"/>
    <mergeCell ref="BK74:BN74"/>
    <mergeCell ref="BS119:BV119"/>
    <mergeCell ref="BW119:BZ119"/>
    <mergeCell ref="CA119:CD119"/>
    <mergeCell ref="CA74:CD74"/>
    <mergeCell ref="CW73:CX73"/>
    <mergeCell ref="CY73:CZ73"/>
    <mergeCell ref="CU77:CV77"/>
    <mergeCell ref="CW77:CX77"/>
    <mergeCell ref="CY77:CZ77"/>
    <mergeCell ref="DA77:DB77"/>
    <mergeCell ref="DC77:DD77"/>
    <mergeCell ref="BK72:BN72"/>
    <mergeCell ref="BO72:BR72"/>
    <mergeCell ref="BS72:BV72"/>
    <mergeCell ref="BW72:BZ72"/>
    <mergeCell ref="CA72:CD72"/>
    <mergeCell ref="CE72:CH72"/>
    <mergeCell ref="CI72:CL72"/>
    <mergeCell ref="CM72:CN72"/>
    <mergeCell ref="CO72:CP72"/>
    <mergeCell ref="CQ72:CR72"/>
    <mergeCell ref="CS72:CT72"/>
    <mergeCell ref="CU72:CV72"/>
    <mergeCell ref="CW72:CX72"/>
    <mergeCell ref="CY72:CZ72"/>
    <mergeCell ref="DA72:DB72"/>
    <mergeCell ref="DC72:DD72"/>
    <mergeCell ref="BO76:BR76"/>
    <mergeCell ref="BS76:BV76"/>
    <mergeCell ref="BW76:BZ76"/>
    <mergeCell ref="BK77:BN77"/>
    <mergeCell ref="BO77:BR77"/>
    <mergeCell ref="CA76:CD76"/>
    <mergeCell ref="CW79:CX79"/>
    <mergeCell ref="CY79:CZ79"/>
    <mergeCell ref="DE72:DU72"/>
    <mergeCell ref="AV187:BB187"/>
    <mergeCell ref="BC187:BF187"/>
    <mergeCell ref="BG187:BJ187"/>
    <mergeCell ref="BK187:BN187"/>
    <mergeCell ref="BO187:BR187"/>
    <mergeCell ref="BS187:BV187"/>
    <mergeCell ref="CU118:CV118"/>
    <mergeCell ref="CW118:CX118"/>
    <mergeCell ref="CY118:CZ118"/>
    <mergeCell ref="DA118:DB118"/>
    <mergeCell ref="DC118:DD118"/>
    <mergeCell ref="DE118:DU118"/>
    <mergeCell ref="CU187:CV187"/>
    <mergeCell ref="CW187:CX187"/>
    <mergeCell ref="CY187:CZ187"/>
    <mergeCell ref="CU186:CV186"/>
    <mergeCell ref="CY186:CZ186"/>
    <mergeCell ref="CW185:CX185"/>
    <mergeCell ref="CY185:CZ185"/>
    <mergeCell ref="DE119:DU119"/>
    <mergeCell ref="AV118:BB118"/>
    <mergeCell ref="BC118:BF118"/>
    <mergeCell ref="BG118:BJ118"/>
    <mergeCell ref="BK118:BN118"/>
    <mergeCell ref="BO118:BR118"/>
    <mergeCell ref="BG119:BJ119"/>
    <mergeCell ref="BK119:BN119"/>
    <mergeCell ref="BO119:BR119"/>
    <mergeCell ref="CE74:CH74"/>
    <mergeCell ref="CI74:CL74"/>
    <mergeCell ref="CM74:CN74"/>
    <mergeCell ref="CO74:CP74"/>
    <mergeCell ref="CQ74:CR74"/>
    <mergeCell ref="CS74:CT74"/>
    <mergeCell ref="CE80:CH80"/>
    <mergeCell ref="CI80:CL80"/>
    <mergeCell ref="CM80:CN80"/>
    <mergeCell ref="CO80:CP80"/>
    <mergeCell ref="CQ80:CR80"/>
    <mergeCell ref="CS80:CT80"/>
    <mergeCell ref="DE87:DU87"/>
    <mergeCell ref="DA88:DB88"/>
    <mergeCell ref="DC88:DD88"/>
    <mergeCell ref="DE88:DU88"/>
    <mergeCell ref="CW91:CX91"/>
    <mergeCell ref="CY91:CZ91"/>
    <mergeCell ref="DA91:DB91"/>
    <mergeCell ref="DC91:DD91"/>
    <mergeCell ref="DE91:DU91"/>
    <mergeCell ref="DA84:DB84"/>
    <mergeCell ref="DC84:DD84"/>
    <mergeCell ref="DE84:DU84"/>
    <mergeCell ref="CW87:CX87"/>
    <mergeCell ref="CY87:CZ87"/>
    <mergeCell ref="DA87:DB87"/>
    <mergeCell ref="DC87:DD87"/>
    <mergeCell ref="DA79:DB79"/>
    <mergeCell ref="DC79:DD79"/>
    <mergeCell ref="DE79:DU79"/>
    <mergeCell ref="CW81:CX81"/>
    <mergeCell ref="CW80:CX80"/>
    <mergeCell ref="CY80:CZ80"/>
    <mergeCell ref="CW82:CX82"/>
    <mergeCell ref="DC119:DD119"/>
    <mergeCell ref="CA77:CD77"/>
    <mergeCell ref="CE77:CH77"/>
    <mergeCell ref="DC109:DD109"/>
    <mergeCell ref="CW74:CX74"/>
    <mergeCell ref="CY74:CZ74"/>
    <mergeCell ref="DA74:DB74"/>
    <mergeCell ref="CY75:CZ75"/>
    <mergeCell ref="DA75:DB75"/>
    <mergeCell ref="DC75:DD75"/>
    <mergeCell ref="DE75:DU75"/>
    <mergeCell ref="CW76:CX76"/>
    <mergeCell ref="CY76:CZ76"/>
    <mergeCell ref="DA76:DB76"/>
    <mergeCell ref="DC76:DD76"/>
    <mergeCell ref="DE76:DU76"/>
    <mergeCell ref="DA80:DB80"/>
    <mergeCell ref="DC80:DD80"/>
    <mergeCell ref="DE80:DU80"/>
    <mergeCell ref="CW83:CX83"/>
    <mergeCell ref="CY83:CZ83"/>
    <mergeCell ref="DA83:DB83"/>
    <mergeCell ref="DC83:DD83"/>
    <mergeCell ref="DE83:DU83"/>
    <mergeCell ref="DC74:DD74"/>
    <mergeCell ref="DE74:DU74"/>
    <mergeCell ref="CU78:CV78"/>
    <mergeCell ref="CW78:CX78"/>
    <mergeCell ref="CY78:CZ78"/>
    <mergeCell ref="BC184:BF184"/>
    <mergeCell ref="CE184:CH184"/>
    <mergeCell ref="CI184:CL184"/>
    <mergeCell ref="CM184:CN184"/>
    <mergeCell ref="CO184:CP184"/>
    <mergeCell ref="CQ184:CR184"/>
    <mergeCell ref="CS184:CT184"/>
    <mergeCell ref="BG184:BJ184"/>
    <mergeCell ref="BK184:BN184"/>
    <mergeCell ref="BO184:BR184"/>
    <mergeCell ref="BS184:BV184"/>
    <mergeCell ref="CO180:CP180"/>
    <mergeCell ref="CQ180:CR180"/>
    <mergeCell ref="CS180:CT180"/>
    <mergeCell ref="B181:E181"/>
    <mergeCell ref="F181:W181"/>
    <mergeCell ref="X181:AU181"/>
    <mergeCell ref="AV181:BB181"/>
    <mergeCell ref="BC181:BF181"/>
    <mergeCell ref="BG181:BJ181"/>
    <mergeCell ref="BK181:BN181"/>
    <mergeCell ref="BO181:BR181"/>
    <mergeCell ref="BS181:BV181"/>
    <mergeCell ref="BW181:BZ181"/>
    <mergeCell ref="CA181:CD181"/>
    <mergeCell ref="B182:E182"/>
    <mergeCell ref="F182:W182"/>
    <mergeCell ref="BS204:BV204"/>
    <mergeCell ref="BW204:BZ204"/>
    <mergeCell ref="CA204:CD204"/>
    <mergeCell ref="CE204:CH204"/>
    <mergeCell ref="CI204:CL204"/>
    <mergeCell ref="CM204:CN204"/>
    <mergeCell ref="CO204:CP204"/>
    <mergeCell ref="CQ204:CR204"/>
    <mergeCell ref="CS204:CT204"/>
    <mergeCell ref="BW187:BZ187"/>
    <mergeCell ref="CA187:CD187"/>
    <mergeCell ref="CE187:CH187"/>
    <mergeCell ref="CI187:CL187"/>
    <mergeCell ref="CM187:CN187"/>
    <mergeCell ref="CO187:CP187"/>
    <mergeCell ref="CQ187:CR187"/>
    <mergeCell ref="CS187:CT187"/>
    <mergeCell ref="CO189:CP189"/>
    <mergeCell ref="CQ189:CR189"/>
    <mergeCell ref="CS189:CT189"/>
    <mergeCell ref="CS188:CT188"/>
    <mergeCell ref="CS199:CT199"/>
    <mergeCell ref="CS191:CT191"/>
    <mergeCell ref="CS192:CT192"/>
    <mergeCell ref="BW193:BZ193"/>
    <mergeCell ref="CA193:CD193"/>
    <mergeCell ref="CE193:CH193"/>
    <mergeCell ref="CI193:CL193"/>
    <mergeCell ref="CM193:CN193"/>
    <mergeCell ref="CO193:CP193"/>
    <mergeCell ref="CQ193:CR193"/>
    <mergeCell ref="CS193:CT193"/>
    <mergeCell ref="CW204:CX204"/>
    <mergeCell ref="CY204:CZ204"/>
    <mergeCell ref="DA204:DB204"/>
    <mergeCell ref="DC204:DD204"/>
    <mergeCell ref="DE204:DU204"/>
    <mergeCell ref="B187:E187"/>
    <mergeCell ref="F187:W187"/>
    <mergeCell ref="X187:AU187"/>
    <mergeCell ref="B186:E186"/>
    <mergeCell ref="F186:W186"/>
    <mergeCell ref="X186:AU186"/>
    <mergeCell ref="AV186:BB186"/>
    <mergeCell ref="BC186:BF186"/>
    <mergeCell ref="BG186:BJ186"/>
    <mergeCell ref="BK186:BN186"/>
    <mergeCell ref="BO186:BR186"/>
    <mergeCell ref="BS186:BV186"/>
    <mergeCell ref="BW186:BZ186"/>
    <mergeCell ref="CA186:CD186"/>
    <mergeCell ref="CE186:CH186"/>
    <mergeCell ref="CI186:CL186"/>
    <mergeCell ref="CM186:CN186"/>
    <mergeCell ref="CO186:CP186"/>
    <mergeCell ref="CQ186:CR186"/>
    <mergeCell ref="CS186:CT186"/>
    <mergeCell ref="B204:E204"/>
    <mergeCell ref="F204:W204"/>
    <mergeCell ref="X204:AU204"/>
    <mergeCell ref="AV204:BB204"/>
    <mergeCell ref="BC204:BF204"/>
    <mergeCell ref="BG204:BJ204"/>
    <mergeCell ref="BK204:BN204"/>
    <mergeCell ref="B2:W3"/>
    <mergeCell ref="X2:CN3"/>
    <mergeCell ref="CO2:CU2"/>
    <mergeCell ref="CV2:DC2"/>
    <mergeCell ref="DD2:DJ2"/>
    <mergeCell ref="DK2:DU2"/>
    <mergeCell ref="CO3:CU3"/>
    <mergeCell ref="CV3:DC3"/>
    <mergeCell ref="DD3:DJ3"/>
    <mergeCell ref="DK3:DU3"/>
    <mergeCell ref="B66:E66"/>
    <mergeCell ref="F66:W66"/>
    <mergeCell ref="X66:AU66"/>
    <mergeCell ref="AV66:BB66"/>
    <mergeCell ref="BC66:BF66"/>
    <mergeCell ref="BG66:BJ66"/>
    <mergeCell ref="BK66:BN66"/>
    <mergeCell ref="BO66:BR66"/>
    <mergeCell ref="BS66:BV66"/>
    <mergeCell ref="BW66:BZ66"/>
    <mergeCell ref="CA66:CD66"/>
    <mergeCell ref="CE66:CH66"/>
    <mergeCell ref="CI66:CL66"/>
    <mergeCell ref="CM66:CN66"/>
    <mergeCell ref="CO66:CP66"/>
    <mergeCell ref="CQ66:CR66"/>
    <mergeCell ref="CS66:CT66"/>
    <mergeCell ref="CU66:CV66"/>
    <mergeCell ref="CW66:CX66"/>
    <mergeCell ref="CY66:CZ66"/>
    <mergeCell ref="DA66:DB66"/>
    <mergeCell ref="DC66:DD66"/>
    <mergeCell ref="CY9:CZ9"/>
    <mergeCell ref="DA9:DB9"/>
    <mergeCell ref="DC9:DD9"/>
    <mergeCell ref="B10:E10"/>
    <mergeCell ref="F10:W10"/>
    <mergeCell ref="X10:AU10"/>
    <mergeCell ref="AV10:BB10"/>
    <mergeCell ref="BC10:BF10"/>
    <mergeCell ref="BG10:BJ10"/>
    <mergeCell ref="BK10:BN10"/>
    <mergeCell ref="CI8:CL9"/>
    <mergeCell ref="CM8:CV8"/>
    <mergeCell ref="CW8:DD8"/>
    <mergeCell ref="DE8:DU9"/>
    <mergeCell ref="CM9:CN9"/>
    <mergeCell ref="CO9:CP9"/>
    <mergeCell ref="CQ9:CR9"/>
    <mergeCell ref="CS9:CT9"/>
    <mergeCell ref="CU9:CV9"/>
    <mergeCell ref="CW9:CX9"/>
    <mergeCell ref="BK8:BN9"/>
    <mergeCell ref="BO8:BR9"/>
    <mergeCell ref="BS8:BV9"/>
    <mergeCell ref="BW8:BZ9"/>
    <mergeCell ref="CA8:CD9"/>
    <mergeCell ref="CE8:CH9"/>
    <mergeCell ref="B8:E9"/>
    <mergeCell ref="F8:W9"/>
    <mergeCell ref="X8:AU9"/>
    <mergeCell ref="AV8:BB9"/>
    <mergeCell ref="BC8:BF9"/>
    <mergeCell ref="BG8:BJ9"/>
    <mergeCell ref="F11:W11"/>
    <mergeCell ref="X11:AU11"/>
    <mergeCell ref="AV11:BB11"/>
    <mergeCell ref="BC11:BF11"/>
    <mergeCell ref="BG11:BJ11"/>
    <mergeCell ref="CM10:CN10"/>
    <mergeCell ref="CO10:CP10"/>
    <mergeCell ref="CQ10:CR10"/>
    <mergeCell ref="CS10:CT10"/>
    <mergeCell ref="CU10:CV10"/>
    <mergeCell ref="CW10:CX10"/>
    <mergeCell ref="BO10:BR10"/>
    <mergeCell ref="BS10:BV10"/>
    <mergeCell ref="BW10:BZ10"/>
    <mergeCell ref="CA10:CD10"/>
    <mergeCell ref="CE10:CH10"/>
    <mergeCell ref="CI10:CL10"/>
    <mergeCell ref="CW11:CX11"/>
    <mergeCell ref="CI11:CL11"/>
    <mergeCell ref="CM11:CN11"/>
    <mergeCell ref="CO11:CP11"/>
    <mergeCell ref="CQ11:CR11"/>
    <mergeCell ref="CS11:CT11"/>
    <mergeCell ref="CU11:CV11"/>
    <mergeCell ref="BK11:BN11"/>
    <mergeCell ref="BO11:BR11"/>
    <mergeCell ref="BS11:BV11"/>
    <mergeCell ref="BW11:BZ11"/>
    <mergeCell ref="CA11:CD11"/>
    <mergeCell ref="CE11:CH11"/>
    <mergeCell ref="CY10:CZ10"/>
    <mergeCell ref="DA10:DB10"/>
    <mergeCell ref="DC10:DD10"/>
    <mergeCell ref="DE10:DU10"/>
    <mergeCell ref="CY11:CZ11"/>
    <mergeCell ref="DA11:DB11"/>
    <mergeCell ref="DC11:DD11"/>
    <mergeCell ref="DE11:DU11"/>
    <mergeCell ref="B13:E13"/>
    <mergeCell ref="F13:W13"/>
    <mergeCell ref="X13:AU13"/>
    <mergeCell ref="AV13:BB13"/>
    <mergeCell ref="BC13:BF13"/>
    <mergeCell ref="BG13:BJ13"/>
    <mergeCell ref="CW12:CX12"/>
    <mergeCell ref="CY12:CZ12"/>
    <mergeCell ref="DA12:DB12"/>
    <mergeCell ref="DC12:DD12"/>
    <mergeCell ref="DE12:DU12"/>
    <mergeCell ref="CE12:CH12"/>
    <mergeCell ref="CI12:CL12"/>
    <mergeCell ref="CM12:CN12"/>
    <mergeCell ref="CO12:CP12"/>
    <mergeCell ref="CQ12:CR12"/>
    <mergeCell ref="CS12:CT12"/>
    <mergeCell ref="BG12:BJ12"/>
    <mergeCell ref="BK12:BN12"/>
    <mergeCell ref="BO12:BR12"/>
    <mergeCell ref="BS12:BV12"/>
    <mergeCell ref="BW12:BZ12"/>
    <mergeCell ref="CA12:CD12"/>
    <mergeCell ref="B11:E11"/>
    <mergeCell ref="B12:E12"/>
    <mergeCell ref="F12:W12"/>
    <mergeCell ref="X12:AU12"/>
    <mergeCell ref="AV12:BB12"/>
    <mergeCell ref="BC12:BF12"/>
    <mergeCell ref="CW13:CX13"/>
    <mergeCell ref="CY13:CZ13"/>
    <mergeCell ref="DA13:DB13"/>
    <mergeCell ref="DC13:DD13"/>
    <mergeCell ref="DE13:DU13"/>
    <mergeCell ref="CI13:CL13"/>
    <mergeCell ref="CM13:CN13"/>
    <mergeCell ref="CO13:CP13"/>
    <mergeCell ref="CQ13:CR13"/>
    <mergeCell ref="CS13:CT13"/>
    <mergeCell ref="CU13:CV13"/>
    <mergeCell ref="BK13:BN13"/>
    <mergeCell ref="BO13:BR13"/>
    <mergeCell ref="BS13:BV13"/>
    <mergeCell ref="BW13:BZ13"/>
    <mergeCell ref="CA13:CD13"/>
    <mergeCell ref="CE13:CH13"/>
    <mergeCell ref="CU12:CV12"/>
    <mergeCell ref="B21:E21"/>
    <mergeCell ref="F21:W21"/>
    <mergeCell ref="X21:AU21"/>
    <mergeCell ref="AV21:BB21"/>
    <mergeCell ref="BC21:BF21"/>
    <mergeCell ref="CU21:CV21"/>
    <mergeCell ref="CW21:CX21"/>
    <mergeCell ref="CY21:CZ21"/>
    <mergeCell ref="DA21:DB21"/>
    <mergeCell ref="DC21:DD21"/>
    <mergeCell ref="DE21:DU21"/>
    <mergeCell ref="CE21:CH21"/>
    <mergeCell ref="CI21:CL21"/>
    <mergeCell ref="CM21:CN21"/>
    <mergeCell ref="CO21:CP21"/>
    <mergeCell ref="CQ21:CR21"/>
    <mergeCell ref="CS21:CT21"/>
    <mergeCell ref="BG21:BJ21"/>
    <mergeCell ref="BK21:BN21"/>
    <mergeCell ref="BO21:BR21"/>
    <mergeCell ref="BS21:BV21"/>
    <mergeCell ref="BW21:BZ21"/>
    <mergeCell ref="CA21:CD21"/>
    <mergeCell ref="CW22:CX22"/>
    <mergeCell ref="CY22:CZ22"/>
    <mergeCell ref="DA22:DB22"/>
    <mergeCell ref="DC22:DD22"/>
    <mergeCell ref="DE22:DU22"/>
    <mergeCell ref="B24:E24"/>
    <mergeCell ref="F24:W24"/>
    <mergeCell ref="X24:AU24"/>
    <mergeCell ref="AV24:BB24"/>
    <mergeCell ref="BC24:BF24"/>
    <mergeCell ref="CI22:CL22"/>
    <mergeCell ref="CM22:CN22"/>
    <mergeCell ref="CO22:CP22"/>
    <mergeCell ref="CQ22:CR22"/>
    <mergeCell ref="CS22:CT22"/>
    <mergeCell ref="CU22:CV22"/>
    <mergeCell ref="BK22:BN22"/>
    <mergeCell ref="BO22:BR22"/>
    <mergeCell ref="BS22:BV22"/>
    <mergeCell ref="BW22:BZ22"/>
    <mergeCell ref="CA22:CD22"/>
    <mergeCell ref="CE22:CH22"/>
    <mergeCell ref="B22:E22"/>
    <mergeCell ref="F22:W22"/>
    <mergeCell ref="X22:AU22"/>
    <mergeCell ref="AV22:BB22"/>
    <mergeCell ref="BC22:BF22"/>
    <mergeCell ref="BG22:BJ22"/>
    <mergeCell ref="CU24:CV24"/>
    <mergeCell ref="CW24:CX24"/>
    <mergeCell ref="CY24:CZ24"/>
    <mergeCell ref="DA24:DB24"/>
    <mergeCell ref="DC24:DD24"/>
    <mergeCell ref="DE24:DU24"/>
    <mergeCell ref="CE24:CH24"/>
    <mergeCell ref="CI24:CL24"/>
    <mergeCell ref="CM24:CN24"/>
    <mergeCell ref="CO24:CP24"/>
    <mergeCell ref="CQ24:CR24"/>
    <mergeCell ref="CS24:CT24"/>
    <mergeCell ref="BG24:BJ24"/>
    <mergeCell ref="BK24:BN24"/>
    <mergeCell ref="BO24:BR24"/>
    <mergeCell ref="BS24:BV24"/>
    <mergeCell ref="BW24:BZ24"/>
    <mergeCell ref="CA24:CD24"/>
    <mergeCell ref="CU23:CV23"/>
    <mergeCell ref="CW23:CX23"/>
    <mergeCell ref="CY23:CZ23"/>
    <mergeCell ref="DA23:DB23"/>
    <mergeCell ref="DC23:DD23"/>
    <mergeCell ref="DE23:DU23"/>
    <mergeCell ref="CW25:CX25"/>
    <mergeCell ref="CY25:CZ25"/>
    <mergeCell ref="DA25:DB25"/>
    <mergeCell ref="DC25:DD25"/>
    <mergeCell ref="DE25:DU25"/>
    <mergeCell ref="B26:E26"/>
    <mergeCell ref="F26:W26"/>
    <mergeCell ref="X26:AU26"/>
    <mergeCell ref="AV26:BB26"/>
    <mergeCell ref="BC26:BF26"/>
    <mergeCell ref="CI25:CL25"/>
    <mergeCell ref="CM25:CN25"/>
    <mergeCell ref="CO25:CP25"/>
    <mergeCell ref="CQ25:CR25"/>
    <mergeCell ref="CS25:CT25"/>
    <mergeCell ref="CU25:CV25"/>
    <mergeCell ref="BK25:BN25"/>
    <mergeCell ref="BO25:BR25"/>
    <mergeCell ref="BS25:BV25"/>
    <mergeCell ref="BW25:BZ25"/>
    <mergeCell ref="CA25:CD25"/>
    <mergeCell ref="CE25:CH25"/>
    <mergeCell ref="B25:E25"/>
    <mergeCell ref="F25:W25"/>
    <mergeCell ref="X25:AU25"/>
    <mergeCell ref="AV25:BB25"/>
    <mergeCell ref="BC25:BF25"/>
    <mergeCell ref="BG25:BJ25"/>
    <mergeCell ref="CU26:CV26"/>
    <mergeCell ref="CW26:CX26"/>
    <mergeCell ref="CY26:CZ26"/>
    <mergeCell ref="DA26:DB26"/>
    <mergeCell ref="DC26:DD26"/>
    <mergeCell ref="DE26:DU26"/>
    <mergeCell ref="CE26:CH26"/>
    <mergeCell ref="CI26:CL26"/>
    <mergeCell ref="CM26:CN26"/>
    <mergeCell ref="CO26:CP26"/>
    <mergeCell ref="CQ26:CR26"/>
    <mergeCell ref="CS26:CT26"/>
    <mergeCell ref="BG26:BJ26"/>
    <mergeCell ref="BK26:BN26"/>
    <mergeCell ref="BO26:BR26"/>
    <mergeCell ref="BS26:BV26"/>
    <mergeCell ref="BW26:BZ26"/>
    <mergeCell ref="CA26:CD26"/>
    <mergeCell ref="CW27:CX27"/>
    <mergeCell ref="CY27:CZ27"/>
    <mergeCell ref="DA27:DB27"/>
    <mergeCell ref="DC27:DD27"/>
    <mergeCell ref="DE27:DU27"/>
    <mergeCell ref="B28:E28"/>
    <mergeCell ref="F28:W28"/>
    <mergeCell ref="X28:AU28"/>
    <mergeCell ref="AV28:BB28"/>
    <mergeCell ref="BC28:BF28"/>
    <mergeCell ref="CI27:CL27"/>
    <mergeCell ref="CM27:CN27"/>
    <mergeCell ref="CO27:CP27"/>
    <mergeCell ref="CQ27:CR27"/>
    <mergeCell ref="CS27:CT27"/>
    <mergeCell ref="CU27:CV27"/>
    <mergeCell ref="BK27:BN27"/>
    <mergeCell ref="BO27:BR27"/>
    <mergeCell ref="BS27:BV27"/>
    <mergeCell ref="BW27:BZ27"/>
    <mergeCell ref="CA27:CD27"/>
    <mergeCell ref="CE27:CH27"/>
    <mergeCell ref="B27:E27"/>
    <mergeCell ref="F27:W27"/>
    <mergeCell ref="X27:AU27"/>
    <mergeCell ref="AV27:BB27"/>
    <mergeCell ref="BC27:BF27"/>
    <mergeCell ref="BG27:BJ27"/>
    <mergeCell ref="CU28:CV28"/>
    <mergeCell ref="CW28:CX28"/>
    <mergeCell ref="CY28:CZ28"/>
    <mergeCell ref="DA28:DB28"/>
    <mergeCell ref="DC28:DD28"/>
    <mergeCell ref="DE28:DU28"/>
    <mergeCell ref="CE28:CH28"/>
    <mergeCell ref="CI28:CL28"/>
    <mergeCell ref="CM28:CN28"/>
    <mergeCell ref="CO28:CP28"/>
    <mergeCell ref="CQ28:CR28"/>
    <mergeCell ref="CS28:CT28"/>
    <mergeCell ref="BG28:BJ28"/>
    <mergeCell ref="BK28:BN28"/>
    <mergeCell ref="BO28:BR28"/>
    <mergeCell ref="BS28:BV28"/>
    <mergeCell ref="BW28:BZ28"/>
    <mergeCell ref="CA28:CD28"/>
    <mergeCell ref="CW29:CX29"/>
    <mergeCell ref="CY29:CZ29"/>
    <mergeCell ref="DA29:DB29"/>
    <mergeCell ref="DC29:DD29"/>
    <mergeCell ref="DE29:DU29"/>
    <mergeCell ref="B30:E30"/>
    <mergeCell ref="F30:W30"/>
    <mergeCell ref="X30:AU30"/>
    <mergeCell ref="AV30:BB30"/>
    <mergeCell ref="BC30:BF30"/>
    <mergeCell ref="CI29:CL29"/>
    <mergeCell ref="CM29:CN29"/>
    <mergeCell ref="CO29:CP29"/>
    <mergeCell ref="CQ29:CR29"/>
    <mergeCell ref="CS29:CT29"/>
    <mergeCell ref="CU29:CV29"/>
    <mergeCell ref="BK29:BN29"/>
    <mergeCell ref="BO29:BR29"/>
    <mergeCell ref="BS29:BV29"/>
    <mergeCell ref="BW29:BZ29"/>
    <mergeCell ref="CA29:CD29"/>
    <mergeCell ref="CE29:CH29"/>
    <mergeCell ref="B29:E29"/>
    <mergeCell ref="F29:W29"/>
    <mergeCell ref="X29:AU29"/>
    <mergeCell ref="AV29:BB29"/>
    <mergeCell ref="BC29:BF29"/>
    <mergeCell ref="BG29:BJ29"/>
    <mergeCell ref="CU30:CV30"/>
    <mergeCell ref="CW30:CX30"/>
    <mergeCell ref="CY30:CZ30"/>
    <mergeCell ref="DA30:DB30"/>
    <mergeCell ref="DC30:DD30"/>
    <mergeCell ref="DE30:DU30"/>
    <mergeCell ref="CE30:CH30"/>
    <mergeCell ref="CI30:CL30"/>
    <mergeCell ref="CM30:CN30"/>
    <mergeCell ref="CO30:CP30"/>
    <mergeCell ref="CQ30:CR30"/>
    <mergeCell ref="CS30:CT30"/>
    <mergeCell ref="BG30:BJ30"/>
    <mergeCell ref="BK30:BN30"/>
    <mergeCell ref="BO30:BR30"/>
    <mergeCell ref="BS30:BV30"/>
    <mergeCell ref="BW30:BZ30"/>
    <mergeCell ref="CA30:CD30"/>
    <mergeCell ref="CW31:CX31"/>
    <mergeCell ref="CY31:CZ31"/>
    <mergeCell ref="DA31:DB31"/>
    <mergeCell ref="DC31:DD31"/>
    <mergeCell ref="DE31:DU31"/>
    <mergeCell ref="B32:E32"/>
    <mergeCell ref="F32:W32"/>
    <mergeCell ref="X32:AU32"/>
    <mergeCell ref="AV32:BB32"/>
    <mergeCell ref="BC32:BF32"/>
    <mergeCell ref="CI31:CL31"/>
    <mergeCell ref="CM31:CN31"/>
    <mergeCell ref="CO31:CP31"/>
    <mergeCell ref="CQ31:CR31"/>
    <mergeCell ref="CS31:CT31"/>
    <mergeCell ref="CU31:CV31"/>
    <mergeCell ref="BK31:BN31"/>
    <mergeCell ref="BO31:BR31"/>
    <mergeCell ref="BS31:BV31"/>
    <mergeCell ref="BW31:BZ31"/>
    <mergeCell ref="CA31:CD31"/>
    <mergeCell ref="CE31:CH31"/>
    <mergeCell ref="B31:E31"/>
    <mergeCell ref="F31:W31"/>
    <mergeCell ref="X31:AU31"/>
    <mergeCell ref="AV31:BB31"/>
    <mergeCell ref="BC31:BF31"/>
    <mergeCell ref="BG31:BJ31"/>
    <mergeCell ref="CU32:CV32"/>
    <mergeCell ref="CW32:CX32"/>
    <mergeCell ref="CY32:CZ32"/>
    <mergeCell ref="DA32:DB32"/>
    <mergeCell ref="DC32:DD32"/>
    <mergeCell ref="DE32:DU32"/>
    <mergeCell ref="CE32:CH32"/>
    <mergeCell ref="CI32:CL32"/>
    <mergeCell ref="CM32:CN32"/>
    <mergeCell ref="CO32:CP32"/>
    <mergeCell ref="CQ32:CR32"/>
    <mergeCell ref="CS32:CT32"/>
    <mergeCell ref="BG32:BJ32"/>
    <mergeCell ref="BK32:BN32"/>
    <mergeCell ref="BO32:BR32"/>
    <mergeCell ref="BS32:BV32"/>
    <mergeCell ref="BW32:BZ32"/>
    <mergeCell ref="CA32:CD32"/>
    <mergeCell ref="CW33:CX33"/>
    <mergeCell ref="CY33:CZ33"/>
    <mergeCell ref="DA33:DB33"/>
    <mergeCell ref="DC33:DD33"/>
    <mergeCell ref="DE33:DU33"/>
    <mergeCell ref="B34:E34"/>
    <mergeCell ref="F34:W34"/>
    <mergeCell ref="X34:AU34"/>
    <mergeCell ref="AV34:BB34"/>
    <mergeCell ref="BC34:BF34"/>
    <mergeCell ref="CI33:CL33"/>
    <mergeCell ref="CM33:CN33"/>
    <mergeCell ref="CO33:CP33"/>
    <mergeCell ref="CQ33:CR33"/>
    <mergeCell ref="CS33:CT33"/>
    <mergeCell ref="CU33:CV33"/>
    <mergeCell ref="BK33:BN33"/>
    <mergeCell ref="BO33:BR33"/>
    <mergeCell ref="BS33:BV33"/>
    <mergeCell ref="BW33:BZ33"/>
    <mergeCell ref="CA33:CD33"/>
    <mergeCell ref="CE33:CH33"/>
    <mergeCell ref="B33:E33"/>
    <mergeCell ref="F33:W33"/>
    <mergeCell ref="X33:AU33"/>
    <mergeCell ref="AV33:BB33"/>
    <mergeCell ref="BC33:BF33"/>
    <mergeCell ref="BG33:BJ33"/>
    <mergeCell ref="CU34:CV34"/>
    <mergeCell ref="CW34:CX34"/>
    <mergeCell ref="CY34:CZ34"/>
    <mergeCell ref="DA34:DB34"/>
    <mergeCell ref="DC34:DD34"/>
    <mergeCell ref="DE34:DU34"/>
    <mergeCell ref="CE34:CH34"/>
    <mergeCell ref="CI34:CL34"/>
    <mergeCell ref="CM34:CN34"/>
    <mergeCell ref="CO34:CP34"/>
    <mergeCell ref="CQ34:CR34"/>
    <mergeCell ref="CS34:CT34"/>
    <mergeCell ref="BG34:BJ34"/>
    <mergeCell ref="BK34:BN34"/>
    <mergeCell ref="BO34:BR34"/>
    <mergeCell ref="BS34:BV34"/>
    <mergeCell ref="BW34:BZ34"/>
    <mergeCell ref="CA34:CD34"/>
    <mergeCell ref="CW35:CX35"/>
    <mergeCell ref="CY35:CZ35"/>
    <mergeCell ref="DA35:DB35"/>
    <mergeCell ref="DC35:DD35"/>
    <mergeCell ref="DE35:DU35"/>
    <mergeCell ref="B36:E36"/>
    <mergeCell ref="F36:W36"/>
    <mergeCell ref="X36:AU36"/>
    <mergeCell ref="AV36:BB36"/>
    <mergeCell ref="BC36:BF36"/>
    <mergeCell ref="CI35:CL35"/>
    <mergeCell ref="CM35:CN35"/>
    <mergeCell ref="CO35:CP35"/>
    <mergeCell ref="CQ35:CR35"/>
    <mergeCell ref="CS35:CT35"/>
    <mergeCell ref="CU35:CV35"/>
    <mergeCell ref="BK35:BN35"/>
    <mergeCell ref="BO35:BR35"/>
    <mergeCell ref="BS35:BV35"/>
    <mergeCell ref="BW35:BZ35"/>
    <mergeCell ref="CA35:CD35"/>
    <mergeCell ref="CE35:CH35"/>
    <mergeCell ref="B35:E35"/>
    <mergeCell ref="F35:W35"/>
    <mergeCell ref="X35:AU35"/>
    <mergeCell ref="AV35:BB35"/>
    <mergeCell ref="BC35:BF35"/>
    <mergeCell ref="BG35:BJ35"/>
    <mergeCell ref="CU36:CV36"/>
    <mergeCell ref="CW36:CX36"/>
    <mergeCell ref="CY36:CZ36"/>
    <mergeCell ref="DA36:DB36"/>
    <mergeCell ref="DC36:DD36"/>
    <mergeCell ref="DE36:DU36"/>
    <mergeCell ref="CE36:CH36"/>
    <mergeCell ref="CI36:CL36"/>
    <mergeCell ref="CM36:CN36"/>
    <mergeCell ref="CO36:CP36"/>
    <mergeCell ref="CQ36:CR36"/>
    <mergeCell ref="CS36:CT36"/>
    <mergeCell ref="BG36:BJ36"/>
    <mergeCell ref="BK36:BN36"/>
    <mergeCell ref="BO36:BR36"/>
    <mergeCell ref="BS36:BV36"/>
    <mergeCell ref="BW36:BZ36"/>
    <mergeCell ref="CA36:CD36"/>
    <mergeCell ref="CW37:CX37"/>
    <mergeCell ref="CY37:CZ37"/>
    <mergeCell ref="DA37:DB37"/>
    <mergeCell ref="DC37:DD37"/>
    <mergeCell ref="DE37:DU37"/>
    <mergeCell ref="B38:E38"/>
    <mergeCell ref="F38:W38"/>
    <mergeCell ref="X38:AU38"/>
    <mergeCell ref="AV38:BB38"/>
    <mergeCell ref="BC38:BF38"/>
    <mergeCell ref="CI37:CL37"/>
    <mergeCell ref="CM37:CN37"/>
    <mergeCell ref="CO37:CP37"/>
    <mergeCell ref="CQ37:CR37"/>
    <mergeCell ref="CS37:CT37"/>
    <mergeCell ref="CU37:CV37"/>
    <mergeCell ref="BK37:BN37"/>
    <mergeCell ref="BO37:BR37"/>
    <mergeCell ref="BS37:BV37"/>
    <mergeCell ref="BW37:BZ37"/>
    <mergeCell ref="CA37:CD37"/>
    <mergeCell ref="CE37:CH37"/>
    <mergeCell ref="B37:E37"/>
    <mergeCell ref="F37:W37"/>
    <mergeCell ref="X37:AU37"/>
    <mergeCell ref="AV37:BB37"/>
    <mergeCell ref="BC37:BF37"/>
    <mergeCell ref="BG37:BJ37"/>
    <mergeCell ref="CU38:CV38"/>
    <mergeCell ref="CW38:CX38"/>
    <mergeCell ref="CY38:CZ38"/>
    <mergeCell ref="DA38:DB38"/>
    <mergeCell ref="DC38:DD38"/>
    <mergeCell ref="DE38:DU38"/>
    <mergeCell ref="CE38:CH38"/>
    <mergeCell ref="CI38:CL38"/>
    <mergeCell ref="CM38:CN38"/>
    <mergeCell ref="CO38:CP38"/>
    <mergeCell ref="CQ38:CR38"/>
    <mergeCell ref="CS38:CT38"/>
    <mergeCell ref="BG38:BJ38"/>
    <mergeCell ref="BK38:BN38"/>
    <mergeCell ref="BO38:BR38"/>
    <mergeCell ref="BS38:BV38"/>
    <mergeCell ref="BW38:BZ38"/>
    <mergeCell ref="CA38:CD38"/>
    <mergeCell ref="CW39:CX39"/>
    <mergeCell ref="CY39:CZ39"/>
    <mergeCell ref="DA39:DB39"/>
    <mergeCell ref="DC39:DD39"/>
    <mergeCell ref="DE39:DU39"/>
    <mergeCell ref="B40:E40"/>
    <mergeCell ref="F40:W40"/>
    <mergeCell ref="X40:AU40"/>
    <mergeCell ref="AV40:BB40"/>
    <mergeCell ref="BC40:BF40"/>
    <mergeCell ref="CI39:CL39"/>
    <mergeCell ref="CM39:CN39"/>
    <mergeCell ref="CO39:CP39"/>
    <mergeCell ref="CQ39:CR39"/>
    <mergeCell ref="CS39:CT39"/>
    <mergeCell ref="CU39:CV39"/>
    <mergeCell ref="BK39:BN39"/>
    <mergeCell ref="BO39:BR39"/>
    <mergeCell ref="BS39:BV39"/>
    <mergeCell ref="BW39:BZ39"/>
    <mergeCell ref="CA39:CD39"/>
    <mergeCell ref="CE39:CH39"/>
    <mergeCell ref="B39:E39"/>
    <mergeCell ref="F39:W39"/>
    <mergeCell ref="X39:AU39"/>
    <mergeCell ref="AV39:BB39"/>
    <mergeCell ref="BC39:BF39"/>
    <mergeCell ref="BG39:BJ39"/>
    <mergeCell ref="CU40:CV40"/>
    <mergeCell ref="CW40:CX40"/>
    <mergeCell ref="CY40:CZ40"/>
    <mergeCell ref="DA40:DB40"/>
    <mergeCell ref="DC40:DD40"/>
    <mergeCell ref="DE40:DU40"/>
    <mergeCell ref="CE40:CH40"/>
    <mergeCell ref="CI40:CL40"/>
    <mergeCell ref="CM40:CN40"/>
    <mergeCell ref="CO40:CP40"/>
    <mergeCell ref="CQ40:CR40"/>
    <mergeCell ref="CS40:CT40"/>
    <mergeCell ref="BG40:BJ40"/>
    <mergeCell ref="BK40:BN40"/>
    <mergeCell ref="BO40:BR40"/>
    <mergeCell ref="BS40:BV40"/>
    <mergeCell ref="BW40:BZ40"/>
    <mergeCell ref="CA40:CD40"/>
    <mergeCell ref="CW43:CX43"/>
    <mergeCell ref="CY43:CZ43"/>
    <mergeCell ref="DA43:DB43"/>
    <mergeCell ref="DC43:DD43"/>
    <mergeCell ref="DE43:DU43"/>
    <mergeCell ref="B44:E44"/>
    <mergeCell ref="F44:W44"/>
    <mergeCell ref="X44:AU44"/>
    <mergeCell ref="AV44:BB44"/>
    <mergeCell ref="BC44:BF44"/>
    <mergeCell ref="CI43:CL43"/>
    <mergeCell ref="CM43:CN43"/>
    <mergeCell ref="CO43:CP43"/>
    <mergeCell ref="CQ43:CR43"/>
    <mergeCell ref="CS43:CT43"/>
    <mergeCell ref="CU43:CV43"/>
    <mergeCell ref="BK43:BN43"/>
    <mergeCell ref="BO43:BR43"/>
    <mergeCell ref="BS43:BV43"/>
    <mergeCell ref="BW43:BZ43"/>
    <mergeCell ref="CA43:CD43"/>
    <mergeCell ref="CE43:CH43"/>
    <mergeCell ref="B43:E43"/>
    <mergeCell ref="F43:W43"/>
    <mergeCell ref="X43:AU43"/>
    <mergeCell ref="AV43:BB43"/>
    <mergeCell ref="BC43:BF43"/>
    <mergeCell ref="BG43:BJ43"/>
    <mergeCell ref="CU44:CV44"/>
    <mergeCell ref="CW44:CX44"/>
    <mergeCell ref="CY44:CZ44"/>
    <mergeCell ref="DA44:DB44"/>
    <mergeCell ref="DC44:DD44"/>
    <mergeCell ref="DE44:DU44"/>
    <mergeCell ref="CE44:CH44"/>
    <mergeCell ref="CI44:CL44"/>
    <mergeCell ref="CM44:CN44"/>
    <mergeCell ref="CO44:CP44"/>
    <mergeCell ref="CQ44:CR44"/>
    <mergeCell ref="CS44:CT44"/>
    <mergeCell ref="BG44:BJ44"/>
    <mergeCell ref="BK44:BN44"/>
    <mergeCell ref="BO44:BR44"/>
    <mergeCell ref="BS44:BV44"/>
    <mergeCell ref="BW44:BZ44"/>
    <mergeCell ref="CA44:CD44"/>
    <mergeCell ref="CW45:CX45"/>
    <mergeCell ref="CY45:CZ45"/>
    <mergeCell ref="DA45:DB45"/>
    <mergeCell ref="DC45:DD45"/>
    <mergeCell ref="DE45:DU45"/>
    <mergeCell ref="B46:E46"/>
    <mergeCell ref="F46:W46"/>
    <mergeCell ref="X46:AU46"/>
    <mergeCell ref="AV46:BB46"/>
    <mergeCell ref="BC46:BF46"/>
    <mergeCell ref="CI45:CL45"/>
    <mergeCell ref="CM45:CN45"/>
    <mergeCell ref="CO45:CP45"/>
    <mergeCell ref="CQ45:CR45"/>
    <mergeCell ref="CS45:CT45"/>
    <mergeCell ref="CU45:CV45"/>
    <mergeCell ref="BK45:BN45"/>
    <mergeCell ref="BO45:BR45"/>
    <mergeCell ref="BS45:BV45"/>
    <mergeCell ref="BW45:BZ45"/>
    <mergeCell ref="CA45:CD45"/>
    <mergeCell ref="CE45:CH45"/>
    <mergeCell ref="B45:E45"/>
    <mergeCell ref="F45:W45"/>
    <mergeCell ref="X45:AU45"/>
    <mergeCell ref="AV45:BB45"/>
    <mergeCell ref="BC45:BF45"/>
    <mergeCell ref="BG45:BJ45"/>
    <mergeCell ref="CU46:CV46"/>
    <mergeCell ref="CW46:CX46"/>
    <mergeCell ref="CY46:CZ46"/>
    <mergeCell ref="DA46:DB46"/>
    <mergeCell ref="DC46:DD46"/>
    <mergeCell ref="DE46:DU46"/>
    <mergeCell ref="CE46:CH46"/>
    <mergeCell ref="CI46:CL46"/>
    <mergeCell ref="CM46:CN46"/>
    <mergeCell ref="CO46:CP46"/>
    <mergeCell ref="CQ46:CR46"/>
    <mergeCell ref="CS46:CT46"/>
    <mergeCell ref="BG46:BJ46"/>
    <mergeCell ref="BK46:BN46"/>
    <mergeCell ref="BO46:BR46"/>
    <mergeCell ref="BS46:BV46"/>
    <mergeCell ref="BW46:BZ46"/>
    <mergeCell ref="CA46:CD46"/>
    <mergeCell ref="CW49:CX49"/>
    <mergeCell ref="CY49:CZ49"/>
    <mergeCell ref="DA49:DB49"/>
    <mergeCell ref="DC49:DD49"/>
    <mergeCell ref="DE49:DU49"/>
    <mergeCell ref="B50:E50"/>
    <mergeCell ref="F50:W50"/>
    <mergeCell ref="X50:AU50"/>
    <mergeCell ref="AV50:BB50"/>
    <mergeCell ref="BC50:BF50"/>
    <mergeCell ref="CI49:CL49"/>
    <mergeCell ref="CM49:CN49"/>
    <mergeCell ref="CO49:CP49"/>
    <mergeCell ref="CQ49:CR49"/>
    <mergeCell ref="CS49:CT49"/>
    <mergeCell ref="CU49:CV49"/>
    <mergeCell ref="BK49:BN49"/>
    <mergeCell ref="BO49:BR49"/>
    <mergeCell ref="BS49:BV49"/>
    <mergeCell ref="BW49:BZ49"/>
    <mergeCell ref="CA49:CD49"/>
    <mergeCell ref="CE49:CH49"/>
    <mergeCell ref="B49:E49"/>
    <mergeCell ref="F49:W49"/>
    <mergeCell ref="X49:AU49"/>
    <mergeCell ref="AV49:BB49"/>
    <mergeCell ref="BC49:BF49"/>
    <mergeCell ref="BG49:BJ49"/>
    <mergeCell ref="CU50:CV50"/>
    <mergeCell ref="CW50:CX50"/>
    <mergeCell ref="CY50:CZ50"/>
    <mergeCell ref="DA50:DB50"/>
    <mergeCell ref="DC50:DD50"/>
    <mergeCell ref="DE50:DU50"/>
    <mergeCell ref="CE50:CH50"/>
    <mergeCell ref="CI50:CL50"/>
    <mergeCell ref="CM50:CN50"/>
    <mergeCell ref="CO50:CP50"/>
    <mergeCell ref="CQ50:CR50"/>
    <mergeCell ref="CS50:CT50"/>
    <mergeCell ref="BG50:BJ50"/>
    <mergeCell ref="BK50:BN50"/>
    <mergeCell ref="BO50:BR50"/>
    <mergeCell ref="BS50:BV50"/>
    <mergeCell ref="BW50:BZ50"/>
    <mergeCell ref="CA50:CD50"/>
    <mergeCell ref="DA51:DB51"/>
    <mergeCell ref="DC51:DD51"/>
    <mergeCell ref="DE51:DU51"/>
    <mergeCell ref="CW51:CX51"/>
    <mergeCell ref="CY51:CZ51"/>
    <mergeCell ref="B53:E53"/>
    <mergeCell ref="F53:W53"/>
    <mergeCell ref="X53:AU53"/>
    <mergeCell ref="AV53:BB53"/>
    <mergeCell ref="BC53:BF53"/>
    <mergeCell ref="CI51:CL51"/>
    <mergeCell ref="CM51:CN51"/>
    <mergeCell ref="CO51:CP51"/>
    <mergeCell ref="CQ51:CR51"/>
    <mergeCell ref="CS51:CT51"/>
    <mergeCell ref="CU51:CV51"/>
    <mergeCell ref="BK51:BN51"/>
    <mergeCell ref="BO51:BR51"/>
    <mergeCell ref="BS51:BV51"/>
    <mergeCell ref="BW51:BZ51"/>
    <mergeCell ref="CA51:CD51"/>
    <mergeCell ref="CE51:CH51"/>
    <mergeCell ref="B51:E51"/>
    <mergeCell ref="F51:W51"/>
    <mergeCell ref="X51:AU51"/>
    <mergeCell ref="AV51:BB51"/>
    <mergeCell ref="BC51:BF51"/>
    <mergeCell ref="BG51:BJ51"/>
    <mergeCell ref="CU53:CV53"/>
    <mergeCell ref="CS52:CT52"/>
    <mergeCell ref="CU52:CV52"/>
    <mergeCell ref="B52:E52"/>
    <mergeCell ref="F52:W52"/>
    <mergeCell ref="X52:AU52"/>
    <mergeCell ref="AV52:BB52"/>
    <mergeCell ref="BC52:BF52"/>
    <mergeCell ref="BG52:BJ52"/>
    <mergeCell ref="CW53:CX53"/>
    <mergeCell ref="CY53:CZ53"/>
    <mergeCell ref="DA53:DB53"/>
    <mergeCell ref="DC53:DD53"/>
    <mergeCell ref="DE53:DU53"/>
    <mergeCell ref="CE53:CH53"/>
    <mergeCell ref="CI53:CL53"/>
    <mergeCell ref="CM53:CN53"/>
    <mergeCell ref="CO53:CP53"/>
    <mergeCell ref="CQ53:CR53"/>
    <mergeCell ref="CS53:CT53"/>
    <mergeCell ref="BG53:BJ53"/>
    <mergeCell ref="BK53:BN53"/>
    <mergeCell ref="BO53:BR53"/>
    <mergeCell ref="BS53:BV53"/>
    <mergeCell ref="BW53:BZ53"/>
    <mergeCell ref="CA53:CD53"/>
    <mergeCell ref="CW54:CX54"/>
    <mergeCell ref="CY54:CZ54"/>
    <mergeCell ref="DA54:DB54"/>
    <mergeCell ref="DC54:DD54"/>
    <mergeCell ref="DE54:DU54"/>
    <mergeCell ref="B55:E55"/>
    <mergeCell ref="F55:W55"/>
    <mergeCell ref="X55:AU55"/>
    <mergeCell ref="AV55:BB55"/>
    <mergeCell ref="BC55:BF55"/>
    <mergeCell ref="CI54:CL54"/>
    <mergeCell ref="CM54:CN54"/>
    <mergeCell ref="CO54:CP54"/>
    <mergeCell ref="CQ54:CR54"/>
    <mergeCell ref="CS54:CT54"/>
    <mergeCell ref="CU54:CV54"/>
    <mergeCell ref="BK54:BN54"/>
    <mergeCell ref="BO54:BR54"/>
    <mergeCell ref="BS54:BV54"/>
    <mergeCell ref="BW54:BZ54"/>
    <mergeCell ref="CA54:CD54"/>
    <mergeCell ref="CE54:CH54"/>
    <mergeCell ref="B54:E54"/>
    <mergeCell ref="F54:W54"/>
    <mergeCell ref="X54:AU54"/>
    <mergeCell ref="AV54:BB54"/>
    <mergeCell ref="BC54:BF54"/>
    <mergeCell ref="BG54:BJ54"/>
    <mergeCell ref="CU55:CV55"/>
    <mergeCell ref="CW55:CX55"/>
    <mergeCell ref="CY55:CZ55"/>
    <mergeCell ref="DA55:DB55"/>
    <mergeCell ref="DC55:DD55"/>
    <mergeCell ref="DE55:DU55"/>
    <mergeCell ref="CE55:CH55"/>
    <mergeCell ref="CI55:CL55"/>
    <mergeCell ref="CM55:CN55"/>
    <mergeCell ref="CO55:CP55"/>
    <mergeCell ref="CQ55:CR55"/>
    <mergeCell ref="CS55:CT55"/>
    <mergeCell ref="BG55:BJ55"/>
    <mergeCell ref="BK55:BN55"/>
    <mergeCell ref="BO55:BR55"/>
    <mergeCell ref="BS55:BV55"/>
    <mergeCell ref="BW55:BZ55"/>
    <mergeCell ref="CA55:CD55"/>
    <mergeCell ref="CW56:CX56"/>
    <mergeCell ref="CY56:CZ56"/>
    <mergeCell ref="DA56:DB56"/>
    <mergeCell ref="DC56:DD56"/>
    <mergeCell ref="DE56:DU56"/>
    <mergeCell ref="B57:E57"/>
    <mergeCell ref="F57:W57"/>
    <mergeCell ref="X57:AU57"/>
    <mergeCell ref="AV57:BB57"/>
    <mergeCell ref="BC57:BF57"/>
    <mergeCell ref="CI56:CL56"/>
    <mergeCell ref="CM56:CN56"/>
    <mergeCell ref="CO56:CP56"/>
    <mergeCell ref="CQ56:CR56"/>
    <mergeCell ref="CS56:CT56"/>
    <mergeCell ref="CU56:CV56"/>
    <mergeCell ref="BK56:BN56"/>
    <mergeCell ref="BO56:BR56"/>
    <mergeCell ref="BS56:BV56"/>
    <mergeCell ref="BW56:BZ56"/>
    <mergeCell ref="CA56:CD56"/>
    <mergeCell ref="CE56:CH56"/>
    <mergeCell ref="B56:E56"/>
    <mergeCell ref="F56:W56"/>
    <mergeCell ref="X56:AU56"/>
    <mergeCell ref="AV56:BB56"/>
    <mergeCell ref="BC56:BF56"/>
    <mergeCell ref="BG56:BJ56"/>
    <mergeCell ref="CU57:CV57"/>
    <mergeCell ref="CW57:CX57"/>
    <mergeCell ref="CY57:CZ57"/>
    <mergeCell ref="DA57:DB57"/>
    <mergeCell ref="DC57:DD57"/>
    <mergeCell ref="DE57:DU57"/>
    <mergeCell ref="CE57:CH57"/>
    <mergeCell ref="CI57:CL57"/>
    <mergeCell ref="CM57:CN57"/>
    <mergeCell ref="CO57:CP57"/>
    <mergeCell ref="CQ57:CR57"/>
    <mergeCell ref="CS57:CT57"/>
    <mergeCell ref="BG57:BJ57"/>
    <mergeCell ref="BK57:BN57"/>
    <mergeCell ref="BO57:BR57"/>
    <mergeCell ref="BS57:BV57"/>
    <mergeCell ref="BW57:BZ57"/>
    <mergeCell ref="CA57:CD57"/>
    <mergeCell ref="CW58:CX58"/>
    <mergeCell ref="CY58:CZ58"/>
    <mergeCell ref="DA58:DB58"/>
    <mergeCell ref="DC58:DD58"/>
    <mergeCell ref="DE58:DU58"/>
    <mergeCell ref="B59:E59"/>
    <mergeCell ref="F59:W59"/>
    <mergeCell ref="X59:AU59"/>
    <mergeCell ref="AV59:BB59"/>
    <mergeCell ref="BC59:BF59"/>
    <mergeCell ref="CI58:CL58"/>
    <mergeCell ref="CM58:CN58"/>
    <mergeCell ref="CO58:CP58"/>
    <mergeCell ref="CQ58:CR58"/>
    <mergeCell ref="CS58:CT58"/>
    <mergeCell ref="CU58:CV58"/>
    <mergeCell ref="BK58:BN58"/>
    <mergeCell ref="BO58:BR58"/>
    <mergeCell ref="BS58:BV58"/>
    <mergeCell ref="BW58:BZ58"/>
    <mergeCell ref="CA58:CD58"/>
    <mergeCell ref="CE58:CH58"/>
    <mergeCell ref="B58:E58"/>
    <mergeCell ref="F58:W58"/>
    <mergeCell ref="X58:AU58"/>
    <mergeCell ref="AV58:BB58"/>
    <mergeCell ref="BC58:BF58"/>
    <mergeCell ref="BG58:BJ58"/>
    <mergeCell ref="CU59:CV59"/>
    <mergeCell ref="CW59:CX59"/>
    <mergeCell ref="CY59:CZ59"/>
    <mergeCell ref="DA59:DB59"/>
    <mergeCell ref="DC59:DD59"/>
    <mergeCell ref="DE59:DU59"/>
    <mergeCell ref="CE59:CH59"/>
    <mergeCell ref="CI59:CL59"/>
    <mergeCell ref="CM59:CN59"/>
    <mergeCell ref="CO59:CP59"/>
    <mergeCell ref="CQ59:CR59"/>
    <mergeCell ref="CS59:CT59"/>
    <mergeCell ref="BG59:BJ59"/>
    <mergeCell ref="BK59:BN59"/>
    <mergeCell ref="BO59:BR59"/>
    <mergeCell ref="BS59:BV59"/>
    <mergeCell ref="BW59:BZ59"/>
    <mergeCell ref="CA59:CD59"/>
    <mergeCell ref="CW60:CX60"/>
    <mergeCell ref="CY60:CZ60"/>
    <mergeCell ref="DA60:DB60"/>
    <mergeCell ref="DC60:DD60"/>
    <mergeCell ref="DE60:DU60"/>
    <mergeCell ref="B61:E61"/>
    <mergeCell ref="F61:W61"/>
    <mergeCell ref="X61:AU61"/>
    <mergeCell ref="AV61:BB61"/>
    <mergeCell ref="BC61:BF61"/>
    <mergeCell ref="CI60:CL60"/>
    <mergeCell ref="CM60:CN60"/>
    <mergeCell ref="CO60:CP60"/>
    <mergeCell ref="CQ60:CR60"/>
    <mergeCell ref="CS60:CT60"/>
    <mergeCell ref="CU60:CV60"/>
    <mergeCell ref="BK60:BN60"/>
    <mergeCell ref="BO60:BR60"/>
    <mergeCell ref="BS60:BV60"/>
    <mergeCell ref="BW60:BZ60"/>
    <mergeCell ref="CA60:CD60"/>
    <mergeCell ref="CE60:CH60"/>
    <mergeCell ref="B60:E60"/>
    <mergeCell ref="F60:W60"/>
    <mergeCell ref="X60:AU60"/>
    <mergeCell ref="AV60:BB60"/>
    <mergeCell ref="BC60:BF60"/>
    <mergeCell ref="BG60:BJ60"/>
    <mergeCell ref="CU61:CV61"/>
    <mergeCell ref="CW61:CX61"/>
    <mergeCell ref="CY61:CZ61"/>
    <mergeCell ref="DA61:DB61"/>
    <mergeCell ref="DC61:DD61"/>
    <mergeCell ref="DE61:DU61"/>
    <mergeCell ref="CE61:CH61"/>
    <mergeCell ref="CI61:CL61"/>
    <mergeCell ref="CM61:CN61"/>
    <mergeCell ref="CO61:CP61"/>
    <mergeCell ref="CQ61:CR61"/>
    <mergeCell ref="CS61:CT61"/>
    <mergeCell ref="BG61:BJ61"/>
    <mergeCell ref="BK61:BN61"/>
    <mergeCell ref="BO61:BR61"/>
    <mergeCell ref="BS61:BV61"/>
    <mergeCell ref="BW61:BZ61"/>
    <mergeCell ref="CA61:CD61"/>
    <mergeCell ref="CW62:CX62"/>
    <mergeCell ref="CY62:CZ62"/>
    <mergeCell ref="DA62:DB62"/>
    <mergeCell ref="DC62:DD62"/>
    <mergeCell ref="DE62:DU62"/>
    <mergeCell ref="B63:E63"/>
    <mergeCell ref="F63:W63"/>
    <mergeCell ref="X63:AU63"/>
    <mergeCell ref="AV63:BB63"/>
    <mergeCell ref="BC63:BF63"/>
    <mergeCell ref="CI62:CL62"/>
    <mergeCell ref="CM62:CN62"/>
    <mergeCell ref="CO62:CP62"/>
    <mergeCell ref="CQ62:CR62"/>
    <mergeCell ref="CS62:CT62"/>
    <mergeCell ref="CU62:CV62"/>
    <mergeCell ref="BK62:BN62"/>
    <mergeCell ref="BO62:BR62"/>
    <mergeCell ref="BS62:BV62"/>
    <mergeCell ref="BW62:BZ62"/>
    <mergeCell ref="CA62:CD62"/>
    <mergeCell ref="CE62:CH62"/>
    <mergeCell ref="B62:E62"/>
    <mergeCell ref="F62:W62"/>
    <mergeCell ref="X62:AU62"/>
    <mergeCell ref="AV62:BB62"/>
    <mergeCell ref="BC62:BF62"/>
    <mergeCell ref="BG62:BJ62"/>
    <mergeCell ref="CU63:CV63"/>
    <mergeCell ref="CW63:CX63"/>
    <mergeCell ref="CY63:CZ63"/>
    <mergeCell ref="DA63:DB63"/>
    <mergeCell ref="DC63:DD63"/>
    <mergeCell ref="DE63:DU63"/>
    <mergeCell ref="CE63:CH63"/>
    <mergeCell ref="CI63:CL63"/>
    <mergeCell ref="CM63:CN63"/>
    <mergeCell ref="CO63:CP63"/>
    <mergeCell ref="CQ63:CR63"/>
    <mergeCell ref="CS63:CT63"/>
    <mergeCell ref="BG63:BJ63"/>
    <mergeCell ref="BK63:BN63"/>
    <mergeCell ref="BO63:BR63"/>
    <mergeCell ref="BS63:BV63"/>
    <mergeCell ref="BW63:BZ63"/>
    <mergeCell ref="CA63:CD63"/>
    <mergeCell ref="CW64:CX64"/>
    <mergeCell ref="CY64:CZ64"/>
    <mergeCell ref="DA64:DB64"/>
    <mergeCell ref="DC64:DD64"/>
    <mergeCell ref="DE64:DU64"/>
    <mergeCell ref="B68:E68"/>
    <mergeCell ref="F68:W68"/>
    <mergeCell ref="X68:AU68"/>
    <mergeCell ref="AV68:BB68"/>
    <mergeCell ref="BC68:BF68"/>
    <mergeCell ref="CI64:CL64"/>
    <mergeCell ref="CM64:CN64"/>
    <mergeCell ref="CO64:CP64"/>
    <mergeCell ref="CQ64:CR64"/>
    <mergeCell ref="CS64:CT64"/>
    <mergeCell ref="CU64:CV64"/>
    <mergeCell ref="BK64:BN64"/>
    <mergeCell ref="BO64:BR64"/>
    <mergeCell ref="BS64:BV64"/>
    <mergeCell ref="BW64:BZ64"/>
    <mergeCell ref="CA64:CD64"/>
    <mergeCell ref="CE64:CH64"/>
    <mergeCell ref="B64:E64"/>
    <mergeCell ref="F64:W64"/>
    <mergeCell ref="X64:AU64"/>
    <mergeCell ref="AV64:BB64"/>
    <mergeCell ref="BC64:BF64"/>
    <mergeCell ref="BG64:BJ64"/>
    <mergeCell ref="B67:E67"/>
    <mergeCell ref="F67:W67"/>
    <mergeCell ref="X67:AU67"/>
    <mergeCell ref="AV67:BB67"/>
    <mergeCell ref="BC67:BF67"/>
    <mergeCell ref="BG67:BJ67"/>
    <mergeCell ref="BK67:BN67"/>
    <mergeCell ref="BO67:BR67"/>
    <mergeCell ref="BS67:BV67"/>
    <mergeCell ref="DE66:DU66"/>
    <mergeCell ref="CU68:CV68"/>
    <mergeCell ref="CW68:CX68"/>
    <mergeCell ref="CY68:CZ68"/>
    <mergeCell ref="DA68:DB68"/>
    <mergeCell ref="DC68:DD68"/>
    <mergeCell ref="DE68:DU68"/>
    <mergeCell ref="CE68:CH68"/>
    <mergeCell ref="CI68:CL68"/>
    <mergeCell ref="CM68:CN68"/>
    <mergeCell ref="CO68:CP68"/>
    <mergeCell ref="CQ68:CR68"/>
    <mergeCell ref="CS68:CT68"/>
    <mergeCell ref="BG68:BJ68"/>
    <mergeCell ref="BK68:BN68"/>
    <mergeCell ref="BO68:BR68"/>
    <mergeCell ref="BS68:BV68"/>
    <mergeCell ref="BW68:BZ68"/>
    <mergeCell ref="CA68:CD68"/>
    <mergeCell ref="BW67:BZ67"/>
    <mergeCell ref="CA67:CD67"/>
    <mergeCell ref="CE67:CH67"/>
    <mergeCell ref="CI67:CL67"/>
    <mergeCell ref="CM67:CN67"/>
    <mergeCell ref="CO67:CP67"/>
    <mergeCell ref="CQ67:CR67"/>
    <mergeCell ref="CS67:CT67"/>
    <mergeCell ref="CU67:CV67"/>
    <mergeCell ref="CW67:CX67"/>
    <mergeCell ref="CY67:CZ67"/>
    <mergeCell ref="DA67:DB67"/>
    <mergeCell ref="DC67:DD67"/>
    <mergeCell ref="CW69:CX69"/>
    <mergeCell ref="CY69:CZ69"/>
    <mergeCell ref="DA69:DB69"/>
    <mergeCell ref="DC69:DD69"/>
    <mergeCell ref="DE69:DU69"/>
    <mergeCell ref="B70:E70"/>
    <mergeCell ref="F70:W70"/>
    <mergeCell ref="X70:AU70"/>
    <mergeCell ref="AV70:BB70"/>
    <mergeCell ref="BC70:BF70"/>
    <mergeCell ref="CI69:CL69"/>
    <mergeCell ref="CM69:CN69"/>
    <mergeCell ref="CO69:CP69"/>
    <mergeCell ref="CQ69:CR69"/>
    <mergeCell ref="CS69:CT69"/>
    <mergeCell ref="CU69:CV69"/>
    <mergeCell ref="BK69:BN69"/>
    <mergeCell ref="BO69:BR69"/>
    <mergeCell ref="BS69:BV69"/>
    <mergeCell ref="BW69:BZ69"/>
    <mergeCell ref="CA69:CD69"/>
    <mergeCell ref="CE69:CH69"/>
    <mergeCell ref="B69:E69"/>
    <mergeCell ref="F69:W69"/>
    <mergeCell ref="X69:AU69"/>
    <mergeCell ref="AV69:BB69"/>
    <mergeCell ref="BC69:BF69"/>
    <mergeCell ref="BG69:BJ69"/>
    <mergeCell ref="CU70:CV70"/>
    <mergeCell ref="CW70:CX70"/>
    <mergeCell ref="CY70:CZ70"/>
    <mergeCell ref="DA70:DB70"/>
    <mergeCell ref="DC70:DD70"/>
    <mergeCell ref="DE70:DU70"/>
    <mergeCell ref="CE70:CH70"/>
    <mergeCell ref="CI70:CL70"/>
    <mergeCell ref="CM70:CN70"/>
    <mergeCell ref="CO70:CP70"/>
    <mergeCell ref="CQ70:CR70"/>
    <mergeCell ref="CS70:CT70"/>
    <mergeCell ref="BG70:BJ70"/>
    <mergeCell ref="BK70:BN70"/>
    <mergeCell ref="BO70:BR70"/>
    <mergeCell ref="BS70:BV70"/>
    <mergeCell ref="BW70:BZ70"/>
    <mergeCell ref="CA70:CD70"/>
    <mergeCell ref="CW71:CX71"/>
    <mergeCell ref="CY71:CZ71"/>
    <mergeCell ref="DA71:DB71"/>
    <mergeCell ref="DC71:DD71"/>
    <mergeCell ref="DE71:DU71"/>
    <mergeCell ref="B74:E74"/>
    <mergeCell ref="F74:W74"/>
    <mergeCell ref="X74:AU74"/>
    <mergeCell ref="AV74:BB74"/>
    <mergeCell ref="BC74:BF74"/>
    <mergeCell ref="CI71:CL71"/>
    <mergeCell ref="CM71:CN71"/>
    <mergeCell ref="CO71:CP71"/>
    <mergeCell ref="CQ71:CR71"/>
    <mergeCell ref="CS71:CT71"/>
    <mergeCell ref="CU71:CV71"/>
    <mergeCell ref="BK71:BN71"/>
    <mergeCell ref="BO71:BR71"/>
    <mergeCell ref="BS71:BV71"/>
    <mergeCell ref="BW71:BZ71"/>
    <mergeCell ref="CA71:CD71"/>
    <mergeCell ref="CE71:CH71"/>
    <mergeCell ref="B71:E71"/>
    <mergeCell ref="F71:W71"/>
    <mergeCell ref="X71:AU71"/>
    <mergeCell ref="AV71:BB71"/>
    <mergeCell ref="BC71:BF71"/>
    <mergeCell ref="BG71:BJ71"/>
    <mergeCell ref="CU74:CV74"/>
    <mergeCell ref="CO73:CP73"/>
    <mergeCell ref="BG74:BJ74"/>
    <mergeCell ref="B72:E72"/>
    <mergeCell ref="F72:W72"/>
    <mergeCell ref="X72:AU72"/>
    <mergeCell ref="AV72:BB72"/>
    <mergeCell ref="BC72:BF72"/>
    <mergeCell ref="BG72:BJ72"/>
    <mergeCell ref="B76:E76"/>
    <mergeCell ref="F76:W76"/>
    <mergeCell ref="X76:AU76"/>
    <mergeCell ref="AV76:BB76"/>
    <mergeCell ref="BC76:BF76"/>
    <mergeCell ref="CI75:CL75"/>
    <mergeCell ref="CM75:CN75"/>
    <mergeCell ref="CO75:CP75"/>
    <mergeCell ref="CQ75:CR75"/>
    <mergeCell ref="CS75:CT75"/>
    <mergeCell ref="CU75:CV75"/>
    <mergeCell ref="BK75:BN75"/>
    <mergeCell ref="BO75:BR75"/>
    <mergeCell ref="BS75:BV75"/>
    <mergeCell ref="BW75:BZ75"/>
    <mergeCell ref="CA75:CD75"/>
    <mergeCell ref="CE75:CH75"/>
    <mergeCell ref="B75:E75"/>
    <mergeCell ref="F75:W75"/>
    <mergeCell ref="X75:AU75"/>
    <mergeCell ref="AV75:BB75"/>
    <mergeCell ref="BC75:BF75"/>
    <mergeCell ref="BG75:BJ75"/>
    <mergeCell ref="CU76:CV76"/>
    <mergeCell ref="CE76:CH76"/>
    <mergeCell ref="CI76:CL76"/>
    <mergeCell ref="CM76:CN76"/>
    <mergeCell ref="CO76:CP76"/>
    <mergeCell ref="CQ76:CR76"/>
    <mergeCell ref="CS76:CT76"/>
    <mergeCell ref="BG76:BJ76"/>
    <mergeCell ref="BK76:BN76"/>
    <mergeCell ref="DA78:DB78"/>
    <mergeCell ref="DC78:DD78"/>
    <mergeCell ref="DE78:DU78"/>
    <mergeCell ref="CQ77:CR77"/>
    <mergeCell ref="CS77:CT77"/>
    <mergeCell ref="DE77:DU77"/>
    <mergeCell ref="BW78:BZ78"/>
    <mergeCell ref="CA78:CD78"/>
    <mergeCell ref="CE78:CH78"/>
    <mergeCell ref="CI78:CL78"/>
    <mergeCell ref="CM78:CN78"/>
    <mergeCell ref="CO78:CP78"/>
    <mergeCell ref="CQ78:CR78"/>
    <mergeCell ref="CS78:CT78"/>
    <mergeCell ref="BW77:BZ77"/>
    <mergeCell ref="CI77:CL77"/>
    <mergeCell ref="CM77:CN77"/>
    <mergeCell ref="CO77:CP77"/>
    <mergeCell ref="B80:E80"/>
    <mergeCell ref="F80:W80"/>
    <mergeCell ref="X80:AU80"/>
    <mergeCell ref="AV80:BB80"/>
    <mergeCell ref="BC80:BF80"/>
    <mergeCell ref="CI79:CL79"/>
    <mergeCell ref="CM79:CN79"/>
    <mergeCell ref="CO79:CP79"/>
    <mergeCell ref="CQ79:CR79"/>
    <mergeCell ref="CS79:CT79"/>
    <mergeCell ref="CU79:CV79"/>
    <mergeCell ref="BK79:BN79"/>
    <mergeCell ref="BO79:BR79"/>
    <mergeCell ref="BS79:BV79"/>
    <mergeCell ref="BW79:BZ79"/>
    <mergeCell ref="CA79:CD79"/>
    <mergeCell ref="CE79:CH79"/>
    <mergeCell ref="B79:E79"/>
    <mergeCell ref="F79:W79"/>
    <mergeCell ref="X79:AU79"/>
    <mergeCell ref="AV79:BB79"/>
    <mergeCell ref="BC79:BF79"/>
    <mergeCell ref="BG79:BJ79"/>
    <mergeCell ref="CU80:CV80"/>
    <mergeCell ref="BG80:BJ80"/>
    <mergeCell ref="BK80:BN80"/>
    <mergeCell ref="BO80:BR80"/>
    <mergeCell ref="BS80:BV80"/>
    <mergeCell ref="BW80:BZ80"/>
    <mergeCell ref="CA80:CD80"/>
    <mergeCell ref="CY81:CZ81"/>
    <mergeCell ref="DA81:DB81"/>
    <mergeCell ref="DC81:DD81"/>
    <mergeCell ref="DE81:DU81"/>
    <mergeCell ref="B82:E82"/>
    <mergeCell ref="F82:W82"/>
    <mergeCell ref="X82:AU82"/>
    <mergeCell ref="AV82:BB82"/>
    <mergeCell ref="BC82:BF82"/>
    <mergeCell ref="CI81:CL81"/>
    <mergeCell ref="CM81:CN81"/>
    <mergeCell ref="CO81:CP81"/>
    <mergeCell ref="CQ81:CR81"/>
    <mergeCell ref="CS81:CT81"/>
    <mergeCell ref="CU81:CV81"/>
    <mergeCell ref="BK81:BN81"/>
    <mergeCell ref="BO81:BR81"/>
    <mergeCell ref="BS81:BV81"/>
    <mergeCell ref="BW81:BZ81"/>
    <mergeCell ref="CA81:CD81"/>
    <mergeCell ref="CE81:CH81"/>
    <mergeCell ref="B81:E81"/>
    <mergeCell ref="F81:W81"/>
    <mergeCell ref="X81:AU81"/>
    <mergeCell ref="AV81:BB81"/>
    <mergeCell ref="BC81:BF81"/>
    <mergeCell ref="BG81:BJ81"/>
    <mergeCell ref="CU82:CV82"/>
    <mergeCell ref="DA82:DB82"/>
    <mergeCell ref="DC82:DD82"/>
    <mergeCell ref="DE82:DU82"/>
    <mergeCell ref="CY82:CZ82"/>
    <mergeCell ref="B84:E84"/>
    <mergeCell ref="F84:W84"/>
    <mergeCell ref="X84:AU84"/>
    <mergeCell ref="AV84:BB84"/>
    <mergeCell ref="BC84:BF84"/>
    <mergeCell ref="CI83:CL83"/>
    <mergeCell ref="CM83:CN83"/>
    <mergeCell ref="CO83:CP83"/>
    <mergeCell ref="CQ83:CR83"/>
    <mergeCell ref="CS83:CT83"/>
    <mergeCell ref="CU83:CV83"/>
    <mergeCell ref="BK83:BN83"/>
    <mergeCell ref="BO83:BR83"/>
    <mergeCell ref="BS83:BV83"/>
    <mergeCell ref="BW83:BZ83"/>
    <mergeCell ref="CA83:CD83"/>
    <mergeCell ref="CE83:CH83"/>
    <mergeCell ref="B83:E83"/>
    <mergeCell ref="F83:W83"/>
    <mergeCell ref="X83:AU83"/>
    <mergeCell ref="AV83:BB83"/>
    <mergeCell ref="BC83:BF83"/>
    <mergeCell ref="BG83:BJ83"/>
    <mergeCell ref="CU84:CV84"/>
    <mergeCell ref="CE84:CH84"/>
    <mergeCell ref="CI84:CL84"/>
    <mergeCell ref="CM84:CN84"/>
    <mergeCell ref="CO84:CP84"/>
    <mergeCell ref="CQ84:CR84"/>
    <mergeCell ref="CS84:CT84"/>
    <mergeCell ref="BG84:BJ84"/>
    <mergeCell ref="BO84:BR84"/>
    <mergeCell ref="BS84:BV84"/>
    <mergeCell ref="BW84:BZ84"/>
    <mergeCell ref="CA84:CD84"/>
    <mergeCell ref="CW85:CX85"/>
    <mergeCell ref="CY85:CZ85"/>
    <mergeCell ref="DA85:DB85"/>
    <mergeCell ref="DC85:DD85"/>
    <mergeCell ref="DE85:DU85"/>
    <mergeCell ref="CW84:CX84"/>
    <mergeCell ref="CY84:CZ84"/>
    <mergeCell ref="B86:E86"/>
    <mergeCell ref="F86:W86"/>
    <mergeCell ref="X86:AU86"/>
    <mergeCell ref="AV86:BB86"/>
    <mergeCell ref="BC86:BF86"/>
    <mergeCell ref="CI85:CL85"/>
    <mergeCell ref="CM85:CN85"/>
    <mergeCell ref="CO85:CP85"/>
    <mergeCell ref="CQ85:CR85"/>
    <mergeCell ref="CS85:CT85"/>
    <mergeCell ref="CU85:CV85"/>
    <mergeCell ref="BK85:BN85"/>
    <mergeCell ref="BO85:BR85"/>
    <mergeCell ref="BS85:BV85"/>
    <mergeCell ref="BW85:BZ85"/>
    <mergeCell ref="CA85:CD85"/>
    <mergeCell ref="CE85:CH85"/>
    <mergeCell ref="B85:E85"/>
    <mergeCell ref="F85:W85"/>
    <mergeCell ref="X85:AU85"/>
    <mergeCell ref="AV85:BB85"/>
    <mergeCell ref="BC85:BF85"/>
    <mergeCell ref="BG85:BJ85"/>
    <mergeCell ref="CU86:CV86"/>
    <mergeCell ref="DA86:DB86"/>
    <mergeCell ref="DC86:DD86"/>
    <mergeCell ref="DE86:DU86"/>
    <mergeCell ref="CE86:CH86"/>
    <mergeCell ref="CI86:CL86"/>
    <mergeCell ref="CM86:CN86"/>
    <mergeCell ref="CO86:CP86"/>
    <mergeCell ref="CQ86:CR86"/>
    <mergeCell ref="CS86:CT86"/>
    <mergeCell ref="BG86:BJ86"/>
    <mergeCell ref="BK86:BN86"/>
    <mergeCell ref="BO86:BR86"/>
    <mergeCell ref="BS86:BV86"/>
    <mergeCell ref="BW86:BZ86"/>
    <mergeCell ref="CA86:CD86"/>
    <mergeCell ref="CW86:CX86"/>
    <mergeCell ref="CY86:CZ86"/>
    <mergeCell ref="B88:E88"/>
    <mergeCell ref="F88:W88"/>
    <mergeCell ref="X88:AU88"/>
    <mergeCell ref="AV88:BB88"/>
    <mergeCell ref="BC88:BF88"/>
    <mergeCell ref="CI87:CL87"/>
    <mergeCell ref="CM87:CN87"/>
    <mergeCell ref="CO87:CP87"/>
    <mergeCell ref="CQ87:CR87"/>
    <mergeCell ref="CS87:CT87"/>
    <mergeCell ref="CU87:CV87"/>
    <mergeCell ref="BK87:BN87"/>
    <mergeCell ref="BO87:BR87"/>
    <mergeCell ref="BS87:BV87"/>
    <mergeCell ref="BW87:BZ87"/>
    <mergeCell ref="CA87:CD87"/>
    <mergeCell ref="CE87:CH87"/>
    <mergeCell ref="B87:E87"/>
    <mergeCell ref="F87:W87"/>
    <mergeCell ref="X87:AU87"/>
    <mergeCell ref="AV87:BB87"/>
    <mergeCell ref="BC87:BF87"/>
    <mergeCell ref="BG87:BJ87"/>
    <mergeCell ref="CU88:CV88"/>
    <mergeCell ref="CE88:CH88"/>
    <mergeCell ref="CI88:CL88"/>
    <mergeCell ref="CM88:CN88"/>
    <mergeCell ref="CO88:CP88"/>
    <mergeCell ref="CQ88:CR88"/>
    <mergeCell ref="CS88:CT88"/>
    <mergeCell ref="BG88:BJ88"/>
    <mergeCell ref="BK88:BN88"/>
    <mergeCell ref="BO88:BR88"/>
    <mergeCell ref="BS88:BV88"/>
    <mergeCell ref="BW88:BZ88"/>
    <mergeCell ref="CA88:CD88"/>
    <mergeCell ref="CW89:CX89"/>
    <mergeCell ref="CY89:CZ89"/>
    <mergeCell ref="DA89:DB89"/>
    <mergeCell ref="DC89:DD89"/>
    <mergeCell ref="DE89:DU89"/>
    <mergeCell ref="CW88:CX88"/>
    <mergeCell ref="CY88:CZ88"/>
    <mergeCell ref="B90:E90"/>
    <mergeCell ref="F90:W90"/>
    <mergeCell ref="X90:AU90"/>
    <mergeCell ref="AV90:BB90"/>
    <mergeCell ref="BC90:BF90"/>
    <mergeCell ref="CI89:CL89"/>
    <mergeCell ref="CM89:CN89"/>
    <mergeCell ref="CO89:CP89"/>
    <mergeCell ref="CQ89:CR89"/>
    <mergeCell ref="CS89:CT89"/>
    <mergeCell ref="CU89:CV89"/>
    <mergeCell ref="BK89:BN89"/>
    <mergeCell ref="BO89:BR89"/>
    <mergeCell ref="BS89:BV89"/>
    <mergeCell ref="BW89:BZ89"/>
    <mergeCell ref="CA89:CD89"/>
    <mergeCell ref="CE89:CH89"/>
    <mergeCell ref="B89:E89"/>
    <mergeCell ref="F89:W89"/>
    <mergeCell ref="X89:AU89"/>
    <mergeCell ref="AV89:BB89"/>
    <mergeCell ref="BC89:BF89"/>
    <mergeCell ref="BG89:BJ89"/>
    <mergeCell ref="CU90:CV90"/>
    <mergeCell ref="DA90:DB90"/>
    <mergeCell ref="DC90:DD90"/>
    <mergeCell ref="DE90:DU90"/>
    <mergeCell ref="CE90:CH90"/>
    <mergeCell ref="CI90:CL90"/>
    <mergeCell ref="CM90:CN90"/>
    <mergeCell ref="CO90:CP90"/>
    <mergeCell ref="CQ90:CR90"/>
    <mergeCell ref="CS90:CT90"/>
    <mergeCell ref="BG90:BJ90"/>
    <mergeCell ref="BK90:BN90"/>
    <mergeCell ref="BO90:BR90"/>
    <mergeCell ref="BS90:BV90"/>
    <mergeCell ref="BW90:BZ90"/>
    <mergeCell ref="CA90:CD90"/>
    <mergeCell ref="CW90:CX90"/>
    <mergeCell ref="CY90:CZ90"/>
    <mergeCell ref="B92:E92"/>
    <mergeCell ref="F92:W92"/>
    <mergeCell ref="X92:AU92"/>
    <mergeCell ref="AV92:BB92"/>
    <mergeCell ref="BC92:BF92"/>
    <mergeCell ref="CI91:CL91"/>
    <mergeCell ref="CM91:CN91"/>
    <mergeCell ref="CO91:CP91"/>
    <mergeCell ref="CQ91:CR91"/>
    <mergeCell ref="CS91:CT91"/>
    <mergeCell ref="CU91:CV91"/>
    <mergeCell ref="BK91:BN91"/>
    <mergeCell ref="BO91:BR91"/>
    <mergeCell ref="BS91:BV91"/>
    <mergeCell ref="BW91:BZ91"/>
    <mergeCell ref="CA91:CD91"/>
    <mergeCell ref="CE91:CH91"/>
    <mergeCell ref="B91:E91"/>
    <mergeCell ref="F91:W91"/>
    <mergeCell ref="X91:AU91"/>
    <mergeCell ref="AV91:BB91"/>
    <mergeCell ref="BC91:BF91"/>
    <mergeCell ref="BG91:BJ91"/>
    <mergeCell ref="CU92:CV92"/>
    <mergeCell ref="DA92:DB92"/>
    <mergeCell ref="DC92:DD92"/>
    <mergeCell ref="DE92:DU92"/>
    <mergeCell ref="CE92:CH92"/>
    <mergeCell ref="CI92:CL92"/>
    <mergeCell ref="CM92:CN92"/>
    <mergeCell ref="CO92:CP92"/>
    <mergeCell ref="CQ92:CR92"/>
    <mergeCell ref="CS92:CT92"/>
    <mergeCell ref="BG92:BJ92"/>
    <mergeCell ref="BK92:BN92"/>
    <mergeCell ref="BO92:BR92"/>
    <mergeCell ref="BS92:BV92"/>
    <mergeCell ref="BW92:BZ92"/>
    <mergeCell ref="CA92:CD92"/>
    <mergeCell ref="CW93:CX93"/>
    <mergeCell ref="CY93:CZ93"/>
    <mergeCell ref="DA93:DB93"/>
    <mergeCell ref="DC93:DD93"/>
    <mergeCell ref="DE93:DU93"/>
    <mergeCell ref="CW92:CX92"/>
    <mergeCell ref="CY92:CZ92"/>
    <mergeCell ref="B94:E94"/>
    <mergeCell ref="F94:W94"/>
    <mergeCell ref="X94:AU94"/>
    <mergeCell ref="AV94:BB94"/>
    <mergeCell ref="BC94:BF94"/>
    <mergeCell ref="CI93:CL93"/>
    <mergeCell ref="CM93:CN93"/>
    <mergeCell ref="CO93:CP93"/>
    <mergeCell ref="CQ93:CR93"/>
    <mergeCell ref="CS93:CT93"/>
    <mergeCell ref="CU93:CV93"/>
    <mergeCell ref="BK93:BN93"/>
    <mergeCell ref="BO93:BR93"/>
    <mergeCell ref="BS93:BV93"/>
    <mergeCell ref="BW93:BZ93"/>
    <mergeCell ref="CA93:CD93"/>
    <mergeCell ref="CE93:CH93"/>
    <mergeCell ref="B93:E93"/>
    <mergeCell ref="F93:W93"/>
    <mergeCell ref="X93:AU93"/>
    <mergeCell ref="AV93:BB93"/>
    <mergeCell ref="BC93:BF93"/>
    <mergeCell ref="BG93:BJ93"/>
    <mergeCell ref="CU94:CV94"/>
    <mergeCell ref="DA94:DB94"/>
    <mergeCell ref="DC94:DD94"/>
    <mergeCell ref="DE94:DU94"/>
    <mergeCell ref="CE94:CH94"/>
    <mergeCell ref="CI94:CL94"/>
    <mergeCell ref="CM94:CN94"/>
    <mergeCell ref="CO94:CP94"/>
    <mergeCell ref="CQ94:CR94"/>
    <mergeCell ref="CS94:CT94"/>
    <mergeCell ref="BG94:BJ94"/>
    <mergeCell ref="BK94:BN94"/>
    <mergeCell ref="BO94:BR94"/>
    <mergeCell ref="BS94:BV94"/>
    <mergeCell ref="BW94:BZ94"/>
    <mergeCell ref="CA94:CD94"/>
    <mergeCell ref="CW95:CX95"/>
    <mergeCell ref="CY95:CZ95"/>
    <mergeCell ref="DA95:DB95"/>
    <mergeCell ref="DC95:DD95"/>
    <mergeCell ref="DE95:DU95"/>
    <mergeCell ref="CW94:CX94"/>
    <mergeCell ref="CY94:CZ94"/>
    <mergeCell ref="B96:E96"/>
    <mergeCell ref="F96:W96"/>
    <mergeCell ref="X96:AU96"/>
    <mergeCell ref="AV96:BB96"/>
    <mergeCell ref="BC96:BF96"/>
    <mergeCell ref="CI95:CL95"/>
    <mergeCell ref="CM95:CN95"/>
    <mergeCell ref="CO95:CP95"/>
    <mergeCell ref="CQ95:CR95"/>
    <mergeCell ref="CS95:CT95"/>
    <mergeCell ref="CU95:CV95"/>
    <mergeCell ref="BK95:BN95"/>
    <mergeCell ref="BO95:BR95"/>
    <mergeCell ref="BS95:BV95"/>
    <mergeCell ref="BW95:BZ95"/>
    <mergeCell ref="CA95:CD95"/>
    <mergeCell ref="CE95:CH95"/>
    <mergeCell ref="B95:E95"/>
    <mergeCell ref="F95:W95"/>
    <mergeCell ref="X95:AU95"/>
    <mergeCell ref="AV95:BB95"/>
    <mergeCell ref="BC95:BF95"/>
    <mergeCell ref="BG95:BJ95"/>
    <mergeCell ref="CU96:CV96"/>
    <mergeCell ref="DA96:DB96"/>
    <mergeCell ref="DC96:DD96"/>
    <mergeCell ref="DE96:DU96"/>
    <mergeCell ref="CE96:CH96"/>
    <mergeCell ref="CI96:CL96"/>
    <mergeCell ref="CM96:CN96"/>
    <mergeCell ref="CO96:CP96"/>
    <mergeCell ref="CQ96:CR96"/>
    <mergeCell ref="CS96:CT96"/>
    <mergeCell ref="BG96:BJ96"/>
    <mergeCell ref="BK96:BN96"/>
    <mergeCell ref="BO96:BR96"/>
    <mergeCell ref="BS96:BV96"/>
    <mergeCell ref="BW96:BZ96"/>
    <mergeCell ref="CA96:CD96"/>
    <mergeCell ref="CW97:CX97"/>
    <mergeCell ref="CY97:CZ97"/>
    <mergeCell ref="DA97:DB97"/>
    <mergeCell ref="DC97:DD97"/>
    <mergeCell ref="DE97:DU97"/>
    <mergeCell ref="CW96:CX96"/>
    <mergeCell ref="CY96:CZ96"/>
    <mergeCell ref="B98:E98"/>
    <mergeCell ref="F98:W98"/>
    <mergeCell ref="X98:AU98"/>
    <mergeCell ref="AV98:BB98"/>
    <mergeCell ref="BC98:BF98"/>
    <mergeCell ref="CI97:CL97"/>
    <mergeCell ref="CM97:CN97"/>
    <mergeCell ref="CO97:CP97"/>
    <mergeCell ref="CQ97:CR97"/>
    <mergeCell ref="CS97:CT97"/>
    <mergeCell ref="CU97:CV97"/>
    <mergeCell ref="BK97:BN97"/>
    <mergeCell ref="BO97:BR97"/>
    <mergeCell ref="BS97:BV97"/>
    <mergeCell ref="BW97:BZ97"/>
    <mergeCell ref="CA97:CD97"/>
    <mergeCell ref="CE97:CH97"/>
    <mergeCell ref="B97:E97"/>
    <mergeCell ref="F97:W97"/>
    <mergeCell ref="X97:AU97"/>
    <mergeCell ref="AV97:BB97"/>
    <mergeCell ref="BC97:BF97"/>
    <mergeCell ref="BG97:BJ97"/>
    <mergeCell ref="CU98:CV98"/>
    <mergeCell ref="DA98:DB98"/>
    <mergeCell ref="DC98:DD98"/>
    <mergeCell ref="DE98:DU98"/>
    <mergeCell ref="CE98:CH98"/>
    <mergeCell ref="CI98:CL98"/>
    <mergeCell ref="CM98:CN98"/>
    <mergeCell ref="CO98:CP98"/>
    <mergeCell ref="CQ98:CR98"/>
    <mergeCell ref="CS98:CT98"/>
    <mergeCell ref="BG98:BJ98"/>
    <mergeCell ref="BK98:BN98"/>
    <mergeCell ref="BO98:BR98"/>
    <mergeCell ref="BS98:BV98"/>
    <mergeCell ref="BW98:BZ98"/>
    <mergeCell ref="CA98:CD98"/>
    <mergeCell ref="CW99:CX99"/>
    <mergeCell ref="CY99:CZ99"/>
    <mergeCell ref="DA99:DB99"/>
    <mergeCell ref="DC99:DD99"/>
    <mergeCell ref="DE99:DU99"/>
    <mergeCell ref="CW98:CX98"/>
    <mergeCell ref="CY98:CZ98"/>
    <mergeCell ref="B100:E100"/>
    <mergeCell ref="F100:W100"/>
    <mergeCell ref="X100:AU100"/>
    <mergeCell ref="AV100:BB100"/>
    <mergeCell ref="BC100:BF100"/>
    <mergeCell ref="CI99:CL99"/>
    <mergeCell ref="CM99:CN99"/>
    <mergeCell ref="CO99:CP99"/>
    <mergeCell ref="CQ99:CR99"/>
    <mergeCell ref="CS99:CT99"/>
    <mergeCell ref="CU99:CV99"/>
    <mergeCell ref="BK99:BN99"/>
    <mergeCell ref="BO99:BR99"/>
    <mergeCell ref="BS99:BV99"/>
    <mergeCell ref="BW99:BZ99"/>
    <mergeCell ref="CA99:CD99"/>
    <mergeCell ref="CE99:CH99"/>
    <mergeCell ref="B99:E99"/>
    <mergeCell ref="F99:W99"/>
    <mergeCell ref="X99:AU99"/>
    <mergeCell ref="AV99:BB99"/>
    <mergeCell ref="BC99:BF99"/>
    <mergeCell ref="BG99:BJ99"/>
    <mergeCell ref="CU100:CV100"/>
    <mergeCell ref="CY100:CZ100"/>
    <mergeCell ref="DA100:DB100"/>
    <mergeCell ref="DC100:DD100"/>
    <mergeCell ref="DE100:DU100"/>
    <mergeCell ref="CE100:CH100"/>
    <mergeCell ref="CI100:CL100"/>
    <mergeCell ref="CM100:CN100"/>
    <mergeCell ref="CO100:CP100"/>
    <mergeCell ref="CQ100:CR100"/>
    <mergeCell ref="CS100:CT100"/>
    <mergeCell ref="BG100:BJ100"/>
    <mergeCell ref="BK100:BN100"/>
    <mergeCell ref="BO100:BR100"/>
    <mergeCell ref="BS100:BV100"/>
    <mergeCell ref="BW100:BZ100"/>
    <mergeCell ref="CA100:CD100"/>
    <mergeCell ref="CW101:CX101"/>
    <mergeCell ref="CY101:CZ101"/>
    <mergeCell ref="DA101:DB101"/>
    <mergeCell ref="DC101:DD101"/>
    <mergeCell ref="DE101:DU101"/>
    <mergeCell ref="CW100:CX100"/>
    <mergeCell ref="B102:E102"/>
    <mergeCell ref="F102:W102"/>
    <mergeCell ref="X102:AU102"/>
    <mergeCell ref="AV102:BB102"/>
    <mergeCell ref="BC102:BF102"/>
    <mergeCell ref="CI101:CL101"/>
    <mergeCell ref="CM101:CN101"/>
    <mergeCell ref="CO101:CP101"/>
    <mergeCell ref="CQ101:CR101"/>
    <mergeCell ref="CS101:CT101"/>
    <mergeCell ref="CU101:CV101"/>
    <mergeCell ref="BK101:BN101"/>
    <mergeCell ref="BO101:BR101"/>
    <mergeCell ref="BS101:BV101"/>
    <mergeCell ref="BW101:BZ101"/>
    <mergeCell ref="CA101:CD101"/>
    <mergeCell ref="CE101:CH101"/>
    <mergeCell ref="B101:E101"/>
    <mergeCell ref="F101:W101"/>
    <mergeCell ref="X101:AU101"/>
    <mergeCell ref="AV101:BB101"/>
    <mergeCell ref="BC101:BF101"/>
    <mergeCell ref="BG101:BJ101"/>
    <mergeCell ref="CU102:CV102"/>
    <mergeCell ref="CW102:CX102"/>
    <mergeCell ref="CY102:CZ102"/>
    <mergeCell ref="DA102:DB102"/>
    <mergeCell ref="DC102:DD102"/>
    <mergeCell ref="DE102:DU102"/>
    <mergeCell ref="CE102:CH102"/>
    <mergeCell ref="CI102:CL102"/>
    <mergeCell ref="CM102:CN102"/>
    <mergeCell ref="CO102:CP102"/>
    <mergeCell ref="CQ102:CR102"/>
    <mergeCell ref="CS102:CT102"/>
    <mergeCell ref="BG102:BJ102"/>
    <mergeCell ref="BK102:BN102"/>
    <mergeCell ref="BO102:BR102"/>
    <mergeCell ref="BS102:BV102"/>
    <mergeCell ref="BW102:BZ102"/>
    <mergeCell ref="CA102:CD102"/>
    <mergeCell ref="CW103:CX103"/>
    <mergeCell ref="CY103:CZ103"/>
    <mergeCell ref="DA103:DB103"/>
    <mergeCell ref="DC103:DD103"/>
    <mergeCell ref="DE103:DU103"/>
    <mergeCell ref="B104:E104"/>
    <mergeCell ref="F104:W104"/>
    <mergeCell ref="X104:AU104"/>
    <mergeCell ref="AV104:BB104"/>
    <mergeCell ref="BC104:BF104"/>
    <mergeCell ref="CI103:CL103"/>
    <mergeCell ref="CM103:CN103"/>
    <mergeCell ref="CO103:CP103"/>
    <mergeCell ref="CQ103:CR103"/>
    <mergeCell ref="CS103:CT103"/>
    <mergeCell ref="CU103:CV103"/>
    <mergeCell ref="BK103:BN103"/>
    <mergeCell ref="BO103:BR103"/>
    <mergeCell ref="BS103:BV103"/>
    <mergeCell ref="BW103:BZ103"/>
    <mergeCell ref="CA103:CD103"/>
    <mergeCell ref="CE103:CH103"/>
    <mergeCell ref="B103:E103"/>
    <mergeCell ref="F103:W103"/>
    <mergeCell ref="X103:AU103"/>
    <mergeCell ref="AV103:BB103"/>
    <mergeCell ref="BC103:BF103"/>
    <mergeCell ref="BG103:BJ103"/>
    <mergeCell ref="CU104:CV104"/>
    <mergeCell ref="CW104:CX104"/>
    <mergeCell ref="CY104:CZ104"/>
    <mergeCell ref="DA104:DB104"/>
    <mergeCell ref="DC104:DD104"/>
    <mergeCell ref="DE104:DU104"/>
    <mergeCell ref="CE104:CH104"/>
    <mergeCell ref="CI104:CL104"/>
    <mergeCell ref="CM104:CN104"/>
    <mergeCell ref="CO104:CP104"/>
    <mergeCell ref="CQ104:CR104"/>
    <mergeCell ref="CS104:CT104"/>
    <mergeCell ref="BG104:BJ104"/>
    <mergeCell ref="BK104:BN104"/>
    <mergeCell ref="BO104:BR104"/>
    <mergeCell ref="BS104:BV104"/>
    <mergeCell ref="BW104:BZ104"/>
    <mergeCell ref="CA104:CD104"/>
    <mergeCell ref="CW105:CX105"/>
    <mergeCell ref="CY105:CZ105"/>
    <mergeCell ref="DA105:DB105"/>
    <mergeCell ref="DC105:DD105"/>
    <mergeCell ref="DE105:DU105"/>
    <mergeCell ref="B106:E106"/>
    <mergeCell ref="F106:W106"/>
    <mergeCell ref="X106:AU106"/>
    <mergeCell ref="AV106:BB106"/>
    <mergeCell ref="BC106:BF106"/>
    <mergeCell ref="CI105:CL105"/>
    <mergeCell ref="CM105:CN105"/>
    <mergeCell ref="CO105:CP105"/>
    <mergeCell ref="CQ105:CR105"/>
    <mergeCell ref="CS105:CT105"/>
    <mergeCell ref="CU105:CV105"/>
    <mergeCell ref="BK105:BN105"/>
    <mergeCell ref="BO105:BR105"/>
    <mergeCell ref="BS105:BV105"/>
    <mergeCell ref="BW105:BZ105"/>
    <mergeCell ref="CA105:CD105"/>
    <mergeCell ref="CE105:CH105"/>
    <mergeCell ref="B105:E105"/>
    <mergeCell ref="F105:W105"/>
    <mergeCell ref="X105:AU105"/>
    <mergeCell ref="AV105:BB105"/>
    <mergeCell ref="BC105:BF105"/>
    <mergeCell ref="BG105:BJ105"/>
    <mergeCell ref="CU106:CV106"/>
    <mergeCell ref="CW106:CX106"/>
    <mergeCell ref="CY106:CZ106"/>
    <mergeCell ref="DA106:DB106"/>
    <mergeCell ref="DC106:DD106"/>
    <mergeCell ref="DE106:DU106"/>
    <mergeCell ref="CE106:CH106"/>
    <mergeCell ref="CI106:CL106"/>
    <mergeCell ref="CM106:CN106"/>
    <mergeCell ref="CO106:CP106"/>
    <mergeCell ref="CQ106:CR106"/>
    <mergeCell ref="CS106:CT106"/>
    <mergeCell ref="BG106:BJ106"/>
    <mergeCell ref="BK106:BN106"/>
    <mergeCell ref="BO106:BR106"/>
    <mergeCell ref="BS106:BV106"/>
    <mergeCell ref="BW106:BZ106"/>
    <mergeCell ref="CA106:CD106"/>
    <mergeCell ref="CW107:CX107"/>
    <mergeCell ref="CY107:CZ107"/>
    <mergeCell ref="DA107:DB107"/>
    <mergeCell ref="DC107:DD107"/>
    <mergeCell ref="DE107:DU107"/>
    <mergeCell ref="B110:E110"/>
    <mergeCell ref="F110:W110"/>
    <mergeCell ref="X110:AU110"/>
    <mergeCell ref="AV110:BB110"/>
    <mergeCell ref="BC110:BF110"/>
    <mergeCell ref="CI107:CL107"/>
    <mergeCell ref="CM107:CN107"/>
    <mergeCell ref="CO107:CP107"/>
    <mergeCell ref="CQ107:CR107"/>
    <mergeCell ref="CS107:CT107"/>
    <mergeCell ref="CU107:CV107"/>
    <mergeCell ref="BK107:BN107"/>
    <mergeCell ref="BO107:BR107"/>
    <mergeCell ref="BS107:BV107"/>
    <mergeCell ref="BW107:BZ107"/>
    <mergeCell ref="CA107:CD107"/>
    <mergeCell ref="CE107:CH107"/>
    <mergeCell ref="B107:E107"/>
    <mergeCell ref="F107:W107"/>
    <mergeCell ref="X107:AU107"/>
    <mergeCell ref="AV107:BB107"/>
    <mergeCell ref="BC107:BF107"/>
    <mergeCell ref="BG107:BJ107"/>
    <mergeCell ref="CU110:CV110"/>
    <mergeCell ref="CW110:CX110"/>
    <mergeCell ref="CY110:CZ110"/>
    <mergeCell ref="DA110:DB110"/>
    <mergeCell ref="DE110:DU110"/>
    <mergeCell ref="CE110:CH110"/>
    <mergeCell ref="CI110:CL110"/>
    <mergeCell ref="CM110:CN110"/>
    <mergeCell ref="CO110:CP110"/>
    <mergeCell ref="CQ110:CR110"/>
    <mergeCell ref="CS110:CT110"/>
    <mergeCell ref="BG110:BJ110"/>
    <mergeCell ref="BK110:BN110"/>
    <mergeCell ref="BO110:BR110"/>
    <mergeCell ref="BS110:BV110"/>
    <mergeCell ref="BW110:BZ110"/>
    <mergeCell ref="CA110:CD110"/>
    <mergeCell ref="CW111:CX111"/>
    <mergeCell ref="CY111:CZ111"/>
    <mergeCell ref="DA111:DB111"/>
    <mergeCell ref="DC111:DD111"/>
    <mergeCell ref="DE111:DU111"/>
    <mergeCell ref="B112:E112"/>
    <mergeCell ref="F112:W112"/>
    <mergeCell ref="X112:AU112"/>
    <mergeCell ref="AV112:BB112"/>
    <mergeCell ref="BC112:BF112"/>
    <mergeCell ref="CI111:CL111"/>
    <mergeCell ref="CM111:CN111"/>
    <mergeCell ref="CO111:CP111"/>
    <mergeCell ref="CQ111:CR111"/>
    <mergeCell ref="CS111:CT111"/>
    <mergeCell ref="CU111:CV111"/>
    <mergeCell ref="BK111:BN111"/>
    <mergeCell ref="BO111:BR111"/>
    <mergeCell ref="BS111:BV111"/>
    <mergeCell ref="BW111:BZ111"/>
    <mergeCell ref="CA111:CD111"/>
    <mergeCell ref="CE111:CH111"/>
    <mergeCell ref="B111:E111"/>
    <mergeCell ref="F111:W111"/>
    <mergeCell ref="X111:AU111"/>
    <mergeCell ref="AV111:BB111"/>
    <mergeCell ref="BC111:BF111"/>
    <mergeCell ref="BG111:BJ111"/>
    <mergeCell ref="CU112:CV112"/>
    <mergeCell ref="CW112:CX112"/>
    <mergeCell ref="CY112:CZ112"/>
    <mergeCell ref="DA112:DB112"/>
    <mergeCell ref="DC112:DD112"/>
    <mergeCell ref="DE112:DU112"/>
    <mergeCell ref="CE112:CH112"/>
    <mergeCell ref="CI112:CL112"/>
    <mergeCell ref="CM112:CN112"/>
    <mergeCell ref="CO112:CP112"/>
    <mergeCell ref="CQ112:CR112"/>
    <mergeCell ref="CS112:CT112"/>
    <mergeCell ref="BG112:BJ112"/>
    <mergeCell ref="BK112:BN112"/>
    <mergeCell ref="BO112:BR112"/>
    <mergeCell ref="BS112:BV112"/>
    <mergeCell ref="BW112:BZ112"/>
    <mergeCell ref="CA112:CD112"/>
    <mergeCell ref="CW113:CX113"/>
    <mergeCell ref="CY113:CZ113"/>
    <mergeCell ref="DA113:DB113"/>
    <mergeCell ref="DC113:DD113"/>
    <mergeCell ref="DE113:DU113"/>
    <mergeCell ref="B114:E114"/>
    <mergeCell ref="F114:W114"/>
    <mergeCell ref="X114:AU114"/>
    <mergeCell ref="AV114:BB114"/>
    <mergeCell ref="BC114:BF114"/>
    <mergeCell ref="CI113:CL113"/>
    <mergeCell ref="CM113:CN113"/>
    <mergeCell ref="CO113:CP113"/>
    <mergeCell ref="CQ113:CR113"/>
    <mergeCell ref="CS113:CT113"/>
    <mergeCell ref="CU113:CV113"/>
    <mergeCell ref="BK113:BN113"/>
    <mergeCell ref="BO113:BR113"/>
    <mergeCell ref="BS113:BV113"/>
    <mergeCell ref="BW113:BZ113"/>
    <mergeCell ref="CA113:CD113"/>
    <mergeCell ref="CE113:CH113"/>
    <mergeCell ref="B113:E113"/>
    <mergeCell ref="F113:W113"/>
    <mergeCell ref="X113:AU113"/>
    <mergeCell ref="AV113:BB113"/>
    <mergeCell ref="BC113:BF113"/>
    <mergeCell ref="BG113:BJ113"/>
    <mergeCell ref="CU114:CV114"/>
    <mergeCell ref="CW114:CX114"/>
    <mergeCell ref="CY114:CZ114"/>
    <mergeCell ref="DA114:DB114"/>
    <mergeCell ref="DC114:DD114"/>
    <mergeCell ref="DE114:DU114"/>
    <mergeCell ref="CE114:CH114"/>
    <mergeCell ref="CI114:CL114"/>
    <mergeCell ref="CM114:CN114"/>
    <mergeCell ref="CO114:CP114"/>
    <mergeCell ref="CQ114:CR114"/>
    <mergeCell ref="CS114:CT114"/>
    <mergeCell ref="BG114:BJ114"/>
    <mergeCell ref="BK114:BN114"/>
    <mergeCell ref="BO114:BR114"/>
    <mergeCell ref="BS114:BV114"/>
    <mergeCell ref="BW114:BZ114"/>
    <mergeCell ref="CA114:CD114"/>
    <mergeCell ref="CW115:CX115"/>
    <mergeCell ref="CY115:CZ115"/>
    <mergeCell ref="DA115:DB115"/>
    <mergeCell ref="DC115:DD115"/>
    <mergeCell ref="DE115:DU115"/>
    <mergeCell ref="B116:E116"/>
    <mergeCell ref="F116:W116"/>
    <mergeCell ref="X116:AU116"/>
    <mergeCell ref="AV116:BB116"/>
    <mergeCell ref="BC116:BF116"/>
    <mergeCell ref="CI115:CL115"/>
    <mergeCell ref="CM115:CN115"/>
    <mergeCell ref="CO115:CP115"/>
    <mergeCell ref="CQ115:CR115"/>
    <mergeCell ref="CS115:CT115"/>
    <mergeCell ref="CU115:CV115"/>
    <mergeCell ref="BK115:BN115"/>
    <mergeCell ref="BO115:BR115"/>
    <mergeCell ref="BS115:BV115"/>
    <mergeCell ref="BW115:BZ115"/>
    <mergeCell ref="CA115:CD115"/>
    <mergeCell ref="CE115:CH115"/>
    <mergeCell ref="B115:E115"/>
    <mergeCell ref="F115:W115"/>
    <mergeCell ref="X115:AU115"/>
    <mergeCell ref="AV115:BB115"/>
    <mergeCell ref="BC115:BF115"/>
    <mergeCell ref="BG115:BJ115"/>
    <mergeCell ref="CU116:CV116"/>
    <mergeCell ref="CW116:CX116"/>
    <mergeCell ref="CY116:CZ116"/>
    <mergeCell ref="DA116:DB116"/>
    <mergeCell ref="DC116:DD116"/>
    <mergeCell ref="DE116:DU116"/>
    <mergeCell ref="CE116:CH116"/>
    <mergeCell ref="CI116:CL116"/>
    <mergeCell ref="CM116:CN116"/>
    <mergeCell ref="CO116:CP116"/>
    <mergeCell ref="CQ116:CR116"/>
    <mergeCell ref="CS116:CT116"/>
    <mergeCell ref="BG116:BJ116"/>
    <mergeCell ref="BK116:BN116"/>
    <mergeCell ref="BO116:BR116"/>
    <mergeCell ref="BS116:BV116"/>
    <mergeCell ref="BW116:BZ116"/>
    <mergeCell ref="CA116:CD116"/>
    <mergeCell ref="CW117:CX117"/>
    <mergeCell ref="CY117:CZ117"/>
    <mergeCell ref="DA117:DB117"/>
    <mergeCell ref="DC117:DD117"/>
    <mergeCell ref="DE117:DU117"/>
    <mergeCell ref="B119:E119"/>
    <mergeCell ref="F119:W119"/>
    <mergeCell ref="X119:AU119"/>
    <mergeCell ref="AV119:BB119"/>
    <mergeCell ref="BC119:BF119"/>
    <mergeCell ref="CI117:CL117"/>
    <mergeCell ref="CM117:CN117"/>
    <mergeCell ref="CO117:CP117"/>
    <mergeCell ref="CQ117:CR117"/>
    <mergeCell ref="CS117:CT117"/>
    <mergeCell ref="CU117:CV117"/>
    <mergeCell ref="BK117:BN117"/>
    <mergeCell ref="BO117:BR117"/>
    <mergeCell ref="BS117:BV117"/>
    <mergeCell ref="BW117:BZ117"/>
    <mergeCell ref="CA117:CD117"/>
    <mergeCell ref="CE117:CH117"/>
    <mergeCell ref="B117:E117"/>
    <mergeCell ref="F117:W117"/>
    <mergeCell ref="X117:AU117"/>
    <mergeCell ref="AV117:BB117"/>
    <mergeCell ref="BC117:BF117"/>
    <mergeCell ref="BG117:BJ117"/>
    <mergeCell ref="CU119:CV119"/>
    <mergeCell ref="B118:E118"/>
    <mergeCell ref="F118:W118"/>
    <mergeCell ref="X118:AU118"/>
    <mergeCell ref="CY120:CZ120"/>
    <mergeCell ref="DA120:DB120"/>
    <mergeCell ref="DC120:DD120"/>
    <mergeCell ref="DE120:DU120"/>
    <mergeCell ref="B121:E121"/>
    <mergeCell ref="F121:W121"/>
    <mergeCell ref="X121:AU121"/>
    <mergeCell ref="AV121:BB121"/>
    <mergeCell ref="BC121:BF121"/>
    <mergeCell ref="CI120:CL120"/>
    <mergeCell ref="CM120:CN120"/>
    <mergeCell ref="CO120:CP120"/>
    <mergeCell ref="CQ120:CR120"/>
    <mergeCell ref="CS120:CT120"/>
    <mergeCell ref="CU120:CV120"/>
    <mergeCell ref="BK120:BN120"/>
    <mergeCell ref="BO120:BR120"/>
    <mergeCell ref="BS120:BV120"/>
    <mergeCell ref="BW120:BZ120"/>
    <mergeCell ref="CA120:CD120"/>
    <mergeCell ref="CE120:CH120"/>
    <mergeCell ref="B120:E120"/>
    <mergeCell ref="F120:W120"/>
    <mergeCell ref="X120:AU120"/>
    <mergeCell ref="AV120:BB120"/>
    <mergeCell ref="BC120:BF120"/>
    <mergeCell ref="BG120:BJ120"/>
    <mergeCell ref="CU121:CV121"/>
    <mergeCell ref="CW121:CX121"/>
    <mergeCell ref="CY121:CZ121"/>
    <mergeCell ref="DA121:DB121"/>
    <mergeCell ref="DC121:DD121"/>
    <mergeCell ref="DE121:DU121"/>
    <mergeCell ref="CE121:CH121"/>
    <mergeCell ref="CI121:CL121"/>
    <mergeCell ref="CM121:CN121"/>
    <mergeCell ref="CO121:CP121"/>
    <mergeCell ref="CQ121:CR121"/>
    <mergeCell ref="CS121:CT121"/>
    <mergeCell ref="BG121:BJ121"/>
    <mergeCell ref="BK121:BN121"/>
    <mergeCell ref="BO121:BR121"/>
    <mergeCell ref="BS121:BV121"/>
    <mergeCell ref="BW121:BZ121"/>
    <mergeCell ref="CA121:CD121"/>
    <mergeCell ref="DA122:DB122"/>
    <mergeCell ref="DC122:DD122"/>
    <mergeCell ref="DE122:DU122"/>
    <mergeCell ref="B124:E124"/>
    <mergeCell ref="F124:W124"/>
    <mergeCell ref="X124:AU124"/>
    <mergeCell ref="AV124:BB124"/>
    <mergeCell ref="BC124:BF124"/>
    <mergeCell ref="CI122:CL122"/>
    <mergeCell ref="CM122:CN122"/>
    <mergeCell ref="CO122:CP122"/>
    <mergeCell ref="CQ122:CR122"/>
    <mergeCell ref="CS122:CT122"/>
    <mergeCell ref="CU122:CV122"/>
    <mergeCell ref="BK122:BN122"/>
    <mergeCell ref="BO122:BR122"/>
    <mergeCell ref="BS122:BV122"/>
    <mergeCell ref="BW122:BZ122"/>
    <mergeCell ref="CA122:CD122"/>
    <mergeCell ref="B122:E122"/>
    <mergeCell ref="F122:W122"/>
    <mergeCell ref="X122:AU122"/>
    <mergeCell ref="AV122:BB122"/>
    <mergeCell ref="BC122:BF122"/>
    <mergeCell ref="BG122:BJ122"/>
    <mergeCell ref="CU124:CV124"/>
    <mergeCell ref="CW124:CX124"/>
    <mergeCell ref="CY124:CZ124"/>
    <mergeCell ref="DA124:DB124"/>
    <mergeCell ref="DC124:DD124"/>
    <mergeCell ref="DE124:DU124"/>
    <mergeCell ref="CE124:CH124"/>
    <mergeCell ref="CI124:CL124"/>
    <mergeCell ref="CM124:CN124"/>
    <mergeCell ref="CO124:CP124"/>
    <mergeCell ref="CQ124:CR124"/>
    <mergeCell ref="CS124:CT124"/>
    <mergeCell ref="BG124:BJ124"/>
    <mergeCell ref="BK124:BN124"/>
    <mergeCell ref="BO124:BR124"/>
    <mergeCell ref="BS124:BV124"/>
    <mergeCell ref="BW124:BZ124"/>
    <mergeCell ref="CA124:CD124"/>
    <mergeCell ref="CW122:CX122"/>
    <mergeCell ref="CY122:CZ122"/>
    <mergeCell ref="CU123:CV123"/>
    <mergeCell ref="CW123:CX123"/>
    <mergeCell ref="CY123:CZ123"/>
    <mergeCell ref="DA123:DB123"/>
    <mergeCell ref="DC123:DD123"/>
    <mergeCell ref="CW125:CX125"/>
    <mergeCell ref="CY125:CZ125"/>
    <mergeCell ref="DA125:DB125"/>
    <mergeCell ref="DC125:DD125"/>
    <mergeCell ref="DE125:DU125"/>
    <mergeCell ref="B126:E126"/>
    <mergeCell ref="F126:W126"/>
    <mergeCell ref="X126:AU126"/>
    <mergeCell ref="AV126:BB126"/>
    <mergeCell ref="BC126:BF126"/>
    <mergeCell ref="CI125:CL125"/>
    <mergeCell ref="CM125:CN125"/>
    <mergeCell ref="CO125:CP125"/>
    <mergeCell ref="CQ125:CR125"/>
    <mergeCell ref="CS125:CT125"/>
    <mergeCell ref="CU125:CV125"/>
    <mergeCell ref="BK125:BN125"/>
    <mergeCell ref="BO125:BR125"/>
    <mergeCell ref="BS125:BV125"/>
    <mergeCell ref="BW125:BZ125"/>
    <mergeCell ref="CA125:CD125"/>
    <mergeCell ref="CE125:CH125"/>
    <mergeCell ref="B125:E125"/>
    <mergeCell ref="F125:W125"/>
    <mergeCell ref="X125:AU125"/>
    <mergeCell ref="AV125:BB125"/>
    <mergeCell ref="BC125:BF125"/>
    <mergeCell ref="BG125:BJ125"/>
    <mergeCell ref="CU126:CV126"/>
    <mergeCell ref="CW126:CX126"/>
    <mergeCell ref="CY126:CZ126"/>
    <mergeCell ref="DA126:DB126"/>
    <mergeCell ref="DC126:DD126"/>
    <mergeCell ref="DE126:DU126"/>
    <mergeCell ref="CE126:CH126"/>
    <mergeCell ref="CI126:CL126"/>
    <mergeCell ref="CM126:CN126"/>
    <mergeCell ref="CO126:CP126"/>
    <mergeCell ref="CQ126:CR126"/>
    <mergeCell ref="CS126:CT126"/>
    <mergeCell ref="BG126:BJ126"/>
    <mergeCell ref="BK126:BN126"/>
    <mergeCell ref="BO126:BR126"/>
    <mergeCell ref="BS126:BV126"/>
    <mergeCell ref="BW126:BZ126"/>
    <mergeCell ref="CA126:CD126"/>
    <mergeCell ref="CW127:CX127"/>
    <mergeCell ref="CY127:CZ127"/>
    <mergeCell ref="DA127:DB127"/>
    <mergeCell ref="DC127:DD127"/>
    <mergeCell ref="DE127:DU127"/>
    <mergeCell ref="BW131:BZ131"/>
    <mergeCell ref="CA131:CD131"/>
    <mergeCell ref="B128:E128"/>
    <mergeCell ref="F128:W128"/>
    <mergeCell ref="X128:AU128"/>
    <mergeCell ref="AV128:BB128"/>
    <mergeCell ref="BC128:BF128"/>
    <mergeCell ref="CI127:CL127"/>
    <mergeCell ref="CM127:CN127"/>
    <mergeCell ref="CO127:CP127"/>
    <mergeCell ref="CQ127:CR127"/>
    <mergeCell ref="CS127:CT127"/>
    <mergeCell ref="CU127:CV127"/>
    <mergeCell ref="BK127:BN127"/>
    <mergeCell ref="BO127:BR127"/>
    <mergeCell ref="BS127:BV127"/>
    <mergeCell ref="BW127:BZ127"/>
    <mergeCell ref="CA127:CD127"/>
    <mergeCell ref="CE127:CH127"/>
    <mergeCell ref="B127:E127"/>
    <mergeCell ref="F127:W127"/>
    <mergeCell ref="X127:AU127"/>
    <mergeCell ref="AV127:BB127"/>
    <mergeCell ref="BC127:BF127"/>
    <mergeCell ref="BG127:BJ127"/>
    <mergeCell ref="CU128:CV128"/>
    <mergeCell ref="BC130:BF130"/>
    <mergeCell ref="BG130:BJ130"/>
    <mergeCell ref="BK130:BN130"/>
    <mergeCell ref="BO130:BR130"/>
    <mergeCell ref="BS130:BV130"/>
    <mergeCell ref="BW130:BZ130"/>
    <mergeCell ref="CW128:CX128"/>
    <mergeCell ref="CY128:CZ128"/>
    <mergeCell ref="DA128:DB128"/>
    <mergeCell ref="DC128:DD128"/>
    <mergeCell ref="DE128:DU128"/>
    <mergeCell ref="CE128:CH128"/>
    <mergeCell ref="CI128:CL128"/>
    <mergeCell ref="CM128:CN128"/>
    <mergeCell ref="CO128:CP128"/>
    <mergeCell ref="CQ128:CR128"/>
    <mergeCell ref="CS128:CT128"/>
    <mergeCell ref="BG128:BJ128"/>
    <mergeCell ref="BK128:BN128"/>
    <mergeCell ref="BO128:BR128"/>
    <mergeCell ref="BS128:BV128"/>
    <mergeCell ref="BW128:BZ128"/>
    <mergeCell ref="CA128:CD128"/>
    <mergeCell ref="AV131:BB131"/>
    <mergeCell ref="BC131:BF131"/>
    <mergeCell ref="BK131:BN131"/>
    <mergeCell ref="BO131:BR131"/>
    <mergeCell ref="CU133:CV133"/>
    <mergeCell ref="CW132:CX132"/>
    <mergeCell ref="CY132:CZ132"/>
    <mergeCell ref="DA132:DB132"/>
    <mergeCell ref="DC132:DD132"/>
    <mergeCell ref="DE132:DU132"/>
    <mergeCell ref="CU131:CV131"/>
    <mergeCell ref="CW131:CX131"/>
    <mergeCell ref="CY131:CZ131"/>
    <mergeCell ref="DA131:DB131"/>
    <mergeCell ref="DC131:DD131"/>
    <mergeCell ref="DE131:DU131"/>
    <mergeCell ref="CE131:CH131"/>
    <mergeCell ref="CI131:CL131"/>
    <mergeCell ref="CM131:CN131"/>
    <mergeCell ref="CO131:CP131"/>
    <mergeCell ref="CQ131:CR131"/>
    <mergeCell ref="CS131:CT131"/>
    <mergeCell ref="CM132:CN132"/>
    <mergeCell ref="CO132:CP132"/>
    <mergeCell ref="CQ132:CR132"/>
    <mergeCell ref="CS132:CT132"/>
    <mergeCell ref="CU132:CV132"/>
    <mergeCell ref="CW133:CX133"/>
    <mergeCell ref="CY133:CZ133"/>
    <mergeCell ref="DA133:DB133"/>
    <mergeCell ref="DC133:DD133"/>
    <mergeCell ref="DE133:DU133"/>
    <mergeCell ref="B133:E133"/>
    <mergeCell ref="F133:W133"/>
    <mergeCell ref="X133:AU133"/>
    <mergeCell ref="AV133:BB133"/>
    <mergeCell ref="BC133:BF133"/>
    <mergeCell ref="CI132:CL132"/>
    <mergeCell ref="CW134:CX134"/>
    <mergeCell ref="BK132:BN132"/>
    <mergeCell ref="BO132:BR132"/>
    <mergeCell ref="BS132:BV132"/>
    <mergeCell ref="BW132:BZ132"/>
    <mergeCell ref="CA132:CD132"/>
    <mergeCell ref="CE132:CH132"/>
    <mergeCell ref="B132:E132"/>
    <mergeCell ref="F132:W132"/>
    <mergeCell ref="X132:AU132"/>
    <mergeCell ref="AV132:BB132"/>
    <mergeCell ref="BC132:BF132"/>
    <mergeCell ref="BG132:BJ132"/>
    <mergeCell ref="CE133:CH133"/>
    <mergeCell ref="CI133:CL133"/>
    <mergeCell ref="CM133:CN133"/>
    <mergeCell ref="CO133:CP133"/>
    <mergeCell ref="CQ133:CR133"/>
    <mergeCell ref="CS133:CT133"/>
    <mergeCell ref="BG133:BJ133"/>
    <mergeCell ref="BK133:BN133"/>
    <mergeCell ref="BO133:BR133"/>
    <mergeCell ref="BS133:BV133"/>
    <mergeCell ref="BW133:BZ133"/>
    <mergeCell ref="CA133:CD133"/>
    <mergeCell ref="B131:E131"/>
    <mergeCell ref="F131:W131"/>
    <mergeCell ref="X131:AU131"/>
    <mergeCell ref="CY134:CZ134"/>
    <mergeCell ref="DA134:DB134"/>
    <mergeCell ref="DC134:DD134"/>
    <mergeCell ref="DE134:DU134"/>
    <mergeCell ref="B135:E135"/>
    <mergeCell ref="F135:W135"/>
    <mergeCell ref="X135:AU135"/>
    <mergeCell ref="AV135:BB135"/>
    <mergeCell ref="BC135:BF135"/>
    <mergeCell ref="CI134:CL134"/>
    <mergeCell ref="CM134:CN134"/>
    <mergeCell ref="CO134:CP134"/>
    <mergeCell ref="CQ134:CR134"/>
    <mergeCell ref="CS134:CT134"/>
    <mergeCell ref="CU134:CV134"/>
    <mergeCell ref="BK134:BN134"/>
    <mergeCell ref="BO134:BR134"/>
    <mergeCell ref="BS134:BV134"/>
    <mergeCell ref="BW134:BZ134"/>
    <mergeCell ref="CA134:CD134"/>
    <mergeCell ref="CE134:CH134"/>
    <mergeCell ref="B134:E134"/>
    <mergeCell ref="F134:W134"/>
    <mergeCell ref="X134:AU134"/>
    <mergeCell ref="AV134:BB134"/>
    <mergeCell ref="BC134:BF134"/>
    <mergeCell ref="BG134:BJ134"/>
    <mergeCell ref="CU135:CV135"/>
    <mergeCell ref="CW135:CX135"/>
    <mergeCell ref="CY135:CZ135"/>
    <mergeCell ref="DA135:DB135"/>
    <mergeCell ref="DC135:DD135"/>
    <mergeCell ref="DE135:DU135"/>
    <mergeCell ref="CE135:CH135"/>
    <mergeCell ref="CI135:CL135"/>
    <mergeCell ref="CM135:CN135"/>
    <mergeCell ref="CO135:CP135"/>
    <mergeCell ref="CQ135:CR135"/>
    <mergeCell ref="CS135:CT135"/>
    <mergeCell ref="BG135:BJ135"/>
    <mergeCell ref="BK135:BN135"/>
    <mergeCell ref="BO135:BR135"/>
    <mergeCell ref="BS135:BV135"/>
    <mergeCell ref="BW135:BZ135"/>
    <mergeCell ref="CA135:CD135"/>
    <mergeCell ref="CW136:CX136"/>
    <mergeCell ref="CY136:CZ136"/>
    <mergeCell ref="DA136:DB136"/>
    <mergeCell ref="DC136:DD136"/>
    <mergeCell ref="DE136:DU136"/>
    <mergeCell ref="B137:E137"/>
    <mergeCell ref="F137:W137"/>
    <mergeCell ref="X137:AU137"/>
    <mergeCell ref="AV137:BB137"/>
    <mergeCell ref="BC137:BF137"/>
    <mergeCell ref="CI136:CL136"/>
    <mergeCell ref="CM136:CN136"/>
    <mergeCell ref="CO136:CP136"/>
    <mergeCell ref="CQ136:CR136"/>
    <mergeCell ref="CS136:CT136"/>
    <mergeCell ref="CU136:CV136"/>
    <mergeCell ref="BK136:BN136"/>
    <mergeCell ref="BO136:BR136"/>
    <mergeCell ref="BS136:BV136"/>
    <mergeCell ref="BW136:BZ136"/>
    <mergeCell ref="CA136:CD136"/>
    <mergeCell ref="CE136:CH136"/>
    <mergeCell ref="B136:E136"/>
    <mergeCell ref="F136:W136"/>
    <mergeCell ref="X136:AU136"/>
    <mergeCell ref="AV136:BB136"/>
    <mergeCell ref="BC136:BF136"/>
    <mergeCell ref="BG136:BJ136"/>
    <mergeCell ref="CU137:CV137"/>
    <mergeCell ref="CW137:CX137"/>
    <mergeCell ref="CY137:CZ137"/>
    <mergeCell ref="DA137:DB137"/>
    <mergeCell ref="DC137:DD137"/>
    <mergeCell ref="DE137:DU137"/>
    <mergeCell ref="CE137:CH137"/>
    <mergeCell ref="CI137:CL137"/>
    <mergeCell ref="CM137:CN137"/>
    <mergeCell ref="CO137:CP137"/>
    <mergeCell ref="CQ137:CR137"/>
    <mergeCell ref="CS137:CT137"/>
    <mergeCell ref="BG137:BJ137"/>
    <mergeCell ref="BK137:BN137"/>
    <mergeCell ref="BO137:BR137"/>
    <mergeCell ref="BS137:BV137"/>
    <mergeCell ref="BW137:BZ137"/>
    <mergeCell ref="CA137:CD137"/>
    <mergeCell ref="CW138:CX138"/>
    <mergeCell ref="CY138:CZ138"/>
    <mergeCell ref="DA138:DB138"/>
    <mergeCell ref="DC138:DD138"/>
    <mergeCell ref="DE138:DU138"/>
    <mergeCell ref="B139:E139"/>
    <mergeCell ref="F139:W139"/>
    <mergeCell ref="X139:AU139"/>
    <mergeCell ref="AV139:BB139"/>
    <mergeCell ref="BC139:BF139"/>
    <mergeCell ref="CI138:CL138"/>
    <mergeCell ref="CM138:CN138"/>
    <mergeCell ref="CO138:CP138"/>
    <mergeCell ref="CQ138:CR138"/>
    <mergeCell ref="CS138:CT138"/>
    <mergeCell ref="CU138:CV138"/>
    <mergeCell ref="BK138:BN138"/>
    <mergeCell ref="BO138:BR138"/>
    <mergeCell ref="BS138:BV138"/>
    <mergeCell ref="BW138:BZ138"/>
    <mergeCell ref="CA138:CD138"/>
    <mergeCell ref="CE138:CH138"/>
    <mergeCell ref="B138:E138"/>
    <mergeCell ref="F138:W138"/>
    <mergeCell ref="X138:AU138"/>
    <mergeCell ref="AV138:BB138"/>
    <mergeCell ref="BC138:BF138"/>
    <mergeCell ref="BG138:BJ138"/>
    <mergeCell ref="CU139:CV139"/>
    <mergeCell ref="CW139:CX139"/>
    <mergeCell ref="CY139:CZ139"/>
    <mergeCell ref="DA139:DB139"/>
    <mergeCell ref="DC139:DD139"/>
    <mergeCell ref="DE139:DU139"/>
    <mergeCell ref="CE139:CH139"/>
    <mergeCell ref="CI139:CL139"/>
    <mergeCell ref="CM139:CN139"/>
    <mergeCell ref="CO139:CP139"/>
    <mergeCell ref="CQ139:CR139"/>
    <mergeCell ref="CS139:CT139"/>
    <mergeCell ref="BG139:BJ139"/>
    <mergeCell ref="BK139:BN139"/>
    <mergeCell ref="BO139:BR139"/>
    <mergeCell ref="BS139:BV139"/>
    <mergeCell ref="BW139:BZ139"/>
    <mergeCell ref="CA139:CD139"/>
    <mergeCell ref="CW140:CX140"/>
    <mergeCell ref="CY140:CZ140"/>
    <mergeCell ref="DA140:DB140"/>
    <mergeCell ref="DC140:DD140"/>
    <mergeCell ref="DE140:DU140"/>
    <mergeCell ref="B141:E141"/>
    <mergeCell ref="F141:W141"/>
    <mergeCell ref="X141:AU141"/>
    <mergeCell ref="AV141:BB141"/>
    <mergeCell ref="BC141:BF141"/>
    <mergeCell ref="CI140:CL140"/>
    <mergeCell ref="CM140:CN140"/>
    <mergeCell ref="CO140:CP140"/>
    <mergeCell ref="CQ140:CR140"/>
    <mergeCell ref="CS140:CT140"/>
    <mergeCell ref="CU140:CV140"/>
    <mergeCell ref="BK140:BN140"/>
    <mergeCell ref="BO140:BR140"/>
    <mergeCell ref="BS140:BV140"/>
    <mergeCell ref="BW140:BZ140"/>
    <mergeCell ref="CA140:CD140"/>
    <mergeCell ref="CE140:CH140"/>
    <mergeCell ref="B140:E140"/>
    <mergeCell ref="F140:W140"/>
    <mergeCell ref="X140:AU140"/>
    <mergeCell ref="AV140:BB140"/>
    <mergeCell ref="BC140:BF140"/>
    <mergeCell ref="BG140:BJ140"/>
    <mergeCell ref="CU141:CV141"/>
    <mergeCell ref="CW141:CX141"/>
    <mergeCell ref="CY141:CZ141"/>
    <mergeCell ref="DA141:DB141"/>
    <mergeCell ref="DC141:DD141"/>
    <mergeCell ref="DE141:DU141"/>
    <mergeCell ref="CE141:CH141"/>
    <mergeCell ref="CI141:CL141"/>
    <mergeCell ref="CM141:CN141"/>
    <mergeCell ref="CO141:CP141"/>
    <mergeCell ref="CQ141:CR141"/>
    <mergeCell ref="CS141:CT141"/>
    <mergeCell ref="BG141:BJ141"/>
    <mergeCell ref="BK141:BN141"/>
    <mergeCell ref="BO141:BR141"/>
    <mergeCell ref="BS141:BV141"/>
    <mergeCell ref="BW141:BZ141"/>
    <mergeCell ref="CA141:CD141"/>
    <mergeCell ref="CW142:CX142"/>
    <mergeCell ref="CY142:CZ142"/>
    <mergeCell ref="DA142:DB142"/>
    <mergeCell ref="DC142:DD142"/>
    <mergeCell ref="DE142:DU142"/>
    <mergeCell ref="B143:E143"/>
    <mergeCell ref="F143:W143"/>
    <mergeCell ref="X143:AU143"/>
    <mergeCell ref="AV143:BB143"/>
    <mergeCell ref="BC143:BF143"/>
    <mergeCell ref="CI142:CL142"/>
    <mergeCell ref="CM142:CN142"/>
    <mergeCell ref="CO142:CP142"/>
    <mergeCell ref="CQ142:CR142"/>
    <mergeCell ref="CS142:CT142"/>
    <mergeCell ref="CU142:CV142"/>
    <mergeCell ref="BK142:BN142"/>
    <mergeCell ref="BO142:BR142"/>
    <mergeCell ref="BS142:BV142"/>
    <mergeCell ref="BW142:BZ142"/>
    <mergeCell ref="CA142:CD142"/>
    <mergeCell ref="CE142:CH142"/>
    <mergeCell ref="B142:E142"/>
    <mergeCell ref="F142:W142"/>
    <mergeCell ref="X142:AU142"/>
    <mergeCell ref="AV142:BB142"/>
    <mergeCell ref="BC142:BF142"/>
    <mergeCell ref="BG142:BJ142"/>
    <mergeCell ref="CU143:CV143"/>
    <mergeCell ref="CW143:CX143"/>
    <mergeCell ref="CY143:CZ143"/>
    <mergeCell ref="DA143:DB143"/>
    <mergeCell ref="DC143:DD143"/>
    <mergeCell ref="DE143:DU143"/>
    <mergeCell ref="CE143:CH143"/>
    <mergeCell ref="CI143:CL143"/>
    <mergeCell ref="CM143:CN143"/>
    <mergeCell ref="CO143:CP143"/>
    <mergeCell ref="CQ143:CR143"/>
    <mergeCell ref="CS143:CT143"/>
    <mergeCell ref="BG143:BJ143"/>
    <mergeCell ref="BK143:BN143"/>
    <mergeCell ref="BO143:BR143"/>
    <mergeCell ref="BS143:BV143"/>
    <mergeCell ref="BW143:BZ143"/>
    <mergeCell ref="CA143:CD143"/>
    <mergeCell ref="CW144:CX144"/>
    <mergeCell ref="CY144:CZ144"/>
    <mergeCell ref="DA144:DB144"/>
    <mergeCell ref="DC144:DD144"/>
    <mergeCell ref="DE144:DU144"/>
    <mergeCell ref="B145:E145"/>
    <mergeCell ref="F145:W145"/>
    <mergeCell ref="X145:AU145"/>
    <mergeCell ref="AV145:BB145"/>
    <mergeCell ref="BC145:BF145"/>
    <mergeCell ref="CI144:CL144"/>
    <mergeCell ref="CM144:CN144"/>
    <mergeCell ref="CO144:CP144"/>
    <mergeCell ref="CQ144:CR144"/>
    <mergeCell ref="CS144:CT144"/>
    <mergeCell ref="CU144:CV144"/>
    <mergeCell ref="BK144:BN144"/>
    <mergeCell ref="BO144:BR144"/>
    <mergeCell ref="BS144:BV144"/>
    <mergeCell ref="BW144:BZ144"/>
    <mergeCell ref="CA144:CD144"/>
    <mergeCell ref="CE144:CH144"/>
    <mergeCell ref="B144:E144"/>
    <mergeCell ref="F144:W144"/>
    <mergeCell ref="X144:AU144"/>
    <mergeCell ref="AV144:BB144"/>
    <mergeCell ref="BC144:BF144"/>
    <mergeCell ref="BG144:BJ144"/>
    <mergeCell ref="CU145:CV145"/>
    <mergeCell ref="DA147:DB147"/>
    <mergeCell ref="CW145:CX145"/>
    <mergeCell ref="CY145:CZ145"/>
    <mergeCell ref="DA145:DB145"/>
    <mergeCell ref="DC145:DD145"/>
    <mergeCell ref="DE145:DU145"/>
    <mergeCell ref="CE145:CH145"/>
    <mergeCell ref="CI145:CL145"/>
    <mergeCell ref="CM145:CN145"/>
    <mergeCell ref="CO145:CP145"/>
    <mergeCell ref="CQ145:CR145"/>
    <mergeCell ref="CS145:CT145"/>
    <mergeCell ref="BG145:BJ145"/>
    <mergeCell ref="BK145:BN145"/>
    <mergeCell ref="BO145:BR145"/>
    <mergeCell ref="BS145:BV145"/>
    <mergeCell ref="BW145:BZ145"/>
    <mergeCell ref="CA145:CD145"/>
    <mergeCell ref="DE148:DU148"/>
    <mergeCell ref="CW146:CX146"/>
    <mergeCell ref="CY146:CZ146"/>
    <mergeCell ref="DA146:DB146"/>
    <mergeCell ref="DC146:DD146"/>
    <mergeCell ref="DE146:DU146"/>
    <mergeCell ref="B147:E147"/>
    <mergeCell ref="F147:W147"/>
    <mergeCell ref="X147:AU147"/>
    <mergeCell ref="AV147:BB147"/>
    <mergeCell ref="BC147:BF147"/>
    <mergeCell ref="CI146:CL146"/>
    <mergeCell ref="CM146:CN146"/>
    <mergeCell ref="CO146:CP146"/>
    <mergeCell ref="CQ146:CR146"/>
    <mergeCell ref="CS146:CT146"/>
    <mergeCell ref="CU146:CV146"/>
    <mergeCell ref="BK146:BN146"/>
    <mergeCell ref="BO146:BR146"/>
    <mergeCell ref="BS146:BV146"/>
    <mergeCell ref="BW146:BZ146"/>
    <mergeCell ref="CA146:CD146"/>
    <mergeCell ref="CE146:CH146"/>
    <mergeCell ref="B146:E146"/>
    <mergeCell ref="F146:W146"/>
    <mergeCell ref="X146:AU146"/>
    <mergeCell ref="AV146:BB146"/>
    <mergeCell ref="BC146:BF146"/>
    <mergeCell ref="BG146:BJ146"/>
    <mergeCell ref="CU147:CV147"/>
    <mergeCell ref="CW147:CX147"/>
    <mergeCell ref="CY147:CZ147"/>
    <mergeCell ref="CU148:CV148"/>
    <mergeCell ref="BK148:BN148"/>
    <mergeCell ref="BO148:BR148"/>
    <mergeCell ref="BS148:BV148"/>
    <mergeCell ref="BW148:BZ148"/>
    <mergeCell ref="CA148:CD148"/>
    <mergeCell ref="CE148:CH148"/>
    <mergeCell ref="B148:E148"/>
    <mergeCell ref="F148:W148"/>
    <mergeCell ref="X148:AU148"/>
    <mergeCell ref="AV148:BB148"/>
    <mergeCell ref="BC148:BF148"/>
    <mergeCell ref="BG148:BJ148"/>
    <mergeCell ref="CU149:CV149"/>
    <mergeCell ref="DC147:DD147"/>
    <mergeCell ref="DE147:DU147"/>
    <mergeCell ref="CE147:CH147"/>
    <mergeCell ref="CI147:CL147"/>
    <mergeCell ref="CM147:CN147"/>
    <mergeCell ref="CO147:CP147"/>
    <mergeCell ref="CQ147:CR147"/>
    <mergeCell ref="CS147:CT147"/>
    <mergeCell ref="BG147:BJ147"/>
    <mergeCell ref="BK147:BN147"/>
    <mergeCell ref="BO147:BR147"/>
    <mergeCell ref="BS147:BV147"/>
    <mergeCell ref="BW147:BZ147"/>
    <mergeCell ref="CA147:CD147"/>
    <mergeCell ref="CW148:CX148"/>
    <mergeCell ref="CY148:CZ148"/>
    <mergeCell ref="DA148:DB148"/>
    <mergeCell ref="DC148:DD148"/>
    <mergeCell ref="CW149:CX149"/>
    <mergeCell ref="CY149:CZ149"/>
    <mergeCell ref="DA149:DB149"/>
    <mergeCell ref="DC149:DD149"/>
    <mergeCell ref="DE149:DU149"/>
    <mergeCell ref="CE149:CH149"/>
    <mergeCell ref="CI149:CL149"/>
    <mergeCell ref="CM149:CN149"/>
    <mergeCell ref="CO149:CP149"/>
    <mergeCell ref="CQ149:CR149"/>
    <mergeCell ref="CS149:CT149"/>
    <mergeCell ref="BG149:BJ149"/>
    <mergeCell ref="BK149:BN149"/>
    <mergeCell ref="BO149:BR149"/>
    <mergeCell ref="BS149:BV149"/>
    <mergeCell ref="BW149:BZ149"/>
    <mergeCell ref="CA149:CD149"/>
    <mergeCell ref="DE153:DU153"/>
    <mergeCell ref="CE153:CH153"/>
    <mergeCell ref="CI153:CL153"/>
    <mergeCell ref="CM153:CN153"/>
    <mergeCell ref="CW150:CX150"/>
    <mergeCell ref="CY150:CZ150"/>
    <mergeCell ref="DA150:DB150"/>
    <mergeCell ref="DC150:DD150"/>
    <mergeCell ref="DE150:DU150"/>
    <mergeCell ref="B151:E151"/>
    <mergeCell ref="F151:W151"/>
    <mergeCell ref="X151:AU151"/>
    <mergeCell ref="AV151:BB151"/>
    <mergeCell ref="BC151:BF151"/>
    <mergeCell ref="CI150:CL150"/>
    <mergeCell ref="CM150:CN150"/>
    <mergeCell ref="CO150:CP150"/>
    <mergeCell ref="CQ150:CR150"/>
    <mergeCell ref="CS150:CT150"/>
    <mergeCell ref="CU150:CV150"/>
    <mergeCell ref="BK150:BN150"/>
    <mergeCell ref="BO150:BR150"/>
    <mergeCell ref="BS150:BV150"/>
    <mergeCell ref="BW150:BZ150"/>
    <mergeCell ref="CA150:CD150"/>
    <mergeCell ref="CE150:CH150"/>
    <mergeCell ref="B150:E150"/>
    <mergeCell ref="F150:W150"/>
    <mergeCell ref="X150:AU150"/>
    <mergeCell ref="AV150:BB150"/>
    <mergeCell ref="BC150:BF150"/>
    <mergeCell ref="BG150:BJ150"/>
    <mergeCell ref="DC151:DD151"/>
    <mergeCell ref="DE151:DU151"/>
    <mergeCell ref="CE151:CH151"/>
    <mergeCell ref="CI151:CL151"/>
    <mergeCell ref="CM151:CN151"/>
    <mergeCell ref="CO151:CP151"/>
    <mergeCell ref="CQ151:CR151"/>
    <mergeCell ref="CS151:CT151"/>
    <mergeCell ref="BG151:BJ151"/>
    <mergeCell ref="BK151:BN151"/>
    <mergeCell ref="BO151:BR151"/>
    <mergeCell ref="BS151:BV151"/>
    <mergeCell ref="BW151:BZ151"/>
    <mergeCell ref="CA151:CD151"/>
    <mergeCell ref="CW152:CX152"/>
    <mergeCell ref="CY152:CZ152"/>
    <mergeCell ref="DA152:DB152"/>
    <mergeCell ref="DC152:DD152"/>
    <mergeCell ref="DE152:DU152"/>
    <mergeCell ref="CU151:CV151"/>
    <mergeCell ref="CW151:CX151"/>
    <mergeCell ref="CY151:CZ151"/>
    <mergeCell ref="DA151:DB151"/>
    <mergeCell ref="CO153:CP153"/>
    <mergeCell ref="CQ153:CR153"/>
    <mergeCell ref="CS153:CT153"/>
    <mergeCell ref="BG153:BJ153"/>
    <mergeCell ref="BK153:BN153"/>
    <mergeCell ref="BO153:BR153"/>
    <mergeCell ref="BS153:BV153"/>
    <mergeCell ref="BW153:BZ153"/>
    <mergeCell ref="CA153:CD153"/>
    <mergeCell ref="B153:E153"/>
    <mergeCell ref="F153:W153"/>
    <mergeCell ref="X153:AU153"/>
    <mergeCell ref="AV153:BB153"/>
    <mergeCell ref="BC153:BF153"/>
    <mergeCell ref="CY154:CZ154"/>
    <mergeCell ref="DA154:DB154"/>
    <mergeCell ref="DC154:DD154"/>
    <mergeCell ref="CW154:CX154"/>
    <mergeCell ref="CW153:CX153"/>
    <mergeCell ref="CU153:CV153"/>
    <mergeCell ref="CY153:CZ153"/>
    <mergeCell ref="DA153:DB153"/>
    <mergeCell ref="DC153:DD153"/>
    <mergeCell ref="DE154:DU154"/>
    <mergeCell ref="B155:E155"/>
    <mergeCell ref="F155:W155"/>
    <mergeCell ref="X155:AU155"/>
    <mergeCell ref="AV155:BB155"/>
    <mergeCell ref="BC155:BF155"/>
    <mergeCell ref="CI154:CL154"/>
    <mergeCell ref="CM154:CN154"/>
    <mergeCell ref="CO154:CP154"/>
    <mergeCell ref="CQ154:CR154"/>
    <mergeCell ref="CS154:CT154"/>
    <mergeCell ref="CU154:CV154"/>
    <mergeCell ref="BK154:BN154"/>
    <mergeCell ref="BO154:BR154"/>
    <mergeCell ref="BS154:BV154"/>
    <mergeCell ref="BW154:BZ154"/>
    <mergeCell ref="CA154:CD154"/>
    <mergeCell ref="CE154:CH154"/>
    <mergeCell ref="B154:E154"/>
    <mergeCell ref="F154:W154"/>
    <mergeCell ref="X154:AU154"/>
    <mergeCell ref="AV154:BB154"/>
    <mergeCell ref="BC154:BF154"/>
    <mergeCell ref="BG154:BJ154"/>
    <mergeCell ref="CU155:CV155"/>
    <mergeCell ref="CW155:CX155"/>
    <mergeCell ref="CY155:CZ155"/>
    <mergeCell ref="DA155:DB155"/>
    <mergeCell ref="CE155:CH155"/>
    <mergeCell ref="CI155:CL155"/>
    <mergeCell ref="CM155:CN155"/>
    <mergeCell ref="CO155:CP155"/>
    <mergeCell ref="CQ155:CR155"/>
    <mergeCell ref="CS155:CT155"/>
    <mergeCell ref="BG155:BJ155"/>
    <mergeCell ref="BK155:BN155"/>
    <mergeCell ref="BO155:BR155"/>
    <mergeCell ref="BS155:BV155"/>
    <mergeCell ref="BW155:BZ155"/>
    <mergeCell ref="CA155:CD155"/>
    <mergeCell ref="CW156:CX156"/>
    <mergeCell ref="CY156:CZ156"/>
    <mergeCell ref="DA156:DB156"/>
    <mergeCell ref="DC156:DD156"/>
    <mergeCell ref="DE156:DU156"/>
    <mergeCell ref="CI156:CL156"/>
    <mergeCell ref="CM156:CN156"/>
    <mergeCell ref="CO156:CP156"/>
    <mergeCell ref="CQ156:CR156"/>
    <mergeCell ref="CS156:CT156"/>
    <mergeCell ref="CU156:CV156"/>
    <mergeCell ref="BK156:BN156"/>
    <mergeCell ref="BO156:BR156"/>
    <mergeCell ref="BS156:BV156"/>
    <mergeCell ref="BW156:BZ156"/>
    <mergeCell ref="CA156:CD156"/>
    <mergeCell ref="CE156:CH156"/>
    <mergeCell ref="B156:E156"/>
    <mergeCell ref="F156:W156"/>
    <mergeCell ref="X156:AU156"/>
    <mergeCell ref="AV156:BB156"/>
    <mergeCell ref="BC156:BF156"/>
    <mergeCell ref="BG156:BJ156"/>
    <mergeCell ref="DC157:DD157"/>
    <mergeCell ref="DE157:DU157"/>
    <mergeCell ref="CE157:CH157"/>
    <mergeCell ref="CI157:CL157"/>
    <mergeCell ref="CM157:CN157"/>
    <mergeCell ref="CO157:CP157"/>
    <mergeCell ref="CQ157:CR157"/>
    <mergeCell ref="CS157:CT157"/>
    <mergeCell ref="BG157:BJ157"/>
    <mergeCell ref="BK157:BN157"/>
    <mergeCell ref="BO157:BR157"/>
    <mergeCell ref="BS157:BV157"/>
    <mergeCell ref="BW157:BZ157"/>
    <mergeCell ref="CA157:CD157"/>
    <mergeCell ref="B157:E157"/>
    <mergeCell ref="F157:W157"/>
    <mergeCell ref="X157:AU157"/>
    <mergeCell ref="AV157:BB157"/>
    <mergeCell ref="BC157:BF157"/>
    <mergeCell ref="CU157:CV157"/>
    <mergeCell ref="B159:E159"/>
    <mergeCell ref="F159:W159"/>
    <mergeCell ref="X159:AU159"/>
    <mergeCell ref="AV159:BB159"/>
    <mergeCell ref="BC159:BF159"/>
    <mergeCell ref="CI158:CL158"/>
    <mergeCell ref="CM158:CN158"/>
    <mergeCell ref="CO158:CP158"/>
    <mergeCell ref="CQ158:CR158"/>
    <mergeCell ref="CS158:CT158"/>
    <mergeCell ref="CU158:CV158"/>
    <mergeCell ref="BK158:BN158"/>
    <mergeCell ref="BO158:BR158"/>
    <mergeCell ref="BS158:BV158"/>
    <mergeCell ref="BW158:BZ158"/>
    <mergeCell ref="CA158:CD158"/>
    <mergeCell ref="CE158:CH158"/>
    <mergeCell ref="B158:E158"/>
    <mergeCell ref="F158:W158"/>
    <mergeCell ref="X158:AU158"/>
    <mergeCell ref="AV158:BB158"/>
    <mergeCell ref="BC158:BF158"/>
    <mergeCell ref="BG158:BJ158"/>
    <mergeCell ref="CU159:CV159"/>
    <mergeCell ref="CE159:CH159"/>
    <mergeCell ref="CI159:CL159"/>
    <mergeCell ref="CM159:CN159"/>
    <mergeCell ref="CO159:CP159"/>
    <mergeCell ref="CQ159:CR159"/>
    <mergeCell ref="CS159:CT159"/>
    <mergeCell ref="BG159:BJ159"/>
    <mergeCell ref="BK159:BN159"/>
    <mergeCell ref="BW159:BZ159"/>
    <mergeCell ref="CA159:CD159"/>
    <mergeCell ref="CW160:CX160"/>
    <mergeCell ref="CY160:CZ160"/>
    <mergeCell ref="DA160:DB160"/>
    <mergeCell ref="DC160:DD160"/>
    <mergeCell ref="DE160:DU160"/>
    <mergeCell ref="CI160:CL160"/>
    <mergeCell ref="CM160:CN160"/>
    <mergeCell ref="CO160:CP160"/>
    <mergeCell ref="CQ160:CR160"/>
    <mergeCell ref="CS160:CT160"/>
    <mergeCell ref="CU160:CV160"/>
    <mergeCell ref="BK160:BN160"/>
    <mergeCell ref="BO160:BR160"/>
    <mergeCell ref="BS160:BV160"/>
    <mergeCell ref="BW160:BZ160"/>
    <mergeCell ref="CA160:CD160"/>
    <mergeCell ref="CE160:CH160"/>
    <mergeCell ref="CW159:CX159"/>
    <mergeCell ref="CY159:CZ159"/>
    <mergeCell ref="DA159:DB159"/>
    <mergeCell ref="CI161:CL161"/>
    <mergeCell ref="CM161:CN161"/>
    <mergeCell ref="CO161:CP161"/>
    <mergeCell ref="CQ161:CR161"/>
    <mergeCell ref="CS161:CT161"/>
    <mergeCell ref="CU161:CV161"/>
    <mergeCell ref="CW161:CX161"/>
    <mergeCell ref="CY161:CZ161"/>
    <mergeCell ref="DA161:DB161"/>
    <mergeCell ref="CS163:CT163"/>
    <mergeCell ref="CU163:CV163"/>
    <mergeCell ref="CW163:CX163"/>
    <mergeCell ref="CY163:CZ163"/>
    <mergeCell ref="DA163:DB163"/>
    <mergeCell ref="BK170:BN170"/>
    <mergeCell ref="BO170:BR170"/>
    <mergeCell ref="BS170:BV170"/>
    <mergeCell ref="BW170:BZ170"/>
    <mergeCell ref="CU168:CV168"/>
    <mergeCell ref="CE168:CH168"/>
    <mergeCell ref="CI168:CL168"/>
    <mergeCell ref="CM168:CN168"/>
    <mergeCell ref="CO168:CP168"/>
    <mergeCell ref="CY165:CZ165"/>
    <mergeCell ref="DA165:DB165"/>
    <mergeCell ref="BW164:BZ164"/>
    <mergeCell ref="CA164:CD164"/>
    <mergeCell ref="CE164:CH164"/>
    <mergeCell ref="CI164:CL164"/>
    <mergeCell ref="CM164:CN164"/>
    <mergeCell ref="CO164:CP164"/>
    <mergeCell ref="CQ164:CR164"/>
    <mergeCell ref="B160:E160"/>
    <mergeCell ref="F160:W160"/>
    <mergeCell ref="X160:AU160"/>
    <mergeCell ref="AV160:BB160"/>
    <mergeCell ref="BC160:BF160"/>
    <mergeCell ref="BG160:BJ160"/>
    <mergeCell ref="B161:E161"/>
    <mergeCell ref="F161:W161"/>
    <mergeCell ref="X161:AU161"/>
    <mergeCell ref="AV161:BB161"/>
    <mergeCell ref="BC161:BF161"/>
    <mergeCell ref="BG161:BJ161"/>
    <mergeCell ref="BK161:BN161"/>
    <mergeCell ref="BO161:BR161"/>
    <mergeCell ref="CA170:CD170"/>
    <mergeCell ref="CE170:CH170"/>
    <mergeCell ref="CI170:CL170"/>
    <mergeCell ref="B163:E163"/>
    <mergeCell ref="F163:W163"/>
    <mergeCell ref="F169:W169"/>
    <mergeCell ref="X169:AU169"/>
    <mergeCell ref="AV170:BB170"/>
    <mergeCell ref="BC170:BF170"/>
    <mergeCell ref="BG170:BJ170"/>
    <mergeCell ref="BC169:BF169"/>
    <mergeCell ref="BG169:BJ169"/>
    <mergeCell ref="B164:E164"/>
    <mergeCell ref="F164:W164"/>
    <mergeCell ref="X164:AU164"/>
    <mergeCell ref="AV164:BB164"/>
    <mergeCell ref="BC164:BF164"/>
    <mergeCell ref="BG164:BJ164"/>
    <mergeCell ref="B173:E173"/>
    <mergeCell ref="F173:W173"/>
    <mergeCell ref="X173:AU173"/>
    <mergeCell ref="AV173:BB173"/>
    <mergeCell ref="BC173:BF173"/>
    <mergeCell ref="CU173:CV173"/>
    <mergeCell ref="CE173:CH173"/>
    <mergeCell ref="CI173:CL173"/>
    <mergeCell ref="CM173:CN173"/>
    <mergeCell ref="CO173:CP173"/>
    <mergeCell ref="CQ173:CR173"/>
    <mergeCell ref="CS173:CT173"/>
    <mergeCell ref="BG173:BJ173"/>
    <mergeCell ref="BK173:BN173"/>
    <mergeCell ref="CI172:CL172"/>
    <mergeCell ref="CM172:CN172"/>
    <mergeCell ref="CO172:CP172"/>
    <mergeCell ref="CQ172:CR172"/>
    <mergeCell ref="CS172:CT172"/>
    <mergeCell ref="CU172:CV172"/>
    <mergeCell ref="BK172:BN172"/>
    <mergeCell ref="BO172:BR172"/>
    <mergeCell ref="BS172:BV172"/>
    <mergeCell ref="BW172:BZ172"/>
    <mergeCell ref="CA172:CD172"/>
    <mergeCell ref="CE172:CH172"/>
    <mergeCell ref="B172:E172"/>
    <mergeCell ref="F172:W172"/>
    <mergeCell ref="X172:AU172"/>
    <mergeCell ref="AV172:BB172"/>
    <mergeCell ref="BC172:BF172"/>
    <mergeCell ref="BG172:BJ172"/>
    <mergeCell ref="CW176:CX176"/>
    <mergeCell ref="CY176:CZ176"/>
    <mergeCell ref="DA176:DB176"/>
    <mergeCell ref="DC176:DD176"/>
    <mergeCell ref="DE176:DU176"/>
    <mergeCell ref="CI176:CL176"/>
    <mergeCell ref="CM176:CN176"/>
    <mergeCell ref="CI174:CL174"/>
    <mergeCell ref="CM174:CN174"/>
    <mergeCell ref="CO174:CP174"/>
    <mergeCell ref="CQ174:CR174"/>
    <mergeCell ref="CS174:CT174"/>
    <mergeCell ref="CU174:CV174"/>
    <mergeCell ref="BK174:BN174"/>
    <mergeCell ref="BO174:BR174"/>
    <mergeCell ref="BS174:BV174"/>
    <mergeCell ref="BW174:BZ174"/>
    <mergeCell ref="CA174:CD174"/>
    <mergeCell ref="CE174:CH174"/>
    <mergeCell ref="CW175:CX175"/>
    <mergeCell ref="CY175:CZ175"/>
    <mergeCell ref="DA175:DB175"/>
    <mergeCell ref="DC175:DD175"/>
    <mergeCell ref="DE175:DU175"/>
    <mergeCell ref="CE175:CH175"/>
    <mergeCell ref="CI175:CL175"/>
    <mergeCell ref="CM175:CN175"/>
    <mergeCell ref="CO175:CP175"/>
    <mergeCell ref="CQ175:CR175"/>
    <mergeCell ref="CS175:CT175"/>
    <mergeCell ref="CU175:CV175"/>
    <mergeCell ref="DA174:DB174"/>
    <mergeCell ref="BG175:BJ175"/>
    <mergeCell ref="BK175:BN175"/>
    <mergeCell ref="BO175:BR175"/>
    <mergeCell ref="BS175:BV175"/>
    <mergeCell ref="BW175:BZ175"/>
    <mergeCell ref="CA175:CD175"/>
    <mergeCell ref="B174:E174"/>
    <mergeCell ref="F174:W174"/>
    <mergeCell ref="X174:AU174"/>
    <mergeCell ref="AV174:BB174"/>
    <mergeCell ref="BC174:BF174"/>
    <mergeCell ref="BG174:BJ174"/>
    <mergeCell ref="B175:E175"/>
    <mergeCell ref="F175:W175"/>
    <mergeCell ref="X175:AU175"/>
    <mergeCell ref="AV175:BB175"/>
    <mergeCell ref="BC175:BF175"/>
    <mergeCell ref="B176:E176"/>
    <mergeCell ref="F176:W176"/>
    <mergeCell ref="X176:AU176"/>
    <mergeCell ref="AV176:BB176"/>
    <mergeCell ref="BC176:BF176"/>
    <mergeCell ref="BG176:BJ176"/>
    <mergeCell ref="CW178:CX178"/>
    <mergeCell ref="CY178:CZ178"/>
    <mergeCell ref="DA178:DB178"/>
    <mergeCell ref="DC178:DD178"/>
    <mergeCell ref="DE178:DU178"/>
    <mergeCell ref="CW179:CX179"/>
    <mergeCell ref="CY179:CZ179"/>
    <mergeCell ref="DA179:DB179"/>
    <mergeCell ref="CW177:CX177"/>
    <mergeCell ref="CY177:CZ177"/>
    <mergeCell ref="DA177:DB177"/>
    <mergeCell ref="DC179:DD179"/>
    <mergeCell ref="DE179:DU179"/>
    <mergeCell ref="B177:E177"/>
    <mergeCell ref="F177:W177"/>
    <mergeCell ref="X177:AU177"/>
    <mergeCell ref="AV177:BB177"/>
    <mergeCell ref="BC177:BF177"/>
    <mergeCell ref="CU177:CV177"/>
    <mergeCell ref="B179:E179"/>
    <mergeCell ref="F179:W179"/>
    <mergeCell ref="X179:AU179"/>
    <mergeCell ref="AV179:BB179"/>
    <mergeCell ref="BC179:BF179"/>
    <mergeCell ref="CI178:CL178"/>
    <mergeCell ref="CM178:CN178"/>
    <mergeCell ref="CO178:CP178"/>
    <mergeCell ref="CQ178:CR178"/>
    <mergeCell ref="CS178:CT178"/>
    <mergeCell ref="CU178:CV178"/>
    <mergeCell ref="BK178:BN178"/>
    <mergeCell ref="BO178:BR178"/>
    <mergeCell ref="BS178:BV178"/>
    <mergeCell ref="BW178:BZ178"/>
    <mergeCell ref="CA178:CD178"/>
    <mergeCell ref="CE178:CH178"/>
    <mergeCell ref="B178:E178"/>
    <mergeCell ref="F178:W178"/>
    <mergeCell ref="X178:AU178"/>
    <mergeCell ref="AV178:BB178"/>
    <mergeCell ref="BC178:BF178"/>
    <mergeCell ref="BG178:BJ178"/>
    <mergeCell ref="CU179:CV179"/>
    <mergeCell ref="BG179:BJ179"/>
    <mergeCell ref="CO179:CP179"/>
    <mergeCell ref="CQ179:CR179"/>
    <mergeCell ref="CS179:CT179"/>
    <mergeCell ref="DA180:DB180"/>
    <mergeCell ref="DC180:DD180"/>
    <mergeCell ref="DE180:DU180"/>
    <mergeCell ref="DA182:DB182"/>
    <mergeCell ref="DC182:DD182"/>
    <mergeCell ref="DE182:DU182"/>
    <mergeCell ref="CU181:CV181"/>
    <mergeCell ref="CI185:CL185"/>
    <mergeCell ref="CM185:CN185"/>
    <mergeCell ref="CO185:CP185"/>
    <mergeCell ref="CQ185:CR185"/>
    <mergeCell ref="CS185:CT185"/>
    <mergeCell ref="CU185:CV185"/>
    <mergeCell ref="BK185:BN185"/>
    <mergeCell ref="BO185:BR185"/>
    <mergeCell ref="BS185:BV185"/>
    <mergeCell ref="BW185:BZ185"/>
    <mergeCell ref="CA185:CD185"/>
    <mergeCell ref="CE185:CH185"/>
    <mergeCell ref="CO183:CP183"/>
    <mergeCell ref="CQ183:CR183"/>
    <mergeCell ref="CS183:CT183"/>
    <mergeCell ref="CI182:CL182"/>
    <mergeCell ref="CM182:CN182"/>
    <mergeCell ref="CO182:CP182"/>
    <mergeCell ref="DA185:DB185"/>
    <mergeCell ref="DC185:DD185"/>
    <mergeCell ref="DE185:DU185"/>
    <mergeCell ref="CW184:CX184"/>
    <mergeCell ref="CY184:CZ184"/>
    <mergeCell ref="DA184:DB184"/>
    <mergeCell ref="CW180:CX180"/>
    <mergeCell ref="B213:E213"/>
    <mergeCell ref="F213:W213"/>
    <mergeCell ref="X213:AU213"/>
    <mergeCell ref="AV213:BB213"/>
    <mergeCell ref="BC213:BF213"/>
    <mergeCell ref="BG213:BJ213"/>
    <mergeCell ref="CU210:CV210"/>
    <mergeCell ref="CU204:CV204"/>
    <mergeCell ref="BO204:BR204"/>
    <mergeCell ref="CW210:CX210"/>
    <mergeCell ref="CQ182:CR182"/>
    <mergeCell ref="CS182:CT182"/>
    <mergeCell ref="B185:E185"/>
    <mergeCell ref="F185:W185"/>
    <mergeCell ref="X185:AU185"/>
    <mergeCell ref="AV185:BB185"/>
    <mergeCell ref="BC185:BF185"/>
    <mergeCell ref="BG185:BJ185"/>
    <mergeCell ref="B210:E210"/>
    <mergeCell ref="F210:W210"/>
    <mergeCell ref="X210:AU210"/>
    <mergeCell ref="AV210:BB210"/>
    <mergeCell ref="BC210:BF210"/>
    <mergeCell ref="CI213:CL213"/>
    <mergeCell ref="CM213:CN213"/>
    <mergeCell ref="CO213:CP213"/>
    <mergeCell ref="CQ213:CR213"/>
    <mergeCell ref="CS213:CT213"/>
    <mergeCell ref="B201:E201"/>
    <mergeCell ref="F201:W201"/>
    <mergeCell ref="X201:AU201"/>
    <mergeCell ref="AV201:BB201"/>
    <mergeCell ref="DA210:DB210"/>
    <mergeCell ref="DC210:DD210"/>
    <mergeCell ref="DE210:DU210"/>
    <mergeCell ref="CE210:CH210"/>
    <mergeCell ref="CI210:CL210"/>
    <mergeCell ref="CM210:CN210"/>
    <mergeCell ref="CO210:CP210"/>
    <mergeCell ref="CQ210:CR210"/>
    <mergeCell ref="CS210:CT210"/>
    <mergeCell ref="BG210:BJ210"/>
    <mergeCell ref="BK210:BN210"/>
    <mergeCell ref="BO210:BR210"/>
    <mergeCell ref="BS210:BV210"/>
    <mergeCell ref="BW210:BZ210"/>
    <mergeCell ref="CA210:CD210"/>
    <mergeCell ref="CW213:CX213"/>
    <mergeCell ref="CY213:CZ213"/>
    <mergeCell ref="DA213:DB213"/>
    <mergeCell ref="DC213:DD213"/>
    <mergeCell ref="DE213:DU213"/>
    <mergeCell ref="CU213:CV213"/>
    <mergeCell ref="BK213:BN213"/>
    <mergeCell ref="BO213:BR213"/>
    <mergeCell ref="BS213:BV213"/>
    <mergeCell ref="BW213:BZ213"/>
    <mergeCell ref="CA213:CD213"/>
    <mergeCell ref="CE213:CH213"/>
    <mergeCell ref="CU211:CV211"/>
    <mergeCell ref="CW211:CX211"/>
    <mergeCell ref="CY211:CZ211"/>
    <mergeCell ref="DA211:DB211"/>
    <mergeCell ref="DC211:DD211"/>
    <mergeCell ref="CE52:CH52"/>
    <mergeCell ref="CI52:CL52"/>
    <mergeCell ref="CM52:CN52"/>
    <mergeCell ref="CO52:CP52"/>
    <mergeCell ref="CQ52:CR52"/>
    <mergeCell ref="CE179:CH179"/>
    <mergeCell ref="DA52:DB52"/>
    <mergeCell ref="DC52:DD52"/>
    <mergeCell ref="DE52:DU52"/>
    <mergeCell ref="CI179:CL179"/>
    <mergeCell ref="CM179:CN179"/>
    <mergeCell ref="CW52:CX52"/>
    <mergeCell ref="CY52:CZ52"/>
    <mergeCell ref="DC177:DD177"/>
    <mergeCell ref="CU108:CV108"/>
    <mergeCell ref="CW108:CX108"/>
    <mergeCell ref="CY108:CZ108"/>
    <mergeCell ref="DA108:DB108"/>
    <mergeCell ref="DC108:DD108"/>
    <mergeCell ref="DE108:DU108"/>
    <mergeCell ref="DC172:DD172"/>
    <mergeCell ref="DE172:DU172"/>
    <mergeCell ref="DC159:DD159"/>
    <mergeCell ref="DE159:DU159"/>
    <mergeCell ref="CW158:CX158"/>
    <mergeCell ref="CY158:CZ158"/>
    <mergeCell ref="DA158:DB158"/>
    <mergeCell ref="DE177:DU177"/>
    <mergeCell ref="CE177:CH177"/>
    <mergeCell ref="CI177:CL177"/>
    <mergeCell ref="CM177:CN177"/>
    <mergeCell ref="CO177:CP177"/>
    <mergeCell ref="DC174:DD174"/>
    <mergeCell ref="DE174:DU174"/>
    <mergeCell ref="DC155:DD155"/>
    <mergeCell ref="DE155:DU155"/>
    <mergeCell ref="CW168:CX168"/>
    <mergeCell ref="CY168:CZ168"/>
    <mergeCell ref="DA168:DB168"/>
    <mergeCell ref="DC168:DD168"/>
    <mergeCell ref="DE168:DU168"/>
    <mergeCell ref="B23:E23"/>
    <mergeCell ref="F23:W23"/>
    <mergeCell ref="X23:AU23"/>
    <mergeCell ref="AV23:BB23"/>
    <mergeCell ref="BC23:BF23"/>
    <mergeCell ref="BG23:BJ23"/>
    <mergeCell ref="BK23:BN23"/>
    <mergeCell ref="BO23:BR23"/>
    <mergeCell ref="BS23:BV23"/>
    <mergeCell ref="BW23:BZ23"/>
    <mergeCell ref="CA23:CD23"/>
    <mergeCell ref="CE23:CH23"/>
    <mergeCell ref="CI23:CL23"/>
    <mergeCell ref="CM23:CN23"/>
    <mergeCell ref="CO23:CP23"/>
    <mergeCell ref="CQ23:CR23"/>
    <mergeCell ref="CS23:CT23"/>
    <mergeCell ref="BK52:BN52"/>
    <mergeCell ref="BO52:BR52"/>
    <mergeCell ref="BS52:BV52"/>
    <mergeCell ref="BW52:BZ52"/>
    <mergeCell ref="CA52:CD52"/>
    <mergeCell ref="B108:E108"/>
    <mergeCell ref="F108:W108"/>
    <mergeCell ref="X108:AU108"/>
    <mergeCell ref="AV108:BB108"/>
    <mergeCell ref="BC108:BF108"/>
    <mergeCell ref="BG108:BJ108"/>
    <mergeCell ref="BK108:BN108"/>
    <mergeCell ref="BO108:BR108"/>
    <mergeCell ref="BS108:BV108"/>
    <mergeCell ref="BW108:BZ108"/>
    <mergeCell ref="CA108:CD108"/>
    <mergeCell ref="CE108:CH108"/>
    <mergeCell ref="CI108:CL108"/>
    <mergeCell ref="CM108:CN108"/>
    <mergeCell ref="CO108:CP108"/>
    <mergeCell ref="CQ108:CR108"/>
    <mergeCell ref="CS108:CT108"/>
    <mergeCell ref="B152:E152"/>
    <mergeCell ref="F152:W152"/>
    <mergeCell ref="X152:AU152"/>
    <mergeCell ref="AV152:BB152"/>
    <mergeCell ref="BC152:BF152"/>
    <mergeCell ref="BG152:BJ152"/>
    <mergeCell ref="B149:E149"/>
    <mergeCell ref="F149:W149"/>
    <mergeCell ref="X149:AU149"/>
    <mergeCell ref="AV149:BB149"/>
    <mergeCell ref="BC149:BF149"/>
    <mergeCell ref="CI148:CL148"/>
    <mergeCell ref="CM148:CN148"/>
    <mergeCell ref="CO148:CP148"/>
    <mergeCell ref="CQ148:CR148"/>
    <mergeCell ref="CS148:CT148"/>
    <mergeCell ref="DE201:DU201"/>
    <mergeCell ref="DA194:DB194"/>
    <mergeCell ref="DC194:DD194"/>
    <mergeCell ref="DE194:DU194"/>
    <mergeCell ref="B194:E194"/>
    <mergeCell ref="F194:W194"/>
    <mergeCell ref="X194:AU194"/>
    <mergeCell ref="AV194:BB194"/>
    <mergeCell ref="BC194:BF194"/>
    <mergeCell ref="BG194:BJ194"/>
    <mergeCell ref="BK194:BN194"/>
    <mergeCell ref="BO194:BR194"/>
    <mergeCell ref="BS194:BV194"/>
    <mergeCell ref="BW194:BZ194"/>
    <mergeCell ref="CA194:CD194"/>
    <mergeCell ref="CE194:CH194"/>
    <mergeCell ref="CI194:CL194"/>
    <mergeCell ref="F196:W196"/>
    <mergeCell ref="X196:AU196"/>
    <mergeCell ref="DA199:DB199"/>
    <mergeCell ref="DC199:DD199"/>
    <mergeCell ref="DE199:DU199"/>
    <mergeCell ref="CU197:CV197"/>
    <mergeCell ref="CW197:CX197"/>
    <mergeCell ref="CY197:CZ197"/>
    <mergeCell ref="DA197:DB197"/>
    <mergeCell ref="DC197:DD197"/>
    <mergeCell ref="CQ196:CR196"/>
    <mergeCell ref="CS196:CT196"/>
    <mergeCell ref="CU196:CV196"/>
    <mergeCell ref="CW196:CX196"/>
    <mergeCell ref="CY196:CZ196"/>
    <mergeCell ref="DC158:DD158"/>
    <mergeCell ref="DE158:DU158"/>
    <mergeCell ref="CW157:CX157"/>
    <mergeCell ref="CY157:CZ157"/>
    <mergeCell ref="DA157:DB157"/>
    <mergeCell ref="CW173:CX173"/>
    <mergeCell ref="CY173:CZ173"/>
    <mergeCell ref="DA173:DB173"/>
    <mergeCell ref="DC173:DD173"/>
    <mergeCell ref="DE173:DU173"/>
    <mergeCell ref="CW174:CX174"/>
    <mergeCell ref="CY174:CZ174"/>
    <mergeCell ref="DA15:DB15"/>
    <mergeCell ref="DC15:DD15"/>
    <mergeCell ref="DE15:DU15"/>
    <mergeCell ref="BC201:BF201"/>
    <mergeCell ref="BG201:BJ201"/>
    <mergeCell ref="BK201:BN201"/>
    <mergeCell ref="BW201:BZ201"/>
    <mergeCell ref="CA201:CD201"/>
    <mergeCell ref="CE201:CH201"/>
    <mergeCell ref="CI201:CL201"/>
    <mergeCell ref="CM201:CN201"/>
    <mergeCell ref="CO201:CP201"/>
    <mergeCell ref="CI17:CL17"/>
    <mergeCell ref="CM17:CN17"/>
    <mergeCell ref="CO17:CP17"/>
    <mergeCell ref="CQ17:CR17"/>
    <mergeCell ref="CS17:CT17"/>
    <mergeCell ref="BW15:BZ15"/>
    <mergeCell ref="CA15:CD15"/>
    <mergeCell ref="CE15:CH15"/>
    <mergeCell ref="DA14:DB14"/>
    <mergeCell ref="DC14:DD14"/>
    <mergeCell ref="DE14:DU14"/>
    <mergeCell ref="B14:E14"/>
    <mergeCell ref="F14:W14"/>
    <mergeCell ref="X14:AU14"/>
    <mergeCell ref="AV14:BB14"/>
    <mergeCell ref="BC14:BF14"/>
    <mergeCell ref="BG14:BJ14"/>
    <mergeCell ref="BK14:BN14"/>
    <mergeCell ref="BO14:BR14"/>
    <mergeCell ref="BS14:BV14"/>
    <mergeCell ref="BW14:BZ14"/>
    <mergeCell ref="CA14:CD14"/>
    <mergeCell ref="CE14:CH14"/>
    <mergeCell ref="CI14:CL14"/>
    <mergeCell ref="CM14:CN14"/>
    <mergeCell ref="CO14:CP14"/>
    <mergeCell ref="CQ14:CR14"/>
    <mergeCell ref="CS14:CT14"/>
    <mergeCell ref="CI15:CL15"/>
    <mergeCell ref="CM15:CN15"/>
    <mergeCell ref="CO15:CP15"/>
    <mergeCell ref="CQ15:CR15"/>
    <mergeCell ref="CS15:CT15"/>
    <mergeCell ref="CU14:CV14"/>
    <mergeCell ref="CW14:CX14"/>
    <mergeCell ref="CY14:CZ14"/>
    <mergeCell ref="CU15:CV15"/>
    <mergeCell ref="CW15:CX15"/>
    <mergeCell ref="CY15:CZ15"/>
    <mergeCell ref="B15:E15"/>
    <mergeCell ref="F15:W15"/>
    <mergeCell ref="X15:AU15"/>
    <mergeCell ref="AV15:BB15"/>
    <mergeCell ref="BC15:BF15"/>
    <mergeCell ref="BG15:BJ15"/>
    <mergeCell ref="BK15:BN15"/>
    <mergeCell ref="BO15:BR15"/>
    <mergeCell ref="BS15:BV15"/>
    <mergeCell ref="B18:E18"/>
    <mergeCell ref="F18:W18"/>
    <mergeCell ref="X18:AU18"/>
    <mergeCell ref="AV18:BB18"/>
    <mergeCell ref="BC18:BF18"/>
    <mergeCell ref="BG18:BJ18"/>
    <mergeCell ref="BK18:BN18"/>
    <mergeCell ref="BO18:BR18"/>
    <mergeCell ref="BS18:BV18"/>
    <mergeCell ref="BW18:BZ18"/>
    <mergeCell ref="CA18:CD18"/>
    <mergeCell ref="B17:E17"/>
    <mergeCell ref="F17:W17"/>
    <mergeCell ref="X17:AU17"/>
    <mergeCell ref="AV17:BB17"/>
    <mergeCell ref="BC17:BF17"/>
    <mergeCell ref="BG17:BJ17"/>
    <mergeCell ref="BK17:BN17"/>
    <mergeCell ref="BO17:BR17"/>
    <mergeCell ref="BS17:BV17"/>
    <mergeCell ref="BW17:BZ17"/>
    <mergeCell ref="CA17:CD17"/>
    <mergeCell ref="CM20:CN20"/>
    <mergeCell ref="CO20:CP20"/>
    <mergeCell ref="CQ20:CR20"/>
    <mergeCell ref="CS20:CT20"/>
    <mergeCell ref="CU20:CV20"/>
    <mergeCell ref="CW20:CX20"/>
    <mergeCell ref="CY20:CZ20"/>
    <mergeCell ref="DA20:DB20"/>
    <mergeCell ref="DC20:DD20"/>
    <mergeCell ref="DE20:DU20"/>
    <mergeCell ref="B19:E19"/>
    <mergeCell ref="F19:W19"/>
    <mergeCell ref="X19:AU19"/>
    <mergeCell ref="AV19:BB19"/>
    <mergeCell ref="BC19:BF19"/>
    <mergeCell ref="BG19:BJ19"/>
    <mergeCell ref="CU17:CV17"/>
    <mergeCell ref="CW17:CX17"/>
    <mergeCell ref="CY17:CZ17"/>
    <mergeCell ref="DA17:DB17"/>
    <mergeCell ref="DC17:DD17"/>
    <mergeCell ref="DE17:DU17"/>
    <mergeCell ref="CE18:CH18"/>
    <mergeCell ref="CI18:CL18"/>
    <mergeCell ref="CM18:CN18"/>
    <mergeCell ref="CO18:CP18"/>
    <mergeCell ref="CQ18:CR18"/>
    <mergeCell ref="CS18:CT18"/>
    <mergeCell ref="CU18:CV18"/>
    <mergeCell ref="CW18:CX18"/>
    <mergeCell ref="CY18:CZ18"/>
    <mergeCell ref="CE17:CH17"/>
    <mergeCell ref="DE207:DU207"/>
    <mergeCell ref="B16:E16"/>
    <mergeCell ref="F16:W16"/>
    <mergeCell ref="X16:AU16"/>
    <mergeCell ref="AV16:BB16"/>
    <mergeCell ref="BC16:BF16"/>
    <mergeCell ref="BG16:BJ16"/>
    <mergeCell ref="BK16:BN16"/>
    <mergeCell ref="BO16:BR16"/>
    <mergeCell ref="BS16:BV16"/>
    <mergeCell ref="BW16:BZ16"/>
    <mergeCell ref="CA16:CD16"/>
    <mergeCell ref="CE16:CH16"/>
    <mergeCell ref="CI16:CL16"/>
    <mergeCell ref="CM16:CN16"/>
    <mergeCell ref="CO16:CP16"/>
    <mergeCell ref="CQ16:CR16"/>
    <mergeCell ref="CS16:CT16"/>
    <mergeCell ref="DA18:DB18"/>
    <mergeCell ref="DC18:DD18"/>
    <mergeCell ref="DE18:DU18"/>
    <mergeCell ref="B20:E20"/>
    <mergeCell ref="F20:W20"/>
    <mergeCell ref="X20:AU20"/>
    <mergeCell ref="AV20:BB20"/>
    <mergeCell ref="BC20:BF20"/>
    <mergeCell ref="BG20:BJ20"/>
    <mergeCell ref="BK20:BN20"/>
    <mergeCell ref="BO20:BR20"/>
    <mergeCell ref="BS20:BV20"/>
    <mergeCell ref="BW20:BZ20"/>
    <mergeCell ref="CA20:CD20"/>
    <mergeCell ref="DA16:DB16"/>
    <mergeCell ref="DC16:DD16"/>
    <mergeCell ref="DE16:DU16"/>
    <mergeCell ref="B207:E207"/>
    <mergeCell ref="F207:W207"/>
    <mergeCell ref="X207:AU207"/>
    <mergeCell ref="DA19:DB19"/>
    <mergeCell ref="DC19:DD19"/>
    <mergeCell ref="DE19:DU19"/>
    <mergeCell ref="DA65:DB65"/>
    <mergeCell ref="DC65:DD65"/>
    <mergeCell ref="DE65:DU65"/>
    <mergeCell ref="B65:E65"/>
    <mergeCell ref="F65:W65"/>
    <mergeCell ref="X65:AU65"/>
    <mergeCell ref="AV65:BB65"/>
    <mergeCell ref="BC65:BF65"/>
    <mergeCell ref="BG65:BJ65"/>
    <mergeCell ref="BK65:BN65"/>
    <mergeCell ref="BO65:BR65"/>
    <mergeCell ref="BS65:BV65"/>
    <mergeCell ref="BW65:BZ65"/>
    <mergeCell ref="CA65:CD65"/>
    <mergeCell ref="CE65:CH65"/>
    <mergeCell ref="CI65:CL65"/>
    <mergeCell ref="CM65:CN65"/>
    <mergeCell ref="CO65:CP65"/>
    <mergeCell ref="CQ65:CR65"/>
    <mergeCell ref="CS65:CT65"/>
    <mergeCell ref="BK19:BN19"/>
    <mergeCell ref="BO19:BR19"/>
    <mergeCell ref="BS19:BV19"/>
    <mergeCell ref="CY65:CZ65"/>
    <mergeCell ref="CW207:CX207"/>
    <mergeCell ref="CY207:CZ207"/>
    <mergeCell ref="CS201:CT201"/>
    <mergeCell ref="CU201:CV201"/>
    <mergeCell ref="CW201:CX201"/>
    <mergeCell ref="CY201:CZ201"/>
    <mergeCell ref="CY210:CZ210"/>
    <mergeCell ref="BK179:BN179"/>
    <mergeCell ref="BO179:BR179"/>
    <mergeCell ref="BS179:BV179"/>
    <mergeCell ref="BW179:BZ179"/>
    <mergeCell ref="CA179:CD179"/>
    <mergeCell ref="BW184:BZ184"/>
    <mergeCell ref="CY180:CZ180"/>
    <mergeCell ref="CQ201:CR201"/>
    <mergeCell ref="CU16:CV16"/>
    <mergeCell ref="CW16:CX16"/>
    <mergeCell ref="CY16:CZ16"/>
    <mergeCell ref="BW19:BZ19"/>
    <mergeCell ref="CA19:CD19"/>
    <mergeCell ref="CE19:CH19"/>
    <mergeCell ref="CI19:CL19"/>
    <mergeCell ref="CM19:CN19"/>
    <mergeCell ref="CO19:CP19"/>
    <mergeCell ref="CQ19:CR19"/>
    <mergeCell ref="CS19:CT19"/>
    <mergeCell ref="CU19:CV19"/>
    <mergeCell ref="CW19:CX19"/>
    <mergeCell ref="CY19:CZ19"/>
    <mergeCell ref="CE20:CH20"/>
    <mergeCell ref="CI20:CL20"/>
    <mergeCell ref="CU65:CV65"/>
    <mergeCell ref="CW65:CX65"/>
    <mergeCell ref="CI152:CL152"/>
    <mergeCell ref="CM152:CN152"/>
    <mergeCell ref="CO152:CP152"/>
    <mergeCell ref="CQ152:CR152"/>
    <mergeCell ref="CS152:CT152"/>
    <mergeCell ref="CU152:CV152"/>
    <mergeCell ref="BK152:BN152"/>
    <mergeCell ref="BO152:BR152"/>
    <mergeCell ref="BS152:BV152"/>
    <mergeCell ref="BW152:BZ152"/>
    <mergeCell ref="CA152:CD152"/>
    <mergeCell ref="CE152:CH152"/>
    <mergeCell ref="CQ177:CR177"/>
    <mergeCell ref="CS177:CT177"/>
    <mergeCell ref="BG177:BJ177"/>
    <mergeCell ref="BK177:BN177"/>
    <mergeCell ref="BO177:BR177"/>
    <mergeCell ref="BS177:BV177"/>
    <mergeCell ref="BW177:BZ177"/>
    <mergeCell ref="CA177:CD177"/>
    <mergeCell ref="CO176:CP176"/>
    <mergeCell ref="CQ176:CR176"/>
    <mergeCell ref="CS176:CT176"/>
    <mergeCell ref="CU176:CV176"/>
    <mergeCell ref="BK176:BN176"/>
    <mergeCell ref="BO176:BR176"/>
    <mergeCell ref="BS176:BV176"/>
    <mergeCell ref="BW176:BZ176"/>
    <mergeCell ref="CA176:CD176"/>
    <mergeCell ref="CE176:CH176"/>
    <mergeCell ref="DE217:DU217"/>
    <mergeCell ref="B219:E219"/>
    <mergeCell ref="F219:W219"/>
    <mergeCell ref="X219:AU219"/>
    <mergeCell ref="AV219:BB219"/>
    <mergeCell ref="BC219:BF219"/>
    <mergeCell ref="BG219:BJ219"/>
    <mergeCell ref="BK219:BN219"/>
    <mergeCell ref="BO219:BR219"/>
    <mergeCell ref="BS219:BV219"/>
    <mergeCell ref="BW219:BZ219"/>
    <mergeCell ref="CA219:CD219"/>
    <mergeCell ref="CE219:CH219"/>
    <mergeCell ref="CI219:CL219"/>
    <mergeCell ref="CM219:CN219"/>
    <mergeCell ref="CO219:CP219"/>
    <mergeCell ref="CQ219:CR219"/>
    <mergeCell ref="CS219:CT219"/>
    <mergeCell ref="DA218:DB218"/>
    <mergeCell ref="DC218:DD218"/>
    <mergeCell ref="DE218:DU218"/>
    <mergeCell ref="CM222:CN222"/>
    <mergeCell ref="CO222:CP222"/>
    <mergeCell ref="CQ222:CR222"/>
    <mergeCell ref="CS222:CT222"/>
    <mergeCell ref="CU219:CV219"/>
    <mergeCell ref="CW219:CX219"/>
    <mergeCell ref="CY219:CZ219"/>
    <mergeCell ref="DA219:DB219"/>
    <mergeCell ref="DC219:DD219"/>
    <mergeCell ref="DE219:DU219"/>
    <mergeCell ref="B217:E217"/>
    <mergeCell ref="F217:W217"/>
    <mergeCell ref="X217:AU217"/>
    <mergeCell ref="AV217:BB217"/>
    <mergeCell ref="BC217:BF217"/>
    <mergeCell ref="BG217:BJ217"/>
    <mergeCell ref="BK217:BN217"/>
    <mergeCell ref="BO217:BR217"/>
    <mergeCell ref="BS217:BV217"/>
    <mergeCell ref="BW217:BZ217"/>
    <mergeCell ref="CA217:CD217"/>
    <mergeCell ref="CE217:CH217"/>
    <mergeCell ref="CI217:CL217"/>
    <mergeCell ref="CM217:CN217"/>
    <mergeCell ref="CO217:CP217"/>
    <mergeCell ref="CQ217:CR217"/>
    <mergeCell ref="CS217:CT217"/>
    <mergeCell ref="CU217:CV217"/>
    <mergeCell ref="CW217:CX217"/>
    <mergeCell ref="CY217:CZ217"/>
    <mergeCell ref="DA217:DB217"/>
    <mergeCell ref="DC217:DD217"/>
    <mergeCell ref="CU212:CV212"/>
    <mergeCell ref="CW212:CX212"/>
    <mergeCell ref="CY212:CZ212"/>
    <mergeCell ref="DA212:DB212"/>
    <mergeCell ref="DC212:DD212"/>
    <mergeCell ref="DE212:DU212"/>
    <mergeCell ref="B211:E211"/>
    <mergeCell ref="F211:W211"/>
    <mergeCell ref="X211:AU211"/>
    <mergeCell ref="AV211:BB211"/>
    <mergeCell ref="BC211:BF211"/>
    <mergeCell ref="BG211:BJ211"/>
    <mergeCell ref="BK211:BN211"/>
    <mergeCell ref="CU222:CV222"/>
    <mergeCell ref="CW222:CX222"/>
    <mergeCell ref="CY222:CZ222"/>
    <mergeCell ref="DA222:DB222"/>
    <mergeCell ref="DC222:DD222"/>
    <mergeCell ref="DE222:DU222"/>
    <mergeCell ref="B222:E222"/>
    <mergeCell ref="F222:W222"/>
    <mergeCell ref="X222:AU222"/>
    <mergeCell ref="AV222:BB222"/>
    <mergeCell ref="BC222:BF222"/>
    <mergeCell ref="BG222:BJ222"/>
    <mergeCell ref="BK222:BN222"/>
    <mergeCell ref="BO222:BR222"/>
    <mergeCell ref="BS222:BV222"/>
    <mergeCell ref="BW222:BZ222"/>
    <mergeCell ref="CA222:CD222"/>
    <mergeCell ref="CE222:CH222"/>
    <mergeCell ref="CI222:CL222"/>
    <mergeCell ref="CE216:CH216"/>
    <mergeCell ref="CI216:CL216"/>
    <mergeCell ref="CM216:CN216"/>
    <mergeCell ref="CO216:CP216"/>
    <mergeCell ref="CQ216:CR216"/>
    <mergeCell ref="CS216:CT216"/>
    <mergeCell ref="B214:E214"/>
    <mergeCell ref="F214:W214"/>
    <mergeCell ref="CU215:CV215"/>
    <mergeCell ref="CW215:CX215"/>
    <mergeCell ref="X214:AU214"/>
    <mergeCell ref="CY215:CZ215"/>
    <mergeCell ref="DA215:DB215"/>
    <mergeCell ref="DC215:DD215"/>
    <mergeCell ref="DE211:DU211"/>
    <mergeCell ref="B212:E212"/>
    <mergeCell ref="F212:W212"/>
    <mergeCell ref="X212:AU212"/>
    <mergeCell ref="AV212:BB212"/>
    <mergeCell ref="BC212:BF212"/>
    <mergeCell ref="BG212:BJ212"/>
    <mergeCell ref="BK212:BN212"/>
    <mergeCell ref="BO212:BR212"/>
    <mergeCell ref="BS212:BV212"/>
    <mergeCell ref="BW212:BZ212"/>
    <mergeCell ref="CA212:CD212"/>
    <mergeCell ref="CE212:CH212"/>
    <mergeCell ref="CI212:CL212"/>
    <mergeCell ref="CM212:CN212"/>
    <mergeCell ref="CO212:CP212"/>
    <mergeCell ref="CQ212:CR212"/>
    <mergeCell ref="CS212:CT212"/>
    <mergeCell ref="B215:E215"/>
    <mergeCell ref="F215:W215"/>
    <mergeCell ref="X215:AU215"/>
    <mergeCell ref="AV215:BB215"/>
    <mergeCell ref="BC215:BF215"/>
    <mergeCell ref="BG215:BJ215"/>
    <mergeCell ref="B216:E216"/>
    <mergeCell ref="F216:W216"/>
    <mergeCell ref="X216:AU216"/>
    <mergeCell ref="AV216:BB216"/>
    <mergeCell ref="BC216:BF216"/>
    <mergeCell ref="BG216:BJ216"/>
    <mergeCell ref="BK216:BN216"/>
    <mergeCell ref="BO216:BR216"/>
    <mergeCell ref="BS216:BV216"/>
    <mergeCell ref="BW216:BZ216"/>
    <mergeCell ref="CA216:CD216"/>
    <mergeCell ref="DE215:DU215"/>
    <mergeCell ref="DA216:DB216"/>
    <mergeCell ref="DC216:DD216"/>
    <mergeCell ref="DE216:DU216"/>
    <mergeCell ref="AV214:BB214"/>
    <mergeCell ref="BC214:BF214"/>
    <mergeCell ref="BG214:BJ214"/>
    <mergeCell ref="BK214:BN214"/>
    <mergeCell ref="BO214:BR214"/>
    <mergeCell ref="BS214:BV214"/>
    <mergeCell ref="BW214:BZ214"/>
    <mergeCell ref="CA214:CD214"/>
    <mergeCell ref="CE214:CH214"/>
    <mergeCell ref="CI214:CL214"/>
    <mergeCell ref="CM214:CN214"/>
    <mergeCell ref="CO214:CP214"/>
    <mergeCell ref="CQ214:CR214"/>
    <mergeCell ref="CS214:CT214"/>
    <mergeCell ref="BO215:BR215"/>
    <mergeCell ref="BS215:BV215"/>
    <mergeCell ref="BW215:BZ215"/>
    <mergeCell ref="CA215:CD215"/>
    <mergeCell ref="CE215:CH215"/>
    <mergeCell ref="CI215:CL215"/>
    <mergeCell ref="CM215:CN215"/>
    <mergeCell ref="CO215:CP215"/>
    <mergeCell ref="CQ215:CR215"/>
    <mergeCell ref="CW214:CX214"/>
    <mergeCell ref="CY214:CZ214"/>
    <mergeCell ref="DA214:DB214"/>
    <mergeCell ref="DC214:DD214"/>
    <mergeCell ref="DE214:DU214"/>
    <mergeCell ref="CU223:CV223"/>
    <mergeCell ref="CW223:CX223"/>
    <mergeCell ref="CY223:CZ223"/>
    <mergeCell ref="DA223:DB223"/>
    <mergeCell ref="DC223:DD223"/>
    <mergeCell ref="DE223:DU223"/>
    <mergeCell ref="B223:E223"/>
    <mergeCell ref="F223:W223"/>
    <mergeCell ref="X223:AU223"/>
    <mergeCell ref="AV223:BB223"/>
    <mergeCell ref="BC223:BF223"/>
    <mergeCell ref="BG223:BJ223"/>
    <mergeCell ref="BK223:BN223"/>
    <mergeCell ref="BO223:BR223"/>
    <mergeCell ref="BS223:BV223"/>
    <mergeCell ref="BW223:BZ223"/>
    <mergeCell ref="CA223:CD223"/>
    <mergeCell ref="CE223:CH223"/>
    <mergeCell ref="CI223:CL223"/>
    <mergeCell ref="CM223:CN223"/>
    <mergeCell ref="CO223:CP223"/>
    <mergeCell ref="CQ223:CR223"/>
    <mergeCell ref="CS223:CT223"/>
    <mergeCell ref="CU224:CV224"/>
    <mergeCell ref="CW224:CX224"/>
    <mergeCell ref="CY224:CZ224"/>
    <mergeCell ref="DA224:DB224"/>
    <mergeCell ref="DC224:DD224"/>
    <mergeCell ref="DE224:DU224"/>
    <mergeCell ref="B224:E224"/>
    <mergeCell ref="F224:W224"/>
    <mergeCell ref="X224:AU224"/>
    <mergeCell ref="AV224:BB224"/>
    <mergeCell ref="BC224:BF224"/>
    <mergeCell ref="BG224:BJ224"/>
    <mergeCell ref="BK224:BN224"/>
    <mergeCell ref="BO224:BR224"/>
    <mergeCell ref="BS224:BV224"/>
    <mergeCell ref="BW224:BZ224"/>
    <mergeCell ref="CA224:CD224"/>
    <mergeCell ref="CE224:CH224"/>
    <mergeCell ref="CI224:CL224"/>
    <mergeCell ref="CM224:CN224"/>
    <mergeCell ref="CO224:CP224"/>
    <mergeCell ref="CQ224:CR224"/>
    <mergeCell ref="CS224:CT224"/>
  </mergeCells>
  <phoneticPr fontId="3"/>
  <dataValidations count="2">
    <dataValidation type="list" allowBlank="1" showInputMessage="1" showErrorMessage="1" sqref="BK10:DD232">
      <formula1>"○"</formula1>
    </dataValidation>
    <dataValidation type="list" allowBlank="1" showInputMessage="1" showErrorMessage="1" sqref="AV10:BB232">
      <formula1>"BIGINT UNSIGNED,CHAR,DATE,DATETIME,DECIMAL,DECIMAL ZEROFILL,INT UNSIGNED,TEXT,TIME,VARCHAR"</formula1>
    </dataValidation>
  </dataValidations>
  <pageMargins left="0.31496062992125984" right="0.31496062992125984" top="0.55118110236220474" bottom="0.55118110236220474" header="0.31496062992125984" footer="0.31496062992125984"/>
  <pageSetup paperSize="9" scale="61" orientation="landscape" r:id="rId1"/>
  <headerFooter>
    <oddHeader>&amp;L&amp;G&amp;R印刷日時：&amp;D&amp;' &amp;T</oddHeader>
    <oddFooter>&amp;L&amp;G&amp;R&amp;G</oddFooter>
  </headerFooter>
  <rowBreaks count="1" manualBreakCount="1">
    <brk id="156" max="125" man="1"/>
  </rowBreaks>
  <legacyDrawingHF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I159"/>
  <sheetViews>
    <sheetView showGridLines="0" view="pageBreakPreview" zoomScale="85" zoomScaleNormal="85" zoomScaleSheetLayoutView="85" workbookViewId="0">
      <pane ySplit="9" topLeftCell="A36" activePane="bottomLeft" state="frozen"/>
      <selection activeCell="Q128" sqref="Q128:AC128"/>
      <selection pane="bottomLeft" activeCell="A42" sqref="A42:XFD42"/>
    </sheetView>
  </sheetViews>
  <sheetFormatPr defaultColWidth="1.625" defaultRowHeight="13.5"/>
  <cols>
    <col min="1" max="1" width="0.625" style="11" customWidth="1"/>
    <col min="2" max="42" width="1.625" style="11"/>
    <col min="43" max="43" width="1.625" style="11" customWidth="1"/>
    <col min="44" max="46" width="1.625" style="11"/>
    <col min="47" max="48" width="1.625" style="11" customWidth="1"/>
    <col min="49" max="51" width="1.625" style="11"/>
    <col min="52" max="52" width="1.625" style="11" customWidth="1"/>
    <col min="53" max="102" width="1.625" style="11"/>
    <col min="103" max="103" width="0.625" style="11" customWidth="1"/>
    <col min="104" max="107" width="1.625" style="11"/>
    <col min="108" max="108" width="22" style="11" bestFit="1" customWidth="1"/>
    <col min="109" max="109" width="25.25" style="11" bestFit="1" customWidth="1"/>
    <col min="110" max="110" width="14.75" style="11" bestFit="1" customWidth="1"/>
    <col min="111" max="111" width="7.625" style="11" bestFit="1" customWidth="1"/>
    <col min="112" max="112" width="2.125" style="11" bestFit="1" customWidth="1"/>
    <col min="113" max="16384" width="1.625" style="11"/>
  </cols>
  <sheetData>
    <row r="1" spans="1:113" ht="3" customHeight="1"/>
    <row r="2" spans="1:113" s="12" customFormat="1">
      <c r="B2" s="344" t="s">
        <v>15</v>
      </c>
      <c r="C2" s="345"/>
      <c r="D2" s="345"/>
      <c r="E2" s="345"/>
      <c r="F2" s="345"/>
      <c r="G2" s="345"/>
      <c r="H2" s="345"/>
      <c r="I2" s="345"/>
      <c r="J2" s="345"/>
      <c r="K2" s="345"/>
      <c r="L2" s="345"/>
      <c r="M2" s="345"/>
      <c r="N2" s="345"/>
      <c r="O2" s="345"/>
      <c r="P2" s="346"/>
      <c r="Q2" s="336" t="s">
        <v>17</v>
      </c>
      <c r="R2" s="337"/>
      <c r="S2" s="337"/>
      <c r="T2" s="337"/>
      <c r="U2" s="337"/>
      <c r="V2" s="337"/>
      <c r="W2" s="337"/>
      <c r="X2" s="337"/>
      <c r="Y2" s="337"/>
      <c r="Z2" s="337"/>
      <c r="AA2" s="337"/>
      <c r="AB2" s="337"/>
      <c r="AC2" s="337"/>
      <c r="AD2" s="337"/>
      <c r="AE2" s="337"/>
      <c r="AF2" s="337"/>
      <c r="AG2" s="337"/>
      <c r="AH2" s="337"/>
      <c r="AI2" s="337"/>
      <c r="AJ2" s="337"/>
      <c r="AK2" s="337"/>
      <c r="AL2" s="337"/>
      <c r="AM2" s="337"/>
      <c r="AN2" s="337"/>
      <c r="AO2" s="337"/>
      <c r="AP2" s="337"/>
      <c r="AQ2" s="337"/>
      <c r="AR2" s="337"/>
      <c r="AS2" s="337"/>
      <c r="AT2" s="337"/>
      <c r="AU2" s="337"/>
      <c r="AV2" s="337"/>
      <c r="AW2" s="338"/>
      <c r="AX2" s="336" t="s">
        <v>18</v>
      </c>
      <c r="AY2" s="337"/>
      <c r="AZ2" s="337"/>
      <c r="BA2" s="337"/>
      <c r="BB2" s="337"/>
      <c r="BC2" s="337"/>
      <c r="BD2" s="337"/>
      <c r="BE2" s="337"/>
      <c r="BF2" s="337"/>
      <c r="BG2" s="337"/>
      <c r="BH2" s="337"/>
      <c r="BI2" s="337"/>
      <c r="BJ2" s="337"/>
      <c r="BK2" s="337"/>
      <c r="BL2" s="337"/>
      <c r="BM2" s="337"/>
      <c r="BN2" s="337"/>
      <c r="BO2" s="337"/>
      <c r="BP2" s="337"/>
      <c r="BQ2" s="337"/>
      <c r="BR2" s="337"/>
      <c r="BS2" s="337"/>
      <c r="BT2" s="337"/>
      <c r="BU2" s="337"/>
      <c r="BV2" s="337"/>
      <c r="BW2" s="337"/>
      <c r="BX2" s="337"/>
      <c r="BY2" s="337"/>
      <c r="BZ2" s="338"/>
      <c r="CA2" s="336" t="s">
        <v>8</v>
      </c>
      <c r="CB2" s="337"/>
      <c r="CC2" s="337"/>
      <c r="CD2" s="337"/>
      <c r="CE2" s="337"/>
      <c r="CF2" s="338"/>
      <c r="CG2" s="339">
        <f>更新履歴!G9</f>
        <v>44081</v>
      </c>
      <c r="CH2" s="191"/>
      <c r="CI2" s="191"/>
      <c r="CJ2" s="191"/>
      <c r="CK2" s="191"/>
      <c r="CL2" s="192"/>
      <c r="CM2" s="336" t="s">
        <v>9</v>
      </c>
      <c r="CN2" s="337"/>
      <c r="CO2" s="337"/>
      <c r="CP2" s="337"/>
      <c r="CQ2" s="337"/>
      <c r="CR2" s="338"/>
      <c r="CS2" s="339" t="str">
        <f>更新履歴!Q9</f>
        <v>LINCREA平田</v>
      </c>
      <c r="CT2" s="340"/>
      <c r="CU2" s="340"/>
      <c r="CV2" s="340"/>
      <c r="CW2" s="340"/>
      <c r="CX2" s="341"/>
      <c r="DD2" s="12" t="s">
        <v>565</v>
      </c>
    </row>
    <row r="3" spans="1:113" s="14" customFormat="1">
      <c r="B3" s="347"/>
      <c r="C3" s="348"/>
      <c r="D3" s="348"/>
      <c r="E3" s="348"/>
      <c r="F3" s="348"/>
      <c r="G3" s="348"/>
      <c r="H3" s="348"/>
      <c r="I3" s="348"/>
      <c r="J3" s="348"/>
      <c r="K3" s="348"/>
      <c r="L3" s="348"/>
      <c r="M3" s="348"/>
      <c r="N3" s="348"/>
      <c r="O3" s="348"/>
      <c r="P3" s="349"/>
      <c r="Q3" s="182" t="str">
        <f>テーブル一覧!D10</f>
        <v>加盟店基本情報</v>
      </c>
      <c r="R3" s="193"/>
      <c r="S3" s="193"/>
      <c r="T3" s="193"/>
      <c r="U3" s="193"/>
      <c r="V3" s="193"/>
      <c r="W3" s="193"/>
      <c r="X3" s="193"/>
      <c r="Y3" s="193"/>
      <c r="Z3" s="193"/>
      <c r="AA3" s="193"/>
      <c r="AB3" s="193"/>
      <c r="AC3" s="193"/>
      <c r="AD3" s="193"/>
      <c r="AE3" s="193"/>
      <c r="AF3" s="193"/>
      <c r="AG3" s="193"/>
      <c r="AH3" s="193"/>
      <c r="AI3" s="193"/>
      <c r="AJ3" s="193"/>
      <c r="AK3" s="193"/>
      <c r="AL3" s="193"/>
      <c r="AM3" s="193"/>
      <c r="AN3" s="193"/>
      <c r="AO3" s="193"/>
      <c r="AP3" s="193"/>
      <c r="AQ3" s="193"/>
      <c r="AR3" s="193"/>
      <c r="AS3" s="193"/>
      <c r="AT3" s="193"/>
      <c r="AU3" s="193"/>
      <c r="AV3" s="193"/>
      <c r="AW3" s="183"/>
      <c r="AX3" s="182" t="str">
        <f>テーブル一覧!Q10</f>
        <v>t_merchant_basicinfo</v>
      </c>
      <c r="AY3" s="193"/>
      <c r="AZ3" s="193"/>
      <c r="BA3" s="193"/>
      <c r="BB3" s="193"/>
      <c r="BC3" s="193"/>
      <c r="BD3" s="193"/>
      <c r="BE3" s="193"/>
      <c r="BF3" s="193"/>
      <c r="BG3" s="193"/>
      <c r="BH3" s="193"/>
      <c r="BI3" s="193"/>
      <c r="BJ3" s="193"/>
      <c r="BK3" s="193"/>
      <c r="BL3" s="193"/>
      <c r="BM3" s="193"/>
      <c r="BN3" s="193"/>
      <c r="BO3" s="193"/>
      <c r="BP3" s="193"/>
      <c r="BQ3" s="193"/>
      <c r="BR3" s="193"/>
      <c r="BS3" s="193"/>
      <c r="BT3" s="193"/>
      <c r="BU3" s="193"/>
      <c r="BV3" s="193"/>
      <c r="BW3" s="193"/>
      <c r="BX3" s="193"/>
      <c r="BY3" s="193"/>
      <c r="BZ3" s="183"/>
      <c r="CA3" s="336" t="s">
        <v>1</v>
      </c>
      <c r="CB3" s="337"/>
      <c r="CC3" s="337"/>
      <c r="CD3" s="337"/>
      <c r="CE3" s="337"/>
      <c r="CF3" s="338"/>
      <c r="CG3" s="339"/>
      <c r="CH3" s="191"/>
      <c r="CI3" s="191"/>
      <c r="CJ3" s="191"/>
      <c r="CK3" s="191"/>
      <c r="CL3" s="192"/>
      <c r="CM3" s="336" t="s">
        <v>2</v>
      </c>
      <c r="CN3" s="337"/>
      <c r="CO3" s="337"/>
      <c r="CP3" s="337"/>
      <c r="CQ3" s="337"/>
      <c r="CR3" s="338"/>
      <c r="CS3" s="339"/>
      <c r="CT3" s="191"/>
      <c r="CU3" s="191"/>
      <c r="CV3" s="191"/>
      <c r="CW3" s="191"/>
      <c r="CX3" s="192"/>
      <c r="DD3" s="14" t="str">
        <f>"LOAD DATA INFILE ""LoadData/"&amp;AX3&amp;".csv"""</f>
        <v>LOAD DATA INFILE "LoadData/t_merchant_basicinfo.csv"</v>
      </c>
      <c r="DE3" s="14" t="s">
        <v>564</v>
      </c>
      <c r="DF3" s="14" t="str">
        <f>AX3</f>
        <v>t_merchant_basicinfo</v>
      </c>
      <c r="DG3" s="14" t="s">
        <v>563</v>
      </c>
    </row>
    <row r="4" spans="1:113" ht="3" customHeight="1"/>
    <row r="5" spans="1:113" ht="2.25" customHeight="1">
      <c r="A5" s="15"/>
      <c r="B5" s="15"/>
      <c r="C5" s="15"/>
      <c r="D5" s="15"/>
      <c r="E5" s="15"/>
      <c r="F5" s="15"/>
      <c r="G5" s="15"/>
      <c r="H5" s="15"/>
      <c r="I5" s="15"/>
      <c r="J5" s="15"/>
      <c r="K5" s="15"/>
      <c r="L5" s="15"/>
      <c r="M5" s="15"/>
      <c r="N5" s="15"/>
      <c r="O5" s="15"/>
      <c r="P5" s="15"/>
      <c r="Q5" s="15"/>
      <c r="R5" s="15"/>
      <c r="S5" s="15"/>
      <c r="T5" s="15"/>
      <c r="U5" s="15"/>
      <c r="V5" s="15"/>
      <c r="W5" s="15"/>
      <c r="X5" s="15"/>
      <c r="Y5" s="15"/>
      <c r="Z5" s="15"/>
      <c r="AA5" s="15"/>
      <c r="AB5" s="15"/>
      <c r="AC5" s="15"/>
      <c r="AD5" s="15"/>
      <c r="AE5" s="15"/>
      <c r="AF5" s="15"/>
      <c r="AG5" s="15"/>
      <c r="AH5" s="15"/>
      <c r="AI5" s="15"/>
      <c r="AJ5" s="15"/>
      <c r="AK5" s="15"/>
      <c r="AL5" s="15"/>
      <c r="AM5" s="15"/>
      <c r="AN5" s="15"/>
      <c r="AO5" s="15"/>
      <c r="AP5" s="15"/>
      <c r="AQ5" s="15"/>
      <c r="AR5" s="15"/>
      <c r="AS5" s="15"/>
      <c r="AT5" s="15"/>
      <c r="AU5" s="15"/>
      <c r="AV5" s="15"/>
      <c r="AW5" s="15"/>
      <c r="AX5" s="15"/>
      <c r="AY5" s="15"/>
      <c r="AZ5" s="15"/>
      <c r="BA5" s="15"/>
      <c r="BB5" s="15"/>
      <c r="BC5" s="15"/>
      <c r="BD5" s="15"/>
      <c r="BE5" s="15"/>
      <c r="BF5" s="15"/>
      <c r="BG5" s="15"/>
      <c r="BH5" s="15"/>
      <c r="BI5" s="15"/>
      <c r="BJ5" s="15"/>
      <c r="BK5" s="15"/>
      <c r="BL5" s="15"/>
      <c r="BM5" s="15"/>
      <c r="BN5" s="15"/>
      <c r="BO5" s="15"/>
      <c r="BP5" s="15"/>
      <c r="BQ5" s="15"/>
      <c r="BR5" s="15"/>
      <c r="BS5" s="15"/>
      <c r="BT5" s="15"/>
      <c r="BU5" s="15"/>
      <c r="BV5" s="15"/>
      <c r="BW5" s="15"/>
      <c r="BX5" s="15"/>
      <c r="BY5" s="15"/>
      <c r="BZ5" s="15"/>
      <c r="CA5" s="15"/>
      <c r="CB5" s="15"/>
      <c r="CC5" s="15"/>
      <c r="CD5" s="15"/>
      <c r="CE5" s="15"/>
      <c r="CF5" s="15"/>
      <c r="CG5" s="15"/>
      <c r="CH5" s="15"/>
      <c r="CI5" s="15"/>
      <c r="CJ5" s="15"/>
      <c r="CK5" s="15"/>
      <c r="CL5" s="15"/>
      <c r="CM5" s="15"/>
      <c r="CN5" s="15"/>
      <c r="CO5" s="15"/>
      <c r="CP5" s="15"/>
      <c r="CQ5" s="15"/>
      <c r="CR5" s="15"/>
      <c r="CS5" s="15"/>
      <c r="CT5" s="15"/>
      <c r="CU5" s="15"/>
      <c r="CV5" s="15"/>
      <c r="CW5" s="15"/>
      <c r="CX5" s="15"/>
      <c r="CY5" s="15"/>
    </row>
    <row r="6" spans="1:113" ht="3" customHeight="1"/>
    <row r="8" spans="1:113">
      <c r="B8" s="224" t="s">
        <v>21</v>
      </c>
      <c r="C8" s="226"/>
      <c r="D8" s="224" t="s">
        <v>17</v>
      </c>
      <c r="E8" s="225"/>
      <c r="F8" s="225"/>
      <c r="G8" s="225"/>
      <c r="H8" s="225"/>
      <c r="I8" s="225"/>
      <c r="J8" s="225"/>
      <c r="K8" s="225"/>
      <c r="L8" s="225"/>
      <c r="M8" s="225"/>
      <c r="N8" s="225"/>
      <c r="O8" s="225"/>
      <c r="P8" s="226"/>
      <c r="Q8" s="224" t="s">
        <v>18</v>
      </c>
      <c r="R8" s="225"/>
      <c r="S8" s="225"/>
      <c r="T8" s="225"/>
      <c r="U8" s="225"/>
      <c r="V8" s="225"/>
      <c r="W8" s="225"/>
      <c r="X8" s="225"/>
      <c r="Y8" s="225"/>
      <c r="Z8" s="225"/>
      <c r="AA8" s="225"/>
      <c r="AB8" s="225"/>
      <c r="AC8" s="226"/>
      <c r="AD8" s="224" t="s">
        <v>562</v>
      </c>
      <c r="AE8" s="225"/>
      <c r="AF8" s="225"/>
      <c r="AG8" s="225"/>
      <c r="AH8" s="225"/>
      <c r="AI8" s="225"/>
      <c r="AJ8" s="225"/>
      <c r="AK8" s="225"/>
      <c r="AL8" s="225"/>
      <c r="AM8" s="225"/>
      <c r="AN8" s="225"/>
      <c r="AO8" s="225"/>
      <c r="AP8" s="226"/>
      <c r="AQ8" s="224" t="s">
        <v>561</v>
      </c>
      <c r="AR8" s="225"/>
      <c r="AS8" s="225"/>
      <c r="AT8" s="225"/>
      <c r="AU8" s="226"/>
      <c r="AV8" s="224" t="s">
        <v>30</v>
      </c>
      <c r="AW8" s="225"/>
      <c r="AX8" s="225"/>
      <c r="AY8" s="225"/>
      <c r="AZ8" s="226"/>
      <c r="BA8" s="233" t="s">
        <v>560</v>
      </c>
      <c r="BB8" s="225"/>
      <c r="BC8" s="225"/>
      <c r="BD8" s="225"/>
      <c r="BE8" s="226"/>
      <c r="BF8" s="233" t="s">
        <v>559</v>
      </c>
      <c r="BG8" s="225"/>
      <c r="BH8" s="225"/>
      <c r="BI8" s="225"/>
      <c r="BJ8" s="226"/>
      <c r="BK8" s="233" t="s">
        <v>558</v>
      </c>
      <c r="BL8" s="225"/>
      <c r="BM8" s="225"/>
      <c r="BN8" s="225"/>
      <c r="BO8" s="226"/>
      <c r="BP8" s="230" t="s">
        <v>557</v>
      </c>
      <c r="BQ8" s="231"/>
      <c r="BR8" s="231"/>
      <c r="BS8" s="231"/>
      <c r="BT8" s="231"/>
      <c r="BU8" s="231"/>
      <c r="BV8" s="231"/>
      <c r="BW8" s="231"/>
      <c r="BX8" s="231"/>
      <c r="BY8" s="231"/>
      <c r="BZ8" s="231"/>
      <c r="CA8" s="231"/>
      <c r="CB8" s="231"/>
      <c r="CC8" s="231"/>
      <c r="CD8" s="231"/>
      <c r="CE8" s="231"/>
      <c r="CF8" s="231"/>
      <c r="CG8" s="232"/>
      <c r="CH8" s="342" t="s">
        <v>529</v>
      </c>
      <c r="CI8" s="343"/>
      <c r="CJ8" s="343"/>
      <c r="CK8" s="343"/>
      <c r="CL8" s="343"/>
      <c r="CM8" s="343"/>
      <c r="CN8" s="343"/>
      <c r="CO8" s="343"/>
      <c r="CP8" s="343"/>
      <c r="CQ8" s="343"/>
      <c r="CR8" s="343"/>
      <c r="CS8" s="343"/>
      <c r="CT8" s="343"/>
      <c r="CU8" s="343"/>
      <c r="CV8" s="343"/>
      <c r="CW8" s="343"/>
      <c r="CX8" s="343"/>
      <c r="DD8" s="11" t="s">
        <v>556</v>
      </c>
      <c r="DE8" s="11" t="str">
        <f>AX3</f>
        <v>t_merchant_basicinfo</v>
      </c>
      <c r="DF8" s="11" t="s">
        <v>555</v>
      </c>
    </row>
    <row r="9" spans="1:113">
      <c r="B9" s="227"/>
      <c r="C9" s="229"/>
      <c r="D9" s="227"/>
      <c r="E9" s="228"/>
      <c r="F9" s="228"/>
      <c r="G9" s="228"/>
      <c r="H9" s="228"/>
      <c r="I9" s="228"/>
      <c r="J9" s="228"/>
      <c r="K9" s="228"/>
      <c r="L9" s="228"/>
      <c r="M9" s="228"/>
      <c r="N9" s="228"/>
      <c r="O9" s="228"/>
      <c r="P9" s="229"/>
      <c r="Q9" s="227"/>
      <c r="R9" s="228"/>
      <c r="S9" s="228"/>
      <c r="T9" s="228"/>
      <c r="U9" s="228"/>
      <c r="V9" s="228"/>
      <c r="W9" s="228"/>
      <c r="X9" s="228"/>
      <c r="Y9" s="228"/>
      <c r="Z9" s="228"/>
      <c r="AA9" s="228"/>
      <c r="AB9" s="228"/>
      <c r="AC9" s="229"/>
      <c r="AD9" s="227"/>
      <c r="AE9" s="228"/>
      <c r="AF9" s="228"/>
      <c r="AG9" s="228"/>
      <c r="AH9" s="228"/>
      <c r="AI9" s="228"/>
      <c r="AJ9" s="228"/>
      <c r="AK9" s="228"/>
      <c r="AL9" s="228"/>
      <c r="AM9" s="228"/>
      <c r="AN9" s="228"/>
      <c r="AO9" s="228"/>
      <c r="AP9" s="229"/>
      <c r="AQ9" s="227"/>
      <c r="AR9" s="228"/>
      <c r="AS9" s="228"/>
      <c r="AT9" s="228"/>
      <c r="AU9" s="229"/>
      <c r="AV9" s="227"/>
      <c r="AW9" s="228"/>
      <c r="AX9" s="228"/>
      <c r="AY9" s="228"/>
      <c r="AZ9" s="229"/>
      <c r="BA9" s="227"/>
      <c r="BB9" s="228"/>
      <c r="BC9" s="228"/>
      <c r="BD9" s="228"/>
      <c r="BE9" s="229"/>
      <c r="BF9" s="227"/>
      <c r="BG9" s="228"/>
      <c r="BH9" s="228"/>
      <c r="BI9" s="228"/>
      <c r="BJ9" s="229"/>
      <c r="BK9" s="227"/>
      <c r="BL9" s="228"/>
      <c r="BM9" s="228"/>
      <c r="BN9" s="228"/>
      <c r="BO9" s="229"/>
      <c r="BP9" s="230" t="s">
        <v>554</v>
      </c>
      <c r="BQ9" s="231"/>
      <c r="BR9" s="232"/>
      <c r="BS9" s="230" t="s">
        <v>553</v>
      </c>
      <c r="BT9" s="231"/>
      <c r="BU9" s="232"/>
      <c r="BV9" s="230" t="s">
        <v>552</v>
      </c>
      <c r="BW9" s="231"/>
      <c r="BX9" s="232"/>
      <c r="BY9" s="230" t="s">
        <v>551</v>
      </c>
      <c r="BZ9" s="231"/>
      <c r="CA9" s="232"/>
      <c r="CB9" s="230" t="s">
        <v>550</v>
      </c>
      <c r="CC9" s="231"/>
      <c r="CD9" s="232"/>
      <c r="CE9" s="230" t="s">
        <v>549</v>
      </c>
      <c r="CF9" s="231"/>
      <c r="CG9" s="232"/>
      <c r="CH9" s="342"/>
      <c r="CI9" s="343"/>
      <c r="CJ9" s="343"/>
      <c r="CK9" s="343"/>
      <c r="CL9" s="343"/>
      <c r="CM9" s="343"/>
      <c r="CN9" s="343"/>
      <c r="CO9" s="343"/>
      <c r="CP9" s="343"/>
      <c r="CQ9" s="343"/>
      <c r="CR9" s="343"/>
      <c r="CS9" s="343"/>
      <c r="CT9" s="343"/>
      <c r="CU9" s="343"/>
      <c r="CV9" s="343"/>
      <c r="CW9" s="343"/>
      <c r="CX9" s="343"/>
      <c r="DD9" s="11" t="s">
        <v>548</v>
      </c>
      <c r="DE9" s="11" t="str">
        <f>AX3</f>
        <v>t_merchant_basicinfo</v>
      </c>
      <c r="DF9" s="11" t="s">
        <v>547</v>
      </c>
    </row>
    <row r="10" spans="1:113" s="12" customFormat="1">
      <c r="B10" s="197">
        <f t="shared" ref="B10:B73" si="0">ROW()-9</f>
        <v>1</v>
      </c>
      <c r="C10" s="198"/>
      <c r="D10" s="202" t="s">
        <v>545</v>
      </c>
      <c r="E10" s="203"/>
      <c r="F10" s="203"/>
      <c r="G10" s="203"/>
      <c r="H10" s="203"/>
      <c r="I10" s="203"/>
      <c r="J10" s="203"/>
      <c r="K10" s="203"/>
      <c r="L10" s="203"/>
      <c r="M10" s="203"/>
      <c r="N10" s="203"/>
      <c r="O10" s="203"/>
      <c r="P10" s="204"/>
      <c r="Q10" s="202" t="s">
        <v>546</v>
      </c>
      <c r="R10" s="203"/>
      <c r="S10" s="203"/>
      <c r="T10" s="203"/>
      <c r="U10" s="203"/>
      <c r="V10" s="203"/>
      <c r="W10" s="203"/>
      <c r="X10" s="203"/>
      <c r="Y10" s="203"/>
      <c r="Z10" s="203"/>
      <c r="AA10" s="203"/>
      <c r="AB10" s="203"/>
      <c r="AC10" s="204"/>
      <c r="AD10" s="202" t="s">
        <v>545</v>
      </c>
      <c r="AE10" s="203"/>
      <c r="AF10" s="203"/>
      <c r="AG10" s="203"/>
      <c r="AH10" s="203"/>
      <c r="AI10" s="203"/>
      <c r="AJ10" s="203"/>
      <c r="AK10" s="203"/>
      <c r="AL10" s="203"/>
      <c r="AM10" s="203"/>
      <c r="AN10" s="203"/>
      <c r="AO10" s="203"/>
      <c r="AP10" s="204"/>
      <c r="AQ10" s="202" t="str">
        <f>IFERROR(VLOOKUP(加盟店基本!AD10,ドメイン定義書!$F$10:$BF$228,43,FALSE),"")</f>
        <v>CHAR</v>
      </c>
      <c r="AR10" s="203"/>
      <c r="AS10" s="203"/>
      <c r="AT10" s="203"/>
      <c r="AU10" s="204"/>
      <c r="AV10" s="202">
        <f>IFERROR(VLOOKUP(加盟店基本!AD10,ドメイン定義書!$F$10:$BF$228,50,FALSE),"")</f>
        <v>5</v>
      </c>
      <c r="AW10" s="203"/>
      <c r="AX10" s="203"/>
      <c r="AY10" s="203"/>
      <c r="AZ10" s="204"/>
      <c r="BA10" s="197"/>
      <c r="BB10" s="207"/>
      <c r="BC10" s="207"/>
      <c r="BD10" s="207"/>
      <c r="BE10" s="198"/>
      <c r="BF10" s="197" t="str">
        <f>IFERROR(IF(VLOOKUP(加盟店基本!AD10,ドメイン定義書!$F$10:$BR$228,62,FALSE)=0,"",VLOOKUP(加盟店基本!AD10,ドメイン定義書!$F$10:$BR$228,62,FALSE)),"")</f>
        <v/>
      </c>
      <c r="BG10" s="207"/>
      <c r="BH10" s="207"/>
      <c r="BI10" s="207"/>
      <c r="BJ10" s="198"/>
      <c r="BK10" s="202"/>
      <c r="BL10" s="203"/>
      <c r="BM10" s="203"/>
      <c r="BN10" s="203"/>
      <c r="BO10" s="204"/>
      <c r="BP10" s="202">
        <v>1</v>
      </c>
      <c r="BQ10" s="203"/>
      <c r="BR10" s="204"/>
      <c r="BS10" s="202"/>
      <c r="BT10" s="203"/>
      <c r="BU10" s="204"/>
      <c r="BV10" s="202"/>
      <c r="BW10" s="203"/>
      <c r="BX10" s="204"/>
      <c r="BY10" s="202"/>
      <c r="BZ10" s="203"/>
      <c r="CA10" s="204"/>
      <c r="CB10" s="202"/>
      <c r="CC10" s="203"/>
      <c r="CD10" s="204"/>
      <c r="CE10" s="202"/>
      <c r="CF10" s="203"/>
      <c r="CG10" s="204"/>
      <c r="CH10" s="335"/>
      <c r="CI10" s="335"/>
      <c r="CJ10" s="335"/>
      <c r="CK10" s="335"/>
      <c r="CL10" s="335"/>
      <c r="CM10" s="335"/>
      <c r="CN10" s="335"/>
      <c r="CO10" s="335"/>
      <c r="CP10" s="335"/>
      <c r="CQ10" s="335"/>
      <c r="CR10" s="335"/>
      <c r="CS10" s="335"/>
      <c r="CT10" s="335"/>
      <c r="CU10" s="335"/>
      <c r="CV10" s="335"/>
      <c r="CW10" s="335"/>
      <c r="CX10" s="335"/>
      <c r="DE10" s="12" t="str">
        <f t="shared" ref="DE10:DE73" si="1">Q10</f>
        <v>mid</v>
      </c>
      <c r="DF10" s="12" t="str">
        <f t="shared" ref="DF10:DF73" si="2">AQ10&amp;"("&amp;AV10&amp;")"</f>
        <v>CHAR(5)</v>
      </c>
      <c r="DG10" s="12" t="str">
        <f t="shared" ref="DG10:DG73" si="3">IF(BA10="","not null","")</f>
        <v>not null</v>
      </c>
      <c r="DH10" s="12" t="str">
        <f t="shared" ref="DH10:DH73" si="4">IF(DG10="","",IF(BK10="","","default "&amp;IF(BK10="zero",0,IF(AQ10="DECIMAL",BK10,"'"&amp;BK10&amp;"'"))))</f>
        <v/>
      </c>
      <c r="DI10" s="12" t="s">
        <v>525</v>
      </c>
    </row>
    <row r="11" spans="1:113" s="12" customFormat="1">
      <c r="B11" s="197">
        <f t="shared" si="0"/>
        <v>2</v>
      </c>
      <c r="C11" s="198"/>
      <c r="D11" s="202" t="s">
        <v>543</v>
      </c>
      <c r="E11" s="203"/>
      <c r="F11" s="203"/>
      <c r="G11" s="203"/>
      <c r="H11" s="203"/>
      <c r="I11" s="203"/>
      <c r="J11" s="203"/>
      <c r="K11" s="203"/>
      <c r="L11" s="203"/>
      <c r="M11" s="203"/>
      <c r="N11" s="203"/>
      <c r="O11" s="203"/>
      <c r="P11" s="204"/>
      <c r="Q11" s="202" t="s">
        <v>544</v>
      </c>
      <c r="R11" s="203"/>
      <c r="S11" s="203"/>
      <c r="T11" s="203"/>
      <c r="U11" s="203"/>
      <c r="V11" s="203"/>
      <c r="W11" s="203"/>
      <c r="X11" s="203"/>
      <c r="Y11" s="203"/>
      <c r="Z11" s="203"/>
      <c r="AA11" s="203"/>
      <c r="AB11" s="203"/>
      <c r="AC11" s="204"/>
      <c r="AD11" s="202" t="s">
        <v>543</v>
      </c>
      <c r="AE11" s="203"/>
      <c r="AF11" s="203"/>
      <c r="AG11" s="203"/>
      <c r="AH11" s="203"/>
      <c r="AI11" s="203"/>
      <c r="AJ11" s="203"/>
      <c r="AK11" s="203"/>
      <c r="AL11" s="203"/>
      <c r="AM11" s="203"/>
      <c r="AN11" s="203"/>
      <c r="AO11" s="203"/>
      <c r="AP11" s="204"/>
      <c r="AQ11" s="202" t="str">
        <f>IFERROR(VLOOKUP(加盟店基本!AD11,ドメイン定義書!$F$10:$BF$228,43,FALSE),"")</f>
        <v>CHAR</v>
      </c>
      <c r="AR11" s="203"/>
      <c r="AS11" s="203"/>
      <c r="AT11" s="203"/>
      <c r="AU11" s="204"/>
      <c r="AV11" s="202">
        <f>IFERROR(VLOOKUP(加盟店基本!AD11,ドメイン定義書!$F$10:$BF$228,50,FALSE),"")</f>
        <v>3</v>
      </c>
      <c r="AW11" s="203"/>
      <c r="AX11" s="203"/>
      <c r="AY11" s="203"/>
      <c r="AZ11" s="204"/>
      <c r="BA11" s="197"/>
      <c r="BB11" s="207"/>
      <c r="BC11" s="207"/>
      <c r="BD11" s="207"/>
      <c r="BE11" s="198"/>
      <c r="BF11" s="197" t="str">
        <f>IFERROR(IF(VLOOKUP(加盟店基本!AD11,ドメイン定義書!$F$10:$BR$228,62,FALSE)=0,"",VLOOKUP(加盟店基本!AD11,ドメイン定義書!$F$10:$BR$228,62,FALSE)),"")</f>
        <v/>
      </c>
      <c r="BG11" s="207"/>
      <c r="BH11" s="207"/>
      <c r="BI11" s="207"/>
      <c r="BJ11" s="198"/>
      <c r="BK11" s="202"/>
      <c r="BL11" s="203"/>
      <c r="BM11" s="203"/>
      <c r="BN11" s="203"/>
      <c r="BO11" s="204"/>
      <c r="BP11" s="202">
        <v>2</v>
      </c>
      <c r="BQ11" s="203"/>
      <c r="BR11" s="204"/>
      <c r="BS11" s="202"/>
      <c r="BT11" s="203"/>
      <c r="BU11" s="204"/>
      <c r="BV11" s="202"/>
      <c r="BW11" s="203"/>
      <c r="BX11" s="204"/>
      <c r="BY11" s="202"/>
      <c r="BZ11" s="203"/>
      <c r="CA11" s="204"/>
      <c r="CB11" s="202"/>
      <c r="CC11" s="203"/>
      <c r="CD11" s="204"/>
      <c r="CE11" s="202"/>
      <c r="CF11" s="203"/>
      <c r="CG11" s="204"/>
      <c r="CH11" s="335"/>
      <c r="CI11" s="335"/>
      <c r="CJ11" s="335"/>
      <c r="CK11" s="335"/>
      <c r="CL11" s="335"/>
      <c r="CM11" s="335"/>
      <c r="CN11" s="335"/>
      <c r="CO11" s="335"/>
      <c r="CP11" s="335"/>
      <c r="CQ11" s="335"/>
      <c r="CR11" s="335"/>
      <c r="CS11" s="335"/>
      <c r="CT11" s="335"/>
      <c r="CU11" s="335"/>
      <c r="CV11" s="335"/>
      <c r="CW11" s="335"/>
      <c r="CX11" s="335"/>
      <c r="DE11" s="12" t="str">
        <f t="shared" si="1"/>
        <v>sid</v>
      </c>
      <c r="DF11" s="12" t="str">
        <f t="shared" si="2"/>
        <v>CHAR(3)</v>
      </c>
      <c r="DG11" s="12" t="str">
        <f t="shared" si="3"/>
        <v>not null</v>
      </c>
      <c r="DH11" s="12" t="str">
        <f t="shared" si="4"/>
        <v/>
      </c>
      <c r="DI11" s="12" t="s">
        <v>525</v>
      </c>
    </row>
    <row r="12" spans="1:113" s="12" customFormat="1">
      <c r="B12" s="197">
        <f t="shared" si="0"/>
        <v>3</v>
      </c>
      <c r="C12" s="198"/>
      <c r="D12" s="202" t="s">
        <v>83</v>
      </c>
      <c r="E12" s="203"/>
      <c r="F12" s="203"/>
      <c r="G12" s="203"/>
      <c r="H12" s="203"/>
      <c r="I12" s="203"/>
      <c r="J12" s="203"/>
      <c r="K12" s="203"/>
      <c r="L12" s="203"/>
      <c r="M12" s="203"/>
      <c r="N12" s="203"/>
      <c r="O12" s="203"/>
      <c r="P12" s="204"/>
      <c r="Q12" s="202" t="s">
        <v>699</v>
      </c>
      <c r="R12" s="203"/>
      <c r="S12" s="203"/>
      <c r="T12" s="203"/>
      <c r="U12" s="203"/>
      <c r="V12" s="203"/>
      <c r="W12" s="203"/>
      <c r="X12" s="203"/>
      <c r="Y12" s="203"/>
      <c r="Z12" s="203"/>
      <c r="AA12" s="203"/>
      <c r="AB12" s="203"/>
      <c r="AC12" s="204"/>
      <c r="AD12" s="202" t="s">
        <v>834</v>
      </c>
      <c r="AE12" s="203"/>
      <c r="AF12" s="203"/>
      <c r="AG12" s="203"/>
      <c r="AH12" s="203"/>
      <c r="AI12" s="203"/>
      <c r="AJ12" s="203"/>
      <c r="AK12" s="203"/>
      <c r="AL12" s="203"/>
      <c r="AM12" s="203"/>
      <c r="AN12" s="203"/>
      <c r="AO12" s="203"/>
      <c r="AP12" s="204"/>
      <c r="AQ12" s="202" t="str">
        <f>IFERROR(VLOOKUP(加盟店基本!AD12,ドメイン定義書!$F$10:$BF$228,43,FALSE),"")</f>
        <v>CHAR</v>
      </c>
      <c r="AR12" s="203"/>
      <c r="AS12" s="203"/>
      <c r="AT12" s="203"/>
      <c r="AU12" s="204"/>
      <c r="AV12" s="202">
        <f>IFERROR(VLOOKUP(加盟店基本!AD12,ドメイン定義書!$F$10:$BF$228,50,FALSE),"")</f>
        <v>4</v>
      </c>
      <c r="AW12" s="203"/>
      <c r="AX12" s="203"/>
      <c r="AY12" s="203"/>
      <c r="AZ12" s="204"/>
      <c r="BA12" s="197"/>
      <c r="BB12" s="207"/>
      <c r="BC12" s="207"/>
      <c r="BD12" s="207"/>
      <c r="BE12" s="198"/>
      <c r="BF12" s="197" t="str">
        <f>IFERROR(IF(VLOOKUP(加盟店基本!AD12,ドメイン定義書!$F$10:$BR$228,62,FALSE)=0,"",VLOOKUP(加盟店基本!AD12,ドメイン定義書!$F$10:$BR$228,62,FALSE)),"")</f>
        <v/>
      </c>
      <c r="BG12" s="207"/>
      <c r="BH12" s="207"/>
      <c r="BI12" s="207"/>
      <c r="BJ12" s="198"/>
      <c r="BK12" s="202"/>
      <c r="BL12" s="203"/>
      <c r="BM12" s="203"/>
      <c r="BN12" s="203"/>
      <c r="BO12" s="204"/>
      <c r="BP12" s="202"/>
      <c r="BQ12" s="203"/>
      <c r="BR12" s="204"/>
      <c r="BS12" s="202">
        <v>1</v>
      </c>
      <c r="BT12" s="203"/>
      <c r="BU12" s="204"/>
      <c r="BV12" s="202"/>
      <c r="BW12" s="203"/>
      <c r="BX12" s="204"/>
      <c r="BY12" s="202"/>
      <c r="BZ12" s="203"/>
      <c r="CA12" s="204"/>
      <c r="CB12" s="202"/>
      <c r="CC12" s="203"/>
      <c r="CD12" s="204"/>
      <c r="CE12" s="202"/>
      <c r="CF12" s="203"/>
      <c r="CG12" s="204"/>
      <c r="CH12" s="335"/>
      <c r="CI12" s="335"/>
      <c r="CJ12" s="335"/>
      <c r="CK12" s="335"/>
      <c r="CL12" s="335"/>
      <c r="CM12" s="335"/>
      <c r="CN12" s="335"/>
      <c r="CO12" s="335"/>
      <c r="CP12" s="335"/>
      <c r="CQ12" s="335"/>
      <c r="CR12" s="335"/>
      <c r="CS12" s="335"/>
      <c r="CT12" s="335"/>
      <c r="CU12" s="335"/>
      <c r="CV12" s="335"/>
      <c r="CW12" s="335"/>
      <c r="CX12" s="335"/>
      <c r="DE12" s="12" t="str">
        <f t="shared" si="1"/>
        <v>channelid</v>
      </c>
      <c r="DF12" s="12" t="str">
        <f t="shared" si="2"/>
        <v>CHAR(4)</v>
      </c>
      <c r="DG12" s="12" t="str">
        <f t="shared" si="3"/>
        <v>not null</v>
      </c>
      <c r="DH12" s="12" t="str">
        <f t="shared" si="4"/>
        <v/>
      </c>
      <c r="DI12" s="12" t="s">
        <v>525</v>
      </c>
    </row>
    <row r="13" spans="1:113" s="12" customFormat="1">
      <c r="B13" s="197">
        <f t="shared" si="0"/>
        <v>4</v>
      </c>
      <c r="C13" s="198"/>
      <c r="D13" s="202" t="s">
        <v>569</v>
      </c>
      <c r="E13" s="203"/>
      <c r="F13" s="203"/>
      <c r="G13" s="203"/>
      <c r="H13" s="203"/>
      <c r="I13" s="203"/>
      <c r="J13" s="203"/>
      <c r="K13" s="203"/>
      <c r="L13" s="203"/>
      <c r="M13" s="203"/>
      <c r="N13" s="203"/>
      <c r="O13" s="203"/>
      <c r="P13" s="204"/>
      <c r="Q13" s="202" t="s">
        <v>835</v>
      </c>
      <c r="R13" s="203"/>
      <c r="S13" s="203"/>
      <c r="T13" s="203"/>
      <c r="U13" s="203"/>
      <c r="V13" s="203"/>
      <c r="W13" s="203"/>
      <c r="X13" s="203"/>
      <c r="Y13" s="203"/>
      <c r="Z13" s="203"/>
      <c r="AA13" s="203"/>
      <c r="AB13" s="203"/>
      <c r="AC13" s="204"/>
      <c r="AD13" s="202" t="s">
        <v>569</v>
      </c>
      <c r="AE13" s="203"/>
      <c r="AF13" s="203"/>
      <c r="AG13" s="203"/>
      <c r="AH13" s="203"/>
      <c r="AI13" s="203"/>
      <c r="AJ13" s="203"/>
      <c r="AK13" s="203"/>
      <c r="AL13" s="203"/>
      <c r="AM13" s="203"/>
      <c r="AN13" s="203"/>
      <c r="AO13" s="203"/>
      <c r="AP13" s="204"/>
      <c r="AQ13" s="202" t="str">
        <f>IFERROR(VLOOKUP(加盟店基本!AD13,ドメイン定義書!$F$10:$BF$228,43,FALSE),"")</f>
        <v>VARCHAR</v>
      </c>
      <c r="AR13" s="203"/>
      <c r="AS13" s="203"/>
      <c r="AT13" s="203"/>
      <c r="AU13" s="204"/>
      <c r="AV13" s="202">
        <f>IFERROR(VLOOKUP(加盟店基本!AD13,ドメイン定義書!$F$10:$BF$228,50,FALSE),"")</f>
        <v>60</v>
      </c>
      <c r="AW13" s="203"/>
      <c r="AX13" s="203"/>
      <c r="AY13" s="203"/>
      <c r="AZ13" s="204"/>
      <c r="BA13" s="197" t="s">
        <v>23</v>
      </c>
      <c r="BB13" s="207"/>
      <c r="BC13" s="207"/>
      <c r="BD13" s="207"/>
      <c r="BE13" s="198"/>
      <c r="BF13" s="197" t="str">
        <f>IFERROR(IF(VLOOKUP(加盟店基本!AD13,ドメイン定義書!$F$10:$BR$228,62,FALSE)=0,"",VLOOKUP(加盟店基本!AD13,ドメイン定義書!$F$10:$BR$228,62,FALSE)),"")</f>
        <v/>
      </c>
      <c r="BG13" s="207"/>
      <c r="BH13" s="207"/>
      <c r="BI13" s="207"/>
      <c r="BJ13" s="198"/>
      <c r="BK13" s="202"/>
      <c r="BL13" s="203"/>
      <c r="BM13" s="203"/>
      <c r="BN13" s="203"/>
      <c r="BO13" s="204"/>
      <c r="BP13" s="202"/>
      <c r="BQ13" s="203"/>
      <c r="BR13" s="204"/>
      <c r="BS13" s="202"/>
      <c r="BT13" s="203"/>
      <c r="BU13" s="204"/>
      <c r="BV13" s="202"/>
      <c r="BW13" s="203"/>
      <c r="BX13" s="204"/>
      <c r="BY13" s="202"/>
      <c r="BZ13" s="203"/>
      <c r="CA13" s="204"/>
      <c r="CB13" s="202"/>
      <c r="CC13" s="203"/>
      <c r="CD13" s="204"/>
      <c r="CE13" s="202"/>
      <c r="CF13" s="203"/>
      <c r="CG13" s="204"/>
      <c r="CH13" s="335"/>
      <c r="CI13" s="335"/>
      <c r="CJ13" s="335"/>
      <c r="CK13" s="335"/>
      <c r="CL13" s="335"/>
      <c r="CM13" s="335"/>
      <c r="CN13" s="335"/>
      <c r="CO13" s="335"/>
      <c r="CP13" s="335"/>
      <c r="CQ13" s="335"/>
      <c r="CR13" s="335"/>
      <c r="CS13" s="335"/>
      <c r="CT13" s="335"/>
      <c r="CU13" s="335"/>
      <c r="CV13" s="335"/>
      <c r="CW13" s="335"/>
      <c r="CX13" s="335"/>
      <c r="DE13" s="12" t="str">
        <f t="shared" si="1"/>
        <v>channel_name</v>
      </c>
      <c r="DF13" s="12" t="str">
        <f t="shared" si="2"/>
        <v>VARCHAR(60)</v>
      </c>
      <c r="DG13" s="12" t="str">
        <f t="shared" si="3"/>
        <v/>
      </c>
      <c r="DH13" s="12" t="str">
        <f t="shared" si="4"/>
        <v/>
      </c>
      <c r="DI13" s="12" t="s">
        <v>525</v>
      </c>
    </row>
    <row r="14" spans="1:113" s="12" customFormat="1">
      <c r="B14" s="197">
        <f t="shared" si="0"/>
        <v>5</v>
      </c>
      <c r="C14" s="198"/>
      <c r="D14" s="202" t="s">
        <v>570</v>
      </c>
      <c r="E14" s="203"/>
      <c r="F14" s="203"/>
      <c r="G14" s="203"/>
      <c r="H14" s="203"/>
      <c r="I14" s="203"/>
      <c r="J14" s="203"/>
      <c r="K14" s="203"/>
      <c r="L14" s="203"/>
      <c r="M14" s="203"/>
      <c r="N14" s="203"/>
      <c r="O14" s="203"/>
      <c r="P14" s="204"/>
      <c r="Q14" s="202" t="s">
        <v>700</v>
      </c>
      <c r="R14" s="203"/>
      <c r="S14" s="203"/>
      <c r="T14" s="203"/>
      <c r="U14" s="203"/>
      <c r="V14" s="203"/>
      <c r="W14" s="203"/>
      <c r="X14" s="203"/>
      <c r="Y14" s="203"/>
      <c r="Z14" s="203"/>
      <c r="AA14" s="203"/>
      <c r="AB14" s="203"/>
      <c r="AC14" s="204"/>
      <c r="AD14" s="202" t="s">
        <v>531</v>
      </c>
      <c r="AE14" s="203"/>
      <c r="AF14" s="203"/>
      <c r="AG14" s="203"/>
      <c r="AH14" s="203"/>
      <c r="AI14" s="203"/>
      <c r="AJ14" s="203"/>
      <c r="AK14" s="203"/>
      <c r="AL14" s="203"/>
      <c r="AM14" s="203"/>
      <c r="AN14" s="203"/>
      <c r="AO14" s="203"/>
      <c r="AP14" s="204"/>
      <c r="AQ14" s="202" t="str">
        <f>IFERROR(VLOOKUP(加盟店基本!AD14,ドメイン定義書!$F$10:$BF$228,43,FALSE),"")</f>
        <v>CHAR</v>
      </c>
      <c r="AR14" s="203"/>
      <c r="AS14" s="203"/>
      <c r="AT14" s="203"/>
      <c r="AU14" s="204"/>
      <c r="AV14" s="202">
        <f>IFERROR(VLOOKUP(加盟店基本!AD14,ドメイン定義書!$F$10:$BF$228,50,FALSE),"")</f>
        <v>8</v>
      </c>
      <c r="AW14" s="203"/>
      <c r="AX14" s="203"/>
      <c r="AY14" s="203"/>
      <c r="AZ14" s="204"/>
      <c r="BA14" s="197" t="s">
        <v>23</v>
      </c>
      <c r="BB14" s="207"/>
      <c r="BC14" s="207"/>
      <c r="BD14" s="207"/>
      <c r="BE14" s="198"/>
      <c r="BF14" s="197" t="str">
        <f>IFERROR(IF(VLOOKUP(加盟店基本!AD14,ドメイン定義書!$F$10:$BR$228,62,FALSE)=0,"",VLOOKUP(加盟店基本!AD14,ドメイン定義書!$F$10:$BR$228,62,FALSE)),"")</f>
        <v/>
      </c>
      <c r="BG14" s="207"/>
      <c r="BH14" s="207"/>
      <c r="BI14" s="207"/>
      <c r="BJ14" s="198"/>
      <c r="BK14" s="202"/>
      <c r="BL14" s="203"/>
      <c r="BM14" s="203"/>
      <c r="BN14" s="203"/>
      <c r="BO14" s="204"/>
      <c r="BP14" s="202"/>
      <c r="BQ14" s="203"/>
      <c r="BR14" s="204"/>
      <c r="BS14" s="202"/>
      <c r="BT14" s="203"/>
      <c r="BU14" s="204"/>
      <c r="BV14" s="202"/>
      <c r="BW14" s="203"/>
      <c r="BX14" s="204"/>
      <c r="BY14" s="202"/>
      <c r="BZ14" s="203"/>
      <c r="CA14" s="204"/>
      <c r="CB14" s="202"/>
      <c r="CC14" s="203"/>
      <c r="CD14" s="204"/>
      <c r="CE14" s="202"/>
      <c r="CF14" s="203"/>
      <c r="CG14" s="204"/>
      <c r="CH14" s="335"/>
      <c r="CI14" s="335"/>
      <c r="CJ14" s="335"/>
      <c r="CK14" s="335"/>
      <c r="CL14" s="335"/>
      <c r="CM14" s="335"/>
      <c r="CN14" s="335"/>
      <c r="CO14" s="335"/>
      <c r="CP14" s="335"/>
      <c r="CQ14" s="335"/>
      <c r="CR14" s="335"/>
      <c r="CS14" s="335"/>
      <c r="CT14" s="335"/>
      <c r="CU14" s="335"/>
      <c r="CV14" s="335"/>
      <c r="CW14" s="335"/>
      <c r="CX14" s="335"/>
      <c r="DE14" s="12" t="str">
        <f t="shared" si="1"/>
        <v>apply_ymd</v>
      </c>
      <c r="DF14" s="12" t="str">
        <f t="shared" si="2"/>
        <v>CHAR(8)</v>
      </c>
      <c r="DG14" s="12" t="str">
        <f t="shared" si="3"/>
        <v/>
      </c>
      <c r="DH14" s="12" t="str">
        <f t="shared" si="4"/>
        <v/>
      </c>
      <c r="DI14" s="12" t="s">
        <v>525</v>
      </c>
    </row>
    <row r="15" spans="1:113" s="12" customFormat="1">
      <c r="B15" s="197">
        <f t="shared" si="0"/>
        <v>6</v>
      </c>
      <c r="C15" s="198"/>
      <c r="D15" s="202" t="s">
        <v>888</v>
      </c>
      <c r="E15" s="203"/>
      <c r="F15" s="203"/>
      <c r="G15" s="203"/>
      <c r="H15" s="203"/>
      <c r="I15" s="203"/>
      <c r="J15" s="203"/>
      <c r="K15" s="203"/>
      <c r="L15" s="203"/>
      <c r="M15" s="203"/>
      <c r="N15" s="203"/>
      <c r="O15" s="203"/>
      <c r="P15" s="204"/>
      <c r="Q15" s="202" t="s">
        <v>701</v>
      </c>
      <c r="R15" s="203"/>
      <c r="S15" s="203"/>
      <c r="T15" s="203"/>
      <c r="U15" s="203"/>
      <c r="V15" s="203"/>
      <c r="W15" s="203"/>
      <c r="X15" s="203"/>
      <c r="Y15" s="203"/>
      <c r="Z15" s="203"/>
      <c r="AA15" s="203"/>
      <c r="AB15" s="203"/>
      <c r="AC15" s="204"/>
      <c r="AD15" s="202" t="s">
        <v>888</v>
      </c>
      <c r="AE15" s="203"/>
      <c r="AF15" s="203"/>
      <c r="AG15" s="203"/>
      <c r="AH15" s="203"/>
      <c r="AI15" s="203"/>
      <c r="AJ15" s="203"/>
      <c r="AK15" s="203"/>
      <c r="AL15" s="203"/>
      <c r="AM15" s="203"/>
      <c r="AN15" s="203"/>
      <c r="AO15" s="203"/>
      <c r="AP15" s="204"/>
      <c r="AQ15" s="202" t="str">
        <f>IFERROR(VLOOKUP(加盟店基本!AD15,ドメイン定義書!$F$10:$BF$228,43,FALSE),"")</f>
        <v>CHAR</v>
      </c>
      <c r="AR15" s="203"/>
      <c r="AS15" s="203"/>
      <c r="AT15" s="203"/>
      <c r="AU15" s="204"/>
      <c r="AV15" s="202">
        <f>IFERROR(VLOOKUP(加盟店基本!AD15,ドメイン定義書!$F$10:$BF$228,50,FALSE),"")</f>
        <v>2</v>
      </c>
      <c r="AW15" s="203"/>
      <c r="AX15" s="203"/>
      <c r="AY15" s="203"/>
      <c r="AZ15" s="204"/>
      <c r="BA15" s="197" t="s">
        <v>23</v>
      </c>
      <c r="BB15" s="207"/>
      <c r="BC15" s="207"/>
      <c r="BD15" s="207"/>
      <c r="BE15" s="198"/>
      <c r="BF15" s="197" t="str">
        <f>IFERROR(IF(VLOOKUP(加盟店基本!AD15,ドメイン定義書!$F$10:$BR$228,62,FALSE)=0,"",VLOOKUP(加盟店基本!AD15,ドメイン定義書!$F$10:$BR$228,62,FALSE)),"")</f>
        <v>○</v>
      </c>
      <c r="BG15" s="207"/>
      <c r="BH15" s="207"/>
      <c r="BI15" s="207"/>
      <c r="BJ15" s="198"/>
      <c r="BK15" s="202"/>
      <c r="BL15" s="203"/>
      <c r="BM15" s="203"/>
      <c r="BN15" s="203"/>
      <c r="BO15" s="204"/>
      <c r="BP15" s="202"/>
      <c r="BQ15" s="203"/>
      <c r="BR15" s="204"/>
      <c r="BS15" s="202"/>
      <c r="BT15" s="203"/>
      <c r="BU15" s="204"/>
      <c r="BV15" s="202"/>
      <c r="BW15" s="203"/>
      <c r="BX15" s="204"/>
      <c r="BY15" s="202"/>
      <c r="BZ15" s="203"/>
      <c r="CA15" s="204"/>
      <c r="CB15" s="202"/>
      <c r="CC15" s="203"/>
      <c r="CD15" s="204"/>
      <c r="CE15" s="202"/>
      <c r="CF15" s="203"/>
      <c r="CG15" s="204"/>
      <c r="CH15" s="335"/>
      <c r="CI15" s="335"/>
      <c r="CJ15" s="335"/>
      <c r="CK15" s="335"/>
      <c r="CL15" s="335"/>
      <c r="CM15" s="335"/>
      <c r="CN15" s="335"/>
      <c r="CO15" s="335"/>
      <c r="CP15" s="335"/>
      <c r="CQ15" s="335"/>
      <c r="CR15" s="335"/>
      <c r="CS15" s="335"/>
      <c r="CT15" s="335"/>
      <c r="CU15" s="335"/>
      <c r="CV15" s="335"/>
      <c r="CW15" s="335"/>
      <c r="CX15" s="335"/>
      <c r="DE15" s="12" t="str">
        <f t="shared" si="1"/>
        <v>applyworkkbn</v>
      </c>
      <c r="DF15" s="12" t="str">
        <f t="shared" si="2"/>
        <v>CHAR(2)</v>
      </c>
      <c r="DG15" s="12" t="str">
        <f t="shared" si="3"/>
        <v/>
      </c>
      <c r="DH15" s="12" t="str">
        <f t="shared" si="4"/>
        <v/>
      </c>
      <c r="DI15" s="12" t="s">
        <v>525</v>
      </c>
    </row>
    <row r="16" spans="1:113" s="12" customFormat="1">
      <c r="B16" s="197">
        <f t="shared" si="0"/>
        <v>7</v>
      </c>
      <c r="C16" s="198"/>
      <c r="D16" s="202" t="s">
        <v>1121</v>
      </c>
      <c r="E16" s="203"/>
      <c r="F16" s="203"/>
      <c r="G16" s="203"/>
      <c r="H16" s="203"/>
      <c r="I16" s="203"/>
      <c r="J16" s="203"/>
      <c r="K16" s="203"/>
      <c r="L16" s="203"/>
      <c r="M16" s="203"/>
      <c r="N16" s="203"/>
      <c r="O16" s="203"/>
      <c r="P16" s="204"/>
      <c r="Q16" s="190" t="s">
        <v>1158</v>
      </c>
      <c r="R16" s="191"/>
      <c r="S16" s="191"/>
      <c r="T16" s="191"/>
      <c r="U16" s="191"/>
      <c r="V16" s="191"/>
      <c r="W16" s="191"/>
      <c r="X16" s="191"/>
      <c r="Y16" s="191"/>
      <c r="Z16" s="191"/>
      <c r="AA16" s="191"/>
      <c r="AB16" s="191"/>
      <c r="AC16" s="192"/>
      <c r="AD16" s="202" t="s">
        <v>404</v>
      </c>
      <c r="AE16" s="203"/>
      <c r="AF16" s="203"/>
      <c r="AG16" s="203"/>
      <c r="AH16" s="203"/>
      <c r="AI16" s="203"/>
      <c r="AJ16" s="203"/>
      <c r="AK16" s="203"/>
      <c r="AL16" s="203"/>
      <c r="AM16" s="203"/>
      <c r="AN16" s="203"/>
      <c r="AO16" s="203"/>
      <c r="AP16" s="204"/>
      <c r="AQ16" s="202" t="str">
        <f>IFERROR(VLOOKUP(加盟店基本!AD16,ドメイン定義書!$F$10:$BF$228,43,FALSE),"")</f>
        <v>CHAR</v>
      </c>
      <c r="AR16" s="203"/>
      <c r="AS16" s="203"/>
      <c r="AT16" s="203"/>
      <c r="AU16" s="204"/>
      <c r="AV16" s="202">
        <f>IFERROR(VLOOKUP(加盟店基本!AD16,ドメイン定義書!$F$10:$BF$228,50,FALSE),"")</f>
        <v>4</v>
      </c>
      <c r="AW16" s="203"/>
      <c r="AX16" s="203"/>
      <c r="AY16" s="203"/>
      <c r="AZ16" s="204"/>
      <c r="BA16" s="197" t="s">
        <v>23</v>
      </c>
      <c r="BB16" s="207"/>
      <c r="BC16" s="207"/>
      <c r="BD16" s="207"/>
      <c r="BE16" s="198"/>
      <c r="BF16" s="197" t="str">
        <f>IFERROR(IF(VLOOKUP(加盟店基本!AD16,ドメイン定義書!$F$10:$BR$228,62,FALSE)=0,"",VLOOKUP(加盟店基本!AD16,ドメイン定義書!$F$10:$BR$228,62,FALSE)),"")</f>
        <v/>
      </c>
      <c r="BG16" s="207"/>
      <c r="BH16" s="207"/>
      <c r="BI16" s="207"/>
      <c r="BJ16" s="198"/>
      <c r="BK16" s="202" t="s">
        <v>836</v>
      </c>
      <c r="BL16" s="203"/>
      <c r="BM16" s="203"/>
      <c r="BN16" s="203"/>
      <c r="BO16" s="204"/>
      <c r="BP16" s="202"/>
      <c r="BQ16" s="203"/>
      <c r="BR16" s="204"/>
      <c r="BS16" s="202"/>
      <c r="BT16" s="203"/>
      <c r="BU16" s="204"/>
      <c r="BV16" s="202"/>
      <c r="BW16" s="203"/>
      <c r="BX16" s="204"/>
      <c r="BY16" s="202"/>
      <c r="BZ16" s="203"/>
      <c r="CA16" s="204"/>
      <c r="CB16" s="202"/>
      <c r="CC16" s="203"/>
      <c r="CD16" s="204"/>
      <c r="CE16" s="202"/>
      <c r="CF16" s="203"/>
      <c r="CG16" s="204"/>
      <c r="CH16" s="335"/>
      <c r="CI16" s="335"/>
      <c r="CJ16" s="335"/>
      <c r="CK16" s="335"/>
      <c r="CL16" s="335"/>
      <c r="CM16" s="335"/>
      <c r="CN16" s="335"/>
      <c r="CO16" s="335"/>
      <c r="CP16" s="335"/>
      <c r="CQ16" s="335"/>
      <c r="CR16" s="335"/>
      <c r="CS16" s="335"/>
      <c r="CT16" s="335"/>
      <c r="CU16" s="335"/>
      <c r="CV16" s="335"/>
      <c r="CW16" s="335"/>
      <c r="CX16" s="335"/>
      <c r="DE16" s="12" t="str">
        <f t="shared" si="1"/>
        <v>kickbackid</v>
      </c>
      <c r="DF16" s="12" t="str">
        <f t="shared" si="2"/>
        <v>CHAR(4)</v>
      </c>
      <c r="DG16" s="12" t="str">
        <f t="shared" si="3"/>
        <v/>
      </c>
      <c r="DH16" s="12" t="str">
        <f t="shared" si="4"/>
        <v/>
      </c>
      <c r="DI16" s="12" t="s">
        <v>525</v>
      </c>
    </row>
    <row r="17" spans="2:113" s="12" customFormat="1">
      <c r="B17" s="197">
        <f t="shared" si="0"/>
        <v>8</v>
      </c>
      <c r="C17" s="198"/>
      <c r="D17" s="202" t="s">
        <v>571</v>
      </c>
      <c r="E17" s="203"/>
      <c r="F17" s="203"/>
      <c r="G17" s="203"/>
      <c r="H17" s="203"/>
      <c r="I17" s="203"/>
      <c r="J17" s="203"/>
      <c r="K17" s="203"/>
      <c r="L17" s="203"/>
      <c r="M17" s="203"/>
      <c r="N17" s="203"/>
      <c r="O17" s="203"/>
      <c r="P17" s="204"/>
      <c r="Q17" s="190" t="s">
        <v>1161</v>
      </c>
      <c r="R17" s="191"/>
      <c r="S17" s="191"/>
      <c r="T17" s="191"/>
      <c r="U17" s="191"/>
      <c r="V17" s="191"/>
      <c r="W17" s="191"/>
      <c r="X17" s="191"/>
      <c r="Y17" s="191"/>
      <c r="Z17" s="191"/>
      <c r="AA17" s="191"/>
      <c r="AB17" s="191"/>
      <c r="AC17" s="192"/>
      <c r="AD17" s="202" t="s">
        <v>542</v>
      </c>
      <c r="AE17" s="203"/>
      <c r="AF17" s="203"/>
      <c r="AG17" s="203"/>
      <c r="AH17" s="203"/>
      <c r="AI17" s="203"/>
      <c r="AJ17" s="203"/>
      <c r="AK17" s="203"/>
      <c r="AL17" s="203"/>
      <c r="AM17" s="203"/>
      <c r="AN17" s="203"/>
      <c r="AO17" s="203"/>
      <c r="AP17" s="204"/>
      <c r="AQ17" s="202" t="str">
        <f>IFERROR(VLOOKUP(加盟店基本!AD17,ドメイン定義書!$F$10:$BF$228,43,FALSE),"")</f>
        <v>VARCHAR</v>
      </c>
      <c r="AR17" s="203"/>
      <c r="AS17" s="203"/>
      <c r="AT17" s="203"/>
      <c r="AU17" s="204"/>
      <c r="AV17" s="202">
        <f>IFERROR(VLOOKUP(加盟店基本!AD17,ドメイン定義書!$F$10:$BF$228,50,FALSE),"")</f>
        <v>60</v>
      </c>
      <c r="AW17" s="203"/>
      <c r="AX17" s="203"/>
      <c r="AY17" s="203"/>
      <c r="AZ17" s="204"/>
      <c r="BA17" s="197" t="s">
        <v>23</v>
      </c>
      <c r="BB17" s="207"/>
      <c r="BC17" s="207"/>
      <c r="BD17" s="207"/>
      <c r="BE17" s="198"/>
      <c r="BF17" s="197" t="str">
        <f>IFERROR(IF(VLOOKUP(加盟店基本!AD17,ドメイン定義書!$F$10:$BR$228,62,FALSE)=0,"",VLOOKUP(加盟店基本!AD17,ドメイン定義書!$F$10:$BR$228,62,FALSE)),"")</f>
        <v/>
      </c>
      <c r="BG17" s="207"/>
      <c r="BH17" s="207"/>
      <c r="BI17" s="207"/>
      <c r="BJ17" s="198"/>
      <c r="BK17" s="202" t="s">
        <v>836</v>
      </c>
      <c r="BL17" s="203"/>
      <c r="BM17" s="203"/>
      <c r="BN17" s="203"/>
      <c r="BO17" s="204"/>
      <c r="BP17" s="202"/>
      <c r="BQ17" s="203"/>
      <c r="BR17" s="204"/>
      <c r="BS17" s="202"/>
      <c r="BT17" s="203"/>
      <c r="BU17" s="204"/>
      <c r="BV17" s="202"/>
      <c r="BW17" s="203"/>
      <c r="BX17" s="204"/>
      <c r="BY17" s="202"/>
      <c r="BZ17" s="203"/>
      <c r="CA17" s="204"/>
      <c r="CB17" s="202"/>
      <c r="CC17" s="203"/>
      <c r="CD17" s="204"/>
      <c r="CE17" s="202"/>
      <c r="CF17" s="203"/>
      <c r="CG17" s="204"/>
      <c r="CH17" s="335"/>
      <c r="CI17" s="335"/>
      <c r="CJ17" s="335"/>
      <c r="CK17" s="335"/>
      <c r="CL17" s="335"/>
      <c r="CM17" s="335"/>
      <c r="CN17" s="335"/>
      <c r="CO17" s="335"/>
      <c r="CP17" s="335"/>
      <c r="CQ17" s="335"/>
      <c r="CR17" s="335"/>
      <c r="CS17" s="335"/>
      <c r="CT17" s="335"/>
      <c r="CU17" s="335"/>
      <c r="CV17" s="335"/>
      <c r="CW17" s="335"/>
      <c r="CX17" s="335"/>
      <c r="DE17" s="12" t="str">
        <f t="shared" si="1"/>
        <v>kickback_companyname</v>
      </c>
      <c r="DF17" s="12" t="str">
        <f t="shared" si="2"/>
        <v>VARCHAR(60)</v>
      </c>
      <c r="DG17" s="12" t="str">
        <f t="shared" si="3"/>
        <v/>
      </c>
      <c r="DH17" s="12" t="str">
        <f t="shared" si="4"/>
        <v/>
      </c>
      <c r="DI17" s="12" t="s">
        <v>525</v>
      </c>
    </row>
    <row r="18" spans="2:113" s="12" customFormat="1">
      <c r="B18" s="197">
        <f t="shared" si="0"/>
        <v>9</v>
      </c>
      <c r="C18" s="198"/>
      <c r="D18" s="202" t="s">
        <v>572</v>
      </c>
      <c r="E18" s="203"/>
      <c r="F18" s="203"/>
      <c r="G18" s="203"/>
      <c r="H18" s="203"/>
      <c r="I18" s="203"/>
      <c r="J18" s="203"/>
      <c r="K18" s="203"/>
      <c r="L18" s="203"/>
      <c r="M18" s="203"/>
      <c r="N18" s="203"/>
      <c r="O18" s="203"/>
      <c r="P18" s="204"/>
      <c r="Q18" s="202" t="s">
        <v>541</v>
      </c>
      <c r="R18" s="203"/>
      <c r="S18" s="203"/>
      <c r="T18" s="203"/>
      <c r="U18" s="203"/>
      <c r="V18" s="203"/>
      <c r="W18" s="203"/>
      <c r="X18" s="203"/>
      <c r="Y18" s="203"/>
      <c r="Z18" s="203"/>
      <c r="AA18" s="203"/>
      <c r="AB18" s="203"/>
      <c r="AC18" s="204"/>
      <c r="AD18" s="202" t="s">
        <v>531</v>
      </c>
      <c r="AE18" s="203"/>
      <c r="AF18" s="203"/>
      <c r="AG18" s="203"/>
      <c r="AH18" s="203"/>
      <c r="AI18" s="203"/>
      <c r="AJ18" s="203"/>
      <c r="AK18" s="203"/>
      <c r="AL18" s="203"/>
      <c r="AM18" s="203"/>
      <c r="AN18" s="203"/>
      <c r="AO18" s="203"/>
      <c r="AP18" s="204"/>
      <c r="AQ18" s="202" t="str">
        <f>IFERROR(VLOOKUP(加盟店基本!AD18,ドメイン定義書!$F$10:$BF$228,43,FALSE),"")</f>
        <v>CHAR</v>
      </c>
      <c r="AR18" s="203"/>
      <c r="AS18" s="203"/>
      <c r="AT18" s="203"/>
      <c r="AU18" s="204"/>
      <c r="AV18" s="202">
        <f>IFERROR(VLOOKUP(加盟店基本!AD18,ドメイン定義書!$F$10:$BF$228,50,FALSE),"")</f>
        <v>8</v>
      </c>
      <c r="AW18" s="203"/>
      <c r="AX18" s="203"/>
      <c r="AY18" s="203"/>
      <c r="AZ18" s="204"/>
      <c r="BA18" s="197"/>
      <c r="BB18" s="207"/>
      <c r="BC18" s="207"/>
      <c r="BD18" s="207"/>
      <c r="BE18" s="198"/>
      <c r="BF18" s="197" t="str">
        <f>IFERROR(IF(VLOOKUP(加盟店基本!AD18,ドメイン定義書!$F$10:$BR$228,62,FALSE)=0,"",VLOOKUP(加盟店基本!AD18,ドメイン定義書!$F$10:$BR$228,62,FALSE)),"")</f>
        <v/>
      </c>
      <c r="BG18" s="207"/>
      <c r="BH18" s="207"/>
      <c r="BI18" s="207"/>
      <c r="BJ18" s="198"/>
      <c r="BK18" s="202"/>
      <c r="BL18" s="203"/>
      <c r="BM18" s="203"/>
      <c r="BN18" s="203"/>
      <c r="BO18" s="204"/>
      <c r="BP18" s="202"/>
      <c r="BQ18" s="203"/>
      <c r="BR18" s="204"/>
      <c r="BS18" s="202"/>
      <c r="BT18" s="203"/>
      <c r="BU18" s="204"/>
      <c r="BV18" s="202"/>
      <c r="BW18" s="203"/>
      <c r="BX18" s="204"/>
      <c r="BY18" s="202"/>
      <c r="BZ18" s="203"/>
      <c r="CA18" s="204"/>
      <c r="CB18" s="202"/>
      <c r="CC18" s="203"/>
      <c r="CD18" s="204"/>
      <c r="CE18" s="202"/>
      <c r="CF18" s="203"/>
      <c r="CG18" s="204"/>
      <c r="CH18" s="335"/>
      <c r="CI18" s="335"/>
      <c r="CJ18" s="335"/>
      <c r="CK18" s="335"/>
      <c r="CL18" s="335"/>
      <c r="CM18" s="335"/>
      <c r="CN18" s="335"/>
      <c r="CO18" s="335"/>
      <c r="CP18" s="335"/>
      <c r="CQ18" s="335"/>
      <c r="CR18" s="335"/>
      <c r="CS18" s="335"/>
      <c r="CT18" s="335"/>
      <c r="CU18" s="335"/>
      <c r="CV18" s="335"/>
      <c r="CW18" s="335"/>
      <c r="CX18" s="335"/>
      <c r="DE18" s="12" t="str">
        <f t="shared" si="1"/>
        <v>usestartrequest_ymd</v>
      </c>
      <c r="DF18" s="12" t="str">
        <f t="shared" si="2"/>
        <v>CHAR(8)</v>
      </c>
      <c r="DG18" s="12" t="str">
        <f t="shared" si="3"/>
        <v>not null</v>
      </c>
      <c r="DH18" s="12" t="str">
        <f t="shared" si="4"/>
        <v/>
      </c>
      <c r="DI18" s="12" t="s">
        <v>525</v>
      </c>
    </row>
    <row r="19" spans="2:113" s="12" customFormat="1">
      <c r="B19" s="197">
        <f t="shared" si="0"/>
        <v>10</v>
      </c>
      <c r="C19" s="198"/>
      <c r="D19" s="202" t="s">
        <v>542</v>
      </c>
      <c r="E19" s="203"/>
      <c r="F19" s="203"/>
      <c r="G19" s="203"/>
      <c r="H19" s="203"/>
      <c r="I19" s="203"/>
      <c r="J19" s="203"/>
      <c r="K19" s="203"/>
      <c r="L19" s="203"/>
      <c r="M19" s="203"/>
      <c r="N19" s="203"/>
      <c r="O19" s="203"/>
      <c r="P19" s="204"/>
      <c r="Q19" s="202" t="s">
        <v>702</v>
      </c>
      <c r="R19" s="203"/>
      <c r="S19" s="203"/>
      <c r="T19" s="203"/>
      <c r="U19" s="203"/>
      <c r="V19" s="203"/>
      <c r="W19" s="203"/>
      <c r="X19" s="203"/>
      <c r="Y19" s="203"/>
      <c r="Z19" s="203"/>
      <c r="AA19" s="203"/>
      <c r="AB19" s="203"/>
      <c r="AC19" s="204"/>
      <c r="AD19" s="202" t="s">
        <v>542</v>
      </c>
      <c r="AE19" s="203"/>
      <c r="AF19" s="203"/>
      <c r="AG19" s="203"/>
      <c r="AH19" s="203"/>
      <c r="AI19" s="203"/>
      <c r="AJ19" s="203"/>
      <c r="AK19" s="203"/>
      <c r="AL19" s="203"/>
      <c r="AM19" s="203"/>
      <c r="AN19" s="203"/>
      <c r="AO19" s="203"/>
      <c r="AP19" s="204"/>
      <c r="AQ19" s="202" t="str">
        <f>IFERROR(VLOOKUP(加盟店基本!AD19,ドメイン定義書!$F$10:$BF$228,43,FALSE),"")</f>
        <v>VARCHAR</v>
      </c>
      <c r="AR19" s="203"/>
      <c r="AS19" s="203"/>
      <c r="AT19" s="203"/>
      <c r="AU19" s="204"/>
      <c r="AV19" s="202">
        <f>IFERROR(VLOOKUP(加盟店基本!AD19,ドメイン定義書!$F$10:$BF$228,50,FALSE),"")</f>
        <v>60</v>
      </c>
      <c r="AW19" s="203"/>
      <c r="AX19" s="203"/>
      <c r="AY19" s="203"/>
      <c r="AZ19" s="204"/>
      <c r="BA19" s="197"/>
      <c r="BB19" s="207"/>
      <c r="BC19" s="207"/>
      <c r="BD19" s="207"/>
      <c r="BE19" s="198"/>
      <c r="BF19" s="197" t="str">
        <f>IFERROR(IF(VLOOKUP(加盟店基本!AD19,ドメイン定義書!$F$10:$BR$228,62,FALSE)=0,"",VLOOKUP(加盟店基本!AD19,ドメイン定義書!$F$10:$BR$228,62,FALSE)),"")</f>
        <v/>
      </c>
      <c r="BG19" s="207"/>
      <c r="BH19" s="207"/>
      <c r="BI19" s="207"/>
      <c r="BJ19" s="198"/>
      <c r="BK19" s="202"/>
      <c r="BL19" s="203"/>
      <c r="BM19" s="203"/>
      <c r="BN19" s="203"/>
      <c r="BO19" s="204"/>
      <c r="BP19" s="202"/>
      <c r="BQ19" s="203"/>
      <c r="BR19" s="204"/>
      <c r="BS19" s="202"/>
      <c r="BT19" s="203"/>
      <c r="BU19" s="204"/>
      <c r="BV19" s="202"/>
      <c r="BW19" s="203"/>
      <c r="BX19" s="204"/>
      <c r="BY19" s="202"/>
      <c r="BZ19" s="203"/>
      <c r="CA19" s="204"/>
      <c r="CB19" s="202"/>
      <c r="CC19" s="203"/>
      <c r="CD19" s="204"/>
      <c r="CE19" s="202"/>
      <c r="CF19" s="203"/>
      <c r="CG19" s="204"/>
      <c r="CH19" s="335"/>
      <c r="CI19" s="335"/>
      <c r="CJ19" s="335"/>
      <c r="CK19" s="335"/>
      <c r="CL19" s="335"/>
      <c r="CM19" s="335"/>
      <c r="CN19" s="335"/>
      <c r="CO19" s="335"/>
      <c r="CP19" s="335"/>
      <c r="CQ19" s="335"/>
      <c r="CR19" s="335"/>
      <c r="CS19" s="335"/>
      <c r="CT19" s="335"/>
      <c r="CU19" s="335"/>
      <c r="CV19" s="335"/>
      <c r="CW19" s="335"/>
      <c r="CX19" s="335"/>
      <c r="DE19" s="12" t="str">
        <f t="shared" si="1"/>
        <v>companyname</v>
      </c>
      <c r="DF19" s="12" t="str">
        <f t="shared" si="2"/>
        <v>VARCHAR(60)</v>
      </c>
      <c r="DG19" s="12" t="str">
        <f t="shared" si="3"/>
        <v>not null</v>
      </c>
      <c r="DH19" s="12" t="str">
        <f t="shared" si="4"/>
        <v/>
      </c>
      <c r="DI19" s="12" t="s">
        <v>525</v>
      </c>
    </row>
    <row r="20" spans="2:113" s="12" customFormat="1">
      <c r="B20" s="197">
        <f t="shared" si="0"/>
        <v>11</v>
      </c>
      <c r="C20" s="198"/>
      <c r="D20" s="202" t="s">
        <v>573</v>
      </c>
      <c r="E20" s="203"/>
      <c r="F20" s="203"/>
      <c r="G20" s="203"/>
      <c r="H20" s="203"/>
      <c r="I20" s="203"/>
      <c r="J20" s="203"/>
      <c r="K20" s="203"/>
      <c r="L20" s="203"/>
      <c r="M20" s="203"/>
      <c r="N20" s="203"/>
      <c r="O20" s="203"/>
      <c r="P20" s="204"/>
      <c r="Q20" s="202" t="s">
        <v>703</v>
      </c>
      <c r="R20" s="203"/>
      <c r="S20" s="203"/>
      <c r="T20" s="203"/>
      <c r="U20" s="203"/>
      <c r="V20" s="203"/>
      <c r="W20" s="203"/>
      <c r="X20" s="203"/>
      <c r="Y20" s="203"/>
      <c r="Z20" s="203"/>
      <c r="AA20" s="203"/>
      <c r="AB20" s="203"/>
      <c r="AC20" s="204"/>
      <c r="AD20" s="202" t="s">
        <v>573</v>
      </c>
      <c r="AE20" s="203"/>
      <c r="AF20" s="203"/>
      <c r="AG20" s="203"/>
      <c r="AH20" s="203"/>
      <c r="AI20" s="203"/>
      <c r="AJ20" s="203"/>
      <c r="AK20" s="203"/>
      <c r="AL20" s="203"/>
      <c r="AM20" s="203"/>
      <c r="AN20" s="203"/>
      <c r="AO20" s="203"/>
      <c r="AP20" s="204"/>
      <c r="AQ20" s="202" t="str">
        <f>IFERROR(VLOOKUP(加盟店基本!AD20,ドメイン定義書!$F$10:$BF$228,43,FALSE),"")</f>
        <v>VARCHAR</v>
      </c>
      <c r="AR20" s="203"/>
      <c r="AS20" s="203"/>
      <c r="AT20" s="203"/>
      <c r="AU20" s="204"/>
      <c r="AV20" s="202">
        <f>IFERROR(VLOOKUP(加盟店基本!AD20,ドメイン定義書!$F$10:$BF$228,50,FALSE),"")</f>
        <v>60</v>
      </c>
      <c r="AW20" s="203"/>
      <c r="AX20" s="203"/>
      <c r="AY20" s="203"/>
      <c r="AZ20" s="204"/>
      <c r="BA20" s="197"/>
      <c r="BB20" s="207"/>
      <c r="BC20" s="207"/>
      <c r="BD20" s="207"/>
      <c r="BE20" s="198"/>
      <c r="BF20" s="197" t="str">
        <f>IFERROR(IF(VLOOKUP(加盟店基本!AD20,ドメイン定義書!$F$10:$BR$228,62,FALSE)=0,"",VLOOKUP(加盟店基本!AD20,ドメイン定義書!$F$10:$BR$228,62,FALSE)),"")</f>
        <v/>
      </c>
      <c r="BG20" s="207"/>
      <c r="BH20" s="207"/>
      <c r="BI20" s="207"/>
      <c r="BJ20" s="198"/>
      <c r="BK20" s="202"/>
      <c r="BL20" s="203"/>
      <c r="BM20" s="203"/>
      <c r="BN20" s="203"/>
      <c r="BO20" s="204"/>
      <c r="BP20" s="202"/>
      <c r="BQ20" s="203"/>
      <c r="BR20" s="204"/>
      <c r="BS20" s="202"/>
      <c r="BT20" s="203"/>
      <c r="BU20" s="204"/>
      <c r="BV20" s="202"/>
      <c r="BW20" s="203"/>
      <c r="BX20" s="204"/>
      <c r="BY20" s="202"/>
      <c r="BZ20" s="203"/>
      <c r="CA20" s="204"/>
      <c r="CB20" s="202"/>
      <c r="CC20" s="203"/>
      <c r="CD20" s="204"/>
      <c r="CE20" s="202"/>
      <c r="CF20" s="203"/>
      <c r="CG20" s="204"/>
      <c r="CH20" s="335"/>
      <c r="CI20" s="335"/>
      <c r="CJ20" s="335"/>
      <c r="CK20" s="335"/>
      <c r="CL20" s="335"/>
      <c r="CM20" s="335"/>
      <c r="CN20" s="335"/>
      <c r="CO20" s="335"/>
      <c r="CP20" s="335"/>
      <c r="CQ20" s="335"/>
      <c r="CR20" s="335"/>
      <c r="CS20" s="335"/>
      <c r="CT20" s="335"/>
      <c r="CU20" s="335"/>
      <c r="CV20" s="335"/>
      <c r="CW20" s="335"/>
      <c r="CX20" s="335"/>
      <c r="DE20" s="12" t="str">
        <f t="shared" si="1"/>
        <v>companynamekana</v>
      </c>
      <c r="DF20" s="12" t="str">
        <f t="shared" si="2"/>
        <v>VARCHAR(60)</v>
      </c>
      <c r="DG20" s="12" t="str">
        <f t="shared" si="3"/>
        <v>not null</v>
      </c>
      <c r="DH20" s="12" t="str">
        <f t="shared" si="4"/>
        <v/>
      </c>
      <c r="DI20" s="12" t="s">
        <v>525</v>
      </c>
    </row>
    <row r="21" spans="2:113" s="12" customFormat="1">
      <c r="B21" s="197">
        <f t="shared" si="0"/>
        <v>12</v>
      </c>
      <c r="C21" s="198"/>
      <c r="D21" s="202" t="s">
        <v>574</v>
      </c>
      <c r="E21" s="203"/>
      <c r="F21" s="203"/>
      <c r="G21" s="203"/>
      <c r="H21" s="203"/>
      <c r="I21" s="203"/>
      <c r="J21" s="203"/>
      <c r="K21" s="203"/>
      <c r="L21" s="203"/>
      <c r="M21" s="203"/>
      <c r="N21" s="203"/>
      <c r="O21" s="203"/>
      <c r="P21" s="204"/>
      <c r="Q21" s="202" t="s">
        <v>704</v>
      </c>
      <c r="R21" s="203"/>
      <c r="S21" s="203"/>
      <c r="T21" s="203"/>
      <c r="U21" s="203"/>
      <c r="V21" s="203"/>
      <c r="W21" s="203"/>
      <c r="X21" s="203"/>
      <c r="Y21" s="203"/>
      <c r="Z21" s="203"/>
      <c r="AA21" s="203"/>
      <c r="AB21" s="203"/>
      <c r="AC21" s="204"/>
      <c r="AD21" s="202" t="s">
        <v>837</v>
      </c>
      <c r="AE21" s="203"/>
      <c r="AF21" s="203"/>
      <c r="AG21" s="203"/>
      <c r="AH21" s="203"/>
      <c r="AI21" s="203"/>
      <c r="AJ21" s="203"/>
      <c r="AK21" s="203"/>
      <c r="AL21" s="203"/>
      <c r="AM21" s="203"/>
      <c r="AN21" s="203"/>
      <c r="AO21" s="203"/>
      <c r="AP21" s="204"/>
      <c r="AQ21" s="202" t="str">
        <f>IFERROR(VLOOKUP(加盟店基本!AD21,ドメイン定義書!$F$10:$BF$228,43,FALSE),"")</f>
        <v>CHAR</v>
      </c>
      <c r="AR21" s="203"/>
      <c r="AS21" s="203"/>
      <c r="AT21" s="203"/>
      <c r="AU21" s="204"/>
      <c r="AV21" s="202">
        <f>IFERROR(VLOOKUP(加盟店基本!AD21,ドメイン定義書!$F$10:$BF$228,50,FALSE),"")</f>
        <v>8</v>
      </c>
      <c r="AW21" s="203"/>
      <c r="AX21" s="203"/>
      <c r="AY21" s="203"/>
      <c r="AZ21" s="204"/>
      <c r="BA21" s="197"/>
      <c r="BB21" s="207"/>
      <c r="BC21" s="207"/>
      <c r="BD21" s="207"/>
      <c r="BE21" s="198"/>
      <c r="BF21" s="197" t="str">
        <f>IFERROR(IF(VLOOKUP(加盟店基本!AD21,ドメイン定義書!$F$10:$BR$228,62,FALSE)=0,"",VLOOKUP(加盟店基本!AD21,ドメイン定義書!$F$10:$BR$228,62,FALSE)),"")</f>
        <v/>
      </c>
      <c r="BG21" s="207"/>
      <c r="BH21" s="207"/>
      <c r="BI21" s="207"/>
      <c r="BJ21" s="198"/>
      <c r="BK21" s="202"/>
      <c r="BL21" s="203"/>
      <c r="BM21" s="203"/>
      <c r="BN21" s="203"/>
      <c r="BO21" s="204"/>
      <c r="BP21" s="202"/>
      <c r="BQ21" s="203"/>
      <c r="BR21" s="204"/>
      <c r="BS21" s="202"/>
      <c r="BT21" s="203"/>
      <c r="BU21" s="204"/>
      <c r="BV21" s="202"/>
      <c r="BW21" s="203"/>
      <c r="BX21" s="204"/>
      <c r="BY21" s="202"/>
      <c r="BZ21" s="203"/>
      <c r="CA21" s="204"/>
      <c r="CB21" s="202"/>
      <c r="CC21" s="203"/>
      <c r="CD21" s="204"/>
      <c r="CE21" s="202"/>
      <c r="CF21" s="203"/>
      <c r="CG21" s="204"/>
      <c r="CH21" s="335"/>
      <c r="CI21" s="335"/>
      <c r="CJ21" s="335"/>
      <c r="CK21" s="335"/>
      <c r="CL21" s="335"/>
      <c r="CM21" s="335"/>
      <c r="CN21" s="335"/>
      <c r="CO21" s="335"/>
      <c r="CP21" s="335"/>
      <c r="CQ21" s="335"/>
      <c r="CR21" s="335"/>
      <c r="CS21" s="335"/>
      <c r="CT21" s="335"/>
      <c r="CU21" s="335"/>
      <c r="CV21" s="335"/>
      <c r="CW21" s="335"/>
      <c r="CX21" s="335"/>
      <c r="DE21" s="12" t="str">
        <f t="shared" si="1"/>
        <v>company_postno</v>
      </c>
      <c r="DF21" s="12" t="str">
        <f t="shared" si="2"/>
        <v>CHAR(8)</v>
      </c>
      <c r="DG21" s="12" t="str">
        <f t="shared" si="3"/>
        <v>not null</v>
      </c>
      <c r="DH21" s="12" t="str">
        <f t="shared" si="4"/>
        <v/>
      </c>
      <c r="DI21" s="12" t="s">
        <v>525</v>
      </c>
    </row>
    <row r="22" spans="2:113" s="12" customFormat="1">
      <c r="B22" s="197">
        <f t="shared" si="0"/>
        <v>13</v>
      </c>
      <c r="C22" s="198"/>
      <c r="D22" s="202" t="s">
        <v>575</v>
      </c>
      <c r="E22" s="203"/>
      <c r="F22" s="203"/>
      <c r="G22" s="203"/>
      <c r="H22" s="203"/>
      <c r="I22" s="203"/>
      <c r="J22" s="203"/>
      <c r="K22" s="203"/>
      <c r="L22" s="203"/>
      <c r="M22" s="203"/>
      <c r="N22" s="203"/>
      <c r="O22" s="203"/>
      <c r="P22" s="204"/>
      <c r="Q22" s="202" t="s">
        <v>705</v>
      </c>
      <c r="R22" s="203"/>
      <c r="S22" s="203"/>
      <c r="T22" s="203"/>
      <c r="U22" s="203"/>
      <c r="V22" s="203"/>
      <c r="W22" s="203"/>
      <c r="X22" s="203"/>
      <c r="Y22" s="203"/>
      <c r="Z22" s="203"/>
      <c r="AA22" s="203"/>
      <c r="AB22" s="203"/>
      <c r="AC22" s="204"/>
      <c r="AD22" s="202" t="s">
        <v>838</v>
      </c>
      <c r="AE22" s="203"/>
      <c r="AF22" s="203"/>
      <c r="AG22" s="203"/>
      <c r="AH22" s="203"/>
      <c r="AI22" s="203"/>
      <c r="AJ22" s="203"/>
      <c r="AK22" s="203"/>
      <c r="AL22" s="203"/>
      <c r="AM22" s="203"/>
      <c r="AN22" s="203"/>
      <c r="AO22" s="203"/>
      <c r="AP22" s="204"/>
      <c r="AQ22" s="202" t="str">
        <f>IFERROR(VLOOKUP(加盟店基本!AD22,ドメイン定義書!$F$10:$BF$228,43,FALSE),"")</f>
        <v>VARCHAR</v>
      </c>
      <c r="AR22" s="203"/>
      <c r="AS22" s="203"/>
      <c r="AT22" s="203"/>
      <c r="AU22" s="204"/>
      <c r="AV22" s="202">
        <f>IFERROR(VLOOKUP(加盟店基本!AD22,ドメイン定義書!$F$10:$BF$228,50,FALSE),"")</f>
        <v>256</v>
      </c>
      <c r="AW22" s="203"/>
      <c r="AX22" s="203"/>
      <c r="AY22" s="203"/>
      <c r="AZ22" s="204"/>
      <c r="BA22" s="197"/>
      <c r="BB22" s="207"/>
      <c r="BC22" s="207"/>
      <c r="BD22" s="207"/>
      <c r="BE22" s="198"/>
      <c r="BF22" s="197" t="str">
        <f>IFERROR(IF(VLOOKUP(加盟店基本!AD22,ドメイン定義書!$F$10:$BR$228,62,FALSE)=0,"",VLOOKUP(加盟店基本!AD22,ドメイン定義書!$F$10:$BR$228,62,FALSE)),"")</f>
        <v/>
      </c>
      <c r="BG22" s="207"/>
      <c r="BH22" s="207"/>
      <c r="BI22" s="207"/>
      <c r="BJ22" s="198"/>
      <c r="BK22" s="202"/>
      <c r="BL22" s="203"/>
      <c r="BM22" s="203"/>
      <c r="BN22" s="203"/>
      <c r="BO22" s="204"/>
      <c r="BP22" s="202"/>
      <c r="BQ22" s="203"/>
      <c r="BR22" s="204"/>
      <c r="BS22" s="202"/>
      <c r="BT22" s="203"/>
      <c r="BU22" s="204"/>
      <c r="BV22" s="202"/>
      <c r="BW22" s="203"/>
      <c r="BX22" s="204"/>
      <c r="BY22" s="202"/>
      <c r="BZ22" s="203"/>
      <c r="CA22" s="204"/>
      <c r="CB22" s="202"/>
      <c r="CC22" s="203"/>
      <c r="CD22" s="204"/>
      <c r="CE22" s="202"/>
      <c r="CF22" s="203"/>
      <c r="CG22" s="204"/>
      <c r="CH22" s="335"/>
      <c r="CI22" s="335"/>
      <c r="CJ22" s="335"/>
      <c r="CK22" s="335"/>
      <c r="CL22" s="335"/>
      <c r="CM22" s="335"/>
      <c r="CN22" s="335"/>
      <c r="CO22" s="335"/>
      <c r="CP22" s="335"/>
      <c r="CQ22" s="335"/>
      <c r="CR22" s="335"/>
      <c r="CS22" s="335"/>
      <c r="CT22" s="335"/>
      <c r="CU22" s="335"/>
      <c r="CV22" s="335"/>
      <c r="CW22" s="335"/>
      <c r="CX22" s="335"/>
      <c r="DE22" s="12" t="str">
        <f t="shared" si="1"/>
        <v>company_address</v>
      </c>
      <c r="DF22" s="12" t="str">
        <f t="shared" si="2"/>
        <v>VARCHAR(256)</v>
      </c>
      <c r="DG22" s="12" t="str">
        <f t="shared" si="3"/>
        <v>not null</v>
      </c>
      <c r="DH22" s="12" t="str">
        <f t="shared" si="4"/>
        <v/>
      </c>
      <c r="DI22" s="12" t="s">
        <v>525</v>
      </c>
    </row>
    <row r="23" spans="2:113" s="12" customFormat="1">
      <c r="B23" s="197">
        <f t="shared" si="0"/>
        <v>14</v>
      </c>
      <c r="C23" s="198"/>
      <c r="D23" s="202" t="s">
        <v>576</v>
      </c>
      <c r="E23" s="203"/>
      <c r="F23" s="203"/>
      <c r="G23" s="203"/>
      <c r="H23" s="203"/>
      <c r="I23" s="203"/>
      <c r="J23" s="203"/>
      <c r="K23" s="203"/>
      <c r="L23" s="203"/>
      <c r="M23" s="203"/>
      <c r="N23" s="203"/>
      <c r="O23" s="203"/>
      <c r="P23" s="204"/>
      <c r="Q23" s="202" t="s">
        <v>706</v>
      </c>
      <c r="R23" s="203"/>
      <c r="S23" s="203"/>
      <c r="T23" s="203"/>
      <c r="U23" s="203"/>
      <c r="V23" s="203"/>
      <c r="W23" s="203"/>
      <c r="X23" s="203"/>
      <c r="Y23" s="203"/>
      <c r="Z23" s="203"/>
      <c r="AA23" s="203"/>
      <c r="AB23" s="203"/>
      <c r="AC23" s="204"/>
      <c r="AD23" s="202" t="s">
        <v>839</v>
      </c>
      <c r="AE23" s="203"/>
      <c r="AF23" s="203"/>
      <c r="AG23" s="203"/>
      <c r="AH23" s="203"/>
      <c r="AI23" s="203"/>
      <c r="AJ23" s="203"/>
      <c r="AK23" s="203"/>
      <c r="AL23" s="203"/>
      <c r="AM23" s="203"/>
      <c r="AN23" s="203"/>
      <c r="AO23" s="203"/>
      <c r="AP23" s="204"/>
      <c r="AQ23" s="202" t="str">
        <f>IFERROR(VLOOKUP(加盟店基本!AD23,ドメイン定義書!$F$10:$BF$228,43,FALSE),"")</f>
        <v>VARCHAR</v>
      </c>
      <c r="AR23" s="203"/>
      <c r="AS23" s="203"/>
      <c r="AT23" s="203"/>
      <c r="AU23" s="204"/>
      <c r="AV23" s="202">
        <f>IFERROR(VLOOKUP(加盟店基本!AD23,ドメイン定義書!$F$10:$BF$228,50,FALSE),"")</f>
        <v>256</v>
      </c>
      <c r="AW23" s="203"/>
      <c r="AX23" s="203"/>
      <c r="AY23" s="203"/>
      <c r="AZ23" s="204"/>
      <c r="BA23" s="197"/>
      <c r="BB23" s="207"/>
      <c r="BC23" s="207"/>
      <c r="BD23" s="207"/>
      <c r="BE23" s="198"/>
      <c r="BF23" s="197" t="str">
        <f>IFERROR(IF(VLOOKUP(加盟店基本!AD23,ドメイン定義書!$F$10:$BR$228,62,FALSE)=0,"",VLOOKUP(加盟店基本!AD23,ドメイン定義書!$F$10:$BR$228,62,FALSE)),"")</f>
        <v/>
      </c>
      <c r="BG23" s="207"/>
      <c r="BH23" s="207"/>
      <c r="BI23" s="207"/>
      <c r="BJ23" s="198"/>
      <c r="BK23" s="202"/>
      <c r="BL23" s="203"/>
      <c r="BM23" s="203"/>
      <c r="BN23" s="203"/>
      <c r="BO23" s="204"/>
      <c r="BP23" s="202"/>
      <c r="BQ23" s="203"/>
      <c r="BR23" s="204"/>
      <c r="BS23" s="202"/>
      <c r="BT23" s="203"/>
      <c r="BU23" s="204"/>
      <c r="BV23" s="202"/>
      <c r="BW23" s="203"/>
      <c r="BX23" s="204"/>
      <c r="BY23" s="202"/>
      <c r="BZ23" s="203"/>
      <c r="CA23" s="204"/>
      <c r="CB23" s="202"/>
      <c r="CC23" s="203"/>
      <c r="CD23" s="204"/>
      <c r="CE23" s="202"/>
      <c r="CF23" s="203"/>
      <c r="CG23" s="204"/>
      <c r="CH23" s="335"/>
      <c r="CI23" s="335"/>
      <c r="CJ23" s="335"/>
      <c r="CK23" s="335"/>
      <c r="CL23" s="335"/>
      <c r="CM23" s="335"/>
      <c r="CN23" s="335"/>
      <c r="CO23" s="335"/>
      <c r="CP23" s="335"/>
      <c r="CQ23" s="335"/>
      <c r="CR23" s="335"/>
      <c r="CS23" s="335"/>
      <c r="CT23" s="335"/>
      <c r="CU23" s="335"/>
      <c r="CV23" s="335"/>
      <c r="CW23" s="335"/>
      <c r="CX23" s="335"/>
      <c r="DE23" s="12" t="str">
        <f t="shared" si="1"/>
        <v>company_addresskana</v>
      </c>
      <c r="DF23" s="12" t="str">
        <f t="shared" si="2"/>
        <v>VARCHAR(256)</v>
      </c>
      <c r="DG23" s="12" t="str">
        <f t="shared" si="3"/>
        <v>not null</v>
      </c>
      <c r="DH23" s="12" t="str">
        <f t="shared" si="4"/>
        <v/>
      </c>
      <c r="DI23" s="12" t="s">
        <v>525</v>
      </c>
    </row>
    <row r="24" spans="2:113" s="12" customFormat="1">
      <c r="B24" s="197">
        <f t="shared" si="0"/>
        <v>15</v>
      </c>
      <c r="C24" s="198"/>
      <c r="D24" s="202" t="s">
        <v>577</v>
      </c>
      <c r="E24" s="203"/>
      <c r="F24" s="203"/>
      <c r="G24" s="203"/>
      <c r="H24" s="203"/>
      <c r="I24" s="203"/>
      <c r="J24" s="203"/>
      <c r="K24" s="203"/>
      <c r="L24" s="203"/>
      <c r="M24" s="203"/>
      <c r="N24" s="203"/>
      <c r="O24" s="203"/>
      <c r="P24" s="204"/>
      <c r="Q24" s="202" t="s">
        <v>707</v>
      </c>
      <c r="R24" s="203"/>
      <c r="S24" s="203"/>
      <c r="T24" s="203"/>
      <c r="U24" s="203"/>
      <c r="V24" s="203"/>
      <c r="W24" s="203"/>
      <c r="X24" s="203"/>
      <c r="Y24" s="203"/>
      <c r="Z24" s="203"/>
      <c r="AA24" s="203"/>
      <c r="AB24" s="203"/>
      <c r="AC24" s="204"/>
      <c r="AD24" s="202" t="s">
        <v>840</v>
      </c>
      <c r="AE24" s="203"/>
      <c r="AF24" s="203"/>
      <c r="AG24" s="203"/>
      <c r="AH24" s="203"/>
      <c r="AI24" s="203"/>
      <c r="AJ24" s="203"/>
      <c r="AK24" s="203"/>
      <c r="AL24" s="203"/>
      <c r="AM24" s="203"/>
      <c r="AN24" s="203"/>
      <c r="AO24" s="203"/>
      <c r="AP24" s="204"/>
      <c r="AQ24" s="202" t="str">
        <f>IFERROR(VLOOKUP(加盟店基本!AD24,ドメイン定義書!$F$10:$BF$228,43,FALSE),"")</f>
        <v>VARCHAR</v>
      </c>
      <c r="AR24" s="203"/>
      <c r="AS24" s="203"/>
      <c r="AT24" s="203"/>
      <c r="AU24" s="204"/>
      <c r="AV24" s="202">
        <f>IFERROR(VLOOKUP(加盟店基本!AD24,ドメイン定義書!$F$10:$BF$228,50,FALSE),"")</f>
        <v>15</v>
      </c>
      <c r="AW24" s="203"/>
      <c r="AX24" s="203"/>
      <c r="AY24" s="203"/>
      <c r="AZ24" s="204"/>
      <c r="BA24" s="197"/>
      <c r="BB24" s="207"/>
      <c r="BC24" s="207"/>
      <c r="BD24" s="207"/>
      <c r="BE24" s="198"/>
      <c r="BF24" s="197" t="str">
        <f>IFERROR(IF(VLOOKUP(加盟店基本!AD24,ドメイン定義書!$F$10:$BR$228,62,FALSE)=0,"",VLOOKUP(加盟店基本!AD24,ドメイン定義書!$F$10:$BR$228,62,FALSE)),"")</f>
        <v/>
      </c>
      <c r="BG24" s="207"/>
      <c r="BH24" s="207"/>
      <c r="BI24" s="207"/>
      <c r="BJ24" s="198"/>
      <c r="BK24" s="202"/>
      <c r="BL24" s="203"/>
      <c r="BM24" s="203"/>
      <c r="BN24" s="203"/>
      <c r="BO24" s="204"/>
      <c r="BP24" s="202"/>
      <c r="BQ24" s="203"/>
      <c r="BR24" s="204"/>
      <c r="BS24" s="202"/>
      <c r="BT24" s="203"/>
      <c r="BU24" s="204"/>
      <c r="BV24" s="202"/>
      <c r="BW24" s="203"/>
      <c r="BX24" s="204"/>
      <c r="BY24" s="202"/>
      <c r="BZ24" s="203"/>
      <c r="CA24" s="204"/>
      <c r="CB24" s="202"/>
      <c r="CC24" s="203"/>
      <c r="CD24" s="204"/>
      <c r="CE24" s="202"/>
      <c r="CF24" s="203"/>
      <c r="CG24" s="204"/>
      <c r="CH24" s="335"/>
      <c r="CI24" s="335"/>
      <c r="CJ24" s="335"/>
      <c r="CK24" s="335"/>
      <c r="CL24" s="335"/>
      <c r="CM24" s="335"/>
      <c r="CN24" s="335"/>
      <c r="CO24" s="335"/>
      <c r="CP24" s="335"/>
      <c r="CQ24" s="335"/>
      <c r="CR24" s="335"/>
      <c r="CS24" s="335"/>
      <c r="CT24" s="335"/>
      <c r="CU24" s="335"/>
      <c r="CV24" s="335"/>
      <c r="CW24" s="335"/>
      <c r="CX24" s="335"/>
      <c r="DE24" s="12" t="str">
        <f t="shared" si="1"/>
        <v>company_telno</v>
      </c>
      <c r="DF24" s="12" t="str">
        <f t="shared" si="2"/>
        <v>VARCHAR(15)</v>
      </c>
      <c r="DG24" s="12" t="str">
        <f t="shared" si="3"/>
        <v>not null</v>
      </c>
      <c r="DH24" s="12" t="str">
        <f t="shared" si="4"/>
        <v/>
      </c>
      <c r="DI24" s="12" t="s">
        <v>525</v>
      </c>
    </row>
    <row r="25" spans="2:113" s="12" customFormat="1">
      <c r="B25" s="197">
        <f t="shared" si="0"/>
        <v>16</v>
      </c>
      <c r="C25" s="198"/>
      <c r="D25" s="202" t="s">
        <v>578</v>
      </c>
      <c r="E25" s="203"/>
      <c r="F25" s="203"/>
      <c r="G25" s="203"/>
      <c r="H25" s="203"/>
      <c r="I25" s="203"/>
      <c r="J25" s="203"/>
      <c r="K25" s="203"/>
      <c r="L25" s="203"/>
      <c r="M25" s="203"/>
      <c r="N25" s="203"/>
      <c r="O25" s="203"/>
      <c r="P25" s="204"/>
      <c r="Q25" s="202" t="s">
        <v>708</v>
      </c>
      <c r="R25" s="203"/>
      <c r="S25" s="203"/>
      <c r="T25" s="203"/>
      <c r="U25" s="203"/>
      <c r="V25" s="203"/>
      <c r="W25" s="203"/>
      <c r="X25" s="203"/>
      <c r="Y25" s="203"/>
      <c r="Z25" s="203"/>
      <c r="AA25" s="203"/>
      <c r="AB25" s="203"/>
      <c r="AC25" s="204"/>
      <c r="AD25" s="202" t="s">
        <v>841</v>
      </c>
      <c r="AE25" s="203"/>
      <c r="AF25" s="203"/>
      <c r="AG25" s="203"/>
      <c r="AH25" s="203"/>
      <c r="AI25" s="203"/>
      <c r="AJ25" s="203"/>
      <c r="AK25" s="203"/>
      <c r="AL25" s="203"/>
      <c r="AM25" s="203"/>
      <c r="AN25" s="203"/>
      <c r="AO25" s="203"/>
      <c r="AP25" s="204"/>
      <c r="AQ25" s="202" t="str">
        <f>IFERROR(VLOOKUP(加盟店基本!AD25,ドメイン定義書!$F$10:$BF$228,43,FALSE),"")</f>
        <v>VARCHAR</v>
      </c>
      <c r="AR25" s="203"/>
      <c r="AS25" s="203"/>
      <c r="AT25" s="203"/>
      <c r="AU25" s="204"/>
      <c r="AV25" s="202">
        <f>IFERROR(VLOOKUP(加盟店基本!AD25,ドメイン定義書!$F$10:$BF$228,50,FALSE),"")</f>
        <v>15</v>
      </c>
      <c r="AW25" s="203"/>
      <c r="AX25" s="203"/>
      <c r="AY25" s="203"/>
      <c r="AZ25" s="204"/>
      <c r="BA25" s="197" t="s">
        <v>23</v>
      </c>
      <c r="BB25" s="207"/>
      <c r="BC25" s="207"/>
      <c r="BD25" s="207"/>
      <c r="BE25" s="198"/>
      <c r="BF25" s="197" t="str">
        <f>IFERROR(IF(VLOOKUP(加盟店基本!AD25,ドメイン定義書!$F$10:$BR$228,62,FALSE)=0,"",VLOOKUP(加盟店基本!AD25,ドメイン定義書!$F$10:$BR$228,62,FALSE)),"")</f>
        <v/>
      </c>
      <c r="BG25" s="207"/>
      <c r="BH25" s="207"/>
      <c r="BI25" s="207"/>
      <c r="BJ25" s="198"/>
      <c r="BK25" s="202" t="s">
        <v>530</v>
      </c>
      <c r="BL25" s="203"/>
      <c r="BM25" s="203"/>
      <c r="BN25" s="203"/>
      <c r="BO25" s="204"/>
      <c r="BP25" s="202"/>
      <c r="BQ25" s="203"/>
      <c r="BR25" s="204"/>
      <c r="BS25" s="202"/>
      <c r="BT25" s="203"/>
      <c r="BU25" s="204"/>
      <c r="BV25" s="202"/>
      <c r="BW25" s="203"/>
      <c r="BX25" s="204"/>
      <c r="BY25" s="202"/>
      <c r="BZ25" s="203"/>
      <c r="CA25" s="204"/>
      <c r="CB25" s="202"/>
      <c r="CC25" s="203"/>
      <c r="CD25" s="204"/>
      <c r="CE25" s="202"/>
      <c r="CF25" s="203"/>
      <c r="CG25" s="204"/>
      <c r="CH25" s="335"/>
      <c r="CI25" s="335"/>
      <c r="CJ25" s="335"/>
      <c r="CK25" s="335"/>
      <c r="CL25" s="335"/>
      <c r="CM25" s="335"/>
      <c r="CN25" s="335"/>
      <c r="CO25" s="335"/>
      <c r="CP25" s="335"/>
      <c r="CQ25" s="335"/>
      <c r="CR25" s="335"/>
      <c r="CS25" s="335"/>
      <c r="CT25" s="335"/>
      <c r="CU25" s="335"/>
      <c r="CV25" s="335"/>
      <c r="CW25" s="335"/>
      <c r="CX25" s="335"/>
      <c r="DE25" s="12" t="str">
        <f t="shared" si="1"/>
        <v>company_faxno</v>
      </c>
      <c r="DF25" s="12" t="str">
        <f t="shared" si="2"/>
        <v>VARCHAR(15)</v>
      </c>
      <c r="DG25" s="12" t="str">
        <f t="shared" si="3"/>
        <v/>
      </c>
      <c r="DH25" s="12" t="str">
        <f t="shared" si="4"/>
        <v/>
      </c>
      <c r="DI25" s="12" t="s">
        <v>525</v>
      </c>
    </row>
    <row r="26" spans="2:113" s="12" customFormat="1">
      <c r="B26" s="197">
        <f t="shared" si="0"/>
        <v>17</v>
      </c>
      <c r="C26" s="198"/>
      <c r="D26" s="202" t="s">
        <v>579</v>
      </c>
      <c r="E26" s="203"/>
      <c r="F26" s="203"/>
      <c r="G26" s="203"/>
      <c r="H26" s="203"/>
      <c r="I26" s="203"/>
      <c r="J26" s="203"/>
      <c r="K26" s="203"/>
      <c r="L26" s="203"/>
      <c r="M26" s="203"/>
      <c r="N26" s="203"/>
      <c r="O26" s="203"/>
      <c r="P26" s="204"/>
      <c r="Q26" s="202" t="s">
        <v>709</v>
      </c>
      <c r="R26" s="203"/>
      <c r="S26" s="203"/>
      <c r="T26" s="203"/>
      <c r="U26" s="203"/>
      <c r="V26" s="203"/>
      <c r="W26" s="203"/>
      <c r="X26" s="203"/>
      <c r="Y26" s="203"/>
      <c r="Z26" s="203"/>
      <c r="AA26" s="203"/>
      <c r="AB26" s="203"/>
      <c r="AC26" s="204"/>
      <c r="AD26" s="202" t="s">
        <v>531</v>
      </c>
      <c r="AE26" s="203"/>
      <c r="AF26" s="203"/>
      <c r="AG26" s="203"/>
      <c r="AH26" s="203"/>
      <c r="AI26" s="203"/>
      <c r="AJ26" s="203"/>
      <c r="AK26" s="203"/>
      <c r="AL26" s="203"/>
      <c r="AM26" s="203"/>
      <c r="AN26" s="203"/>
      <c r="AO26" s="203"/>
      <c r="AP26" s="204"/>
      <c r="AQ26" s="202" t="str">
        <f>IFERROR(VLOOKUP(加盟店基本!AD26,ドメイン定義書!$F$10:$BF$228,43,FALSE),"")</f>
        <v>CHAR</v>
      </c>
      <c r="AR26" s="203"/>
      <c r="AS26" s="203"/>
      <c r="AT26" s="203"/>
      <c r="AU26" s="204"/>
      <c r="AV26" s="202">
        <f>IFERROR(VLOOKUP(加盟店基本!AD26,ドメイン定義書!$F$10:$BF$228,50,FALSE),"")</f>
        <v>8</v>
      </c>
      <c r="AW26" s="203"/>
      <c r="AX26" s="203"/>
      <c r="AY26" s="203"/>
      <c r="AZ26" s="204"/>
      <c r="BA26" s="197" t="s">
        <v>23</v>
      </c>
      <c r="BB26" s="207"/>
      <c r="BC26" s="207"/>
      <c r="BD26" s="207"/>
      <c r="BE26" s="198"/>
      <c r="BF26" s="197" t="str">
        <f>IFERROR(IF(VLOOKUP(加盟店基本!AD26,ドメイン定義書!$F$10:$BR$228,62,FALSE)=0,"",VLOOKUP(加盟店基本!AD26,ドメイン定義書!$F$10:$BR$228,62,FALSE)),"")</f>
        <v/>
      </c>
      <c r="BG26" s="207"/>
      <c r="BH26" s="207"/>
      <c r="BI26" s="207"/>
      <c r="BJ26" s="198"/>
      <c r="BK26" s="202"/>
      <c r="BL26" s="203"/>
      <c r="BM26" s="203"/>
      <c r="BN26" s="203"/>
      <c r="BO26" s="204"/>
      <c r="BP26" s="202"/>
      <c r="BQ26" s="203"/>
      <c r="BR26" s="204"/>
      <c r="BS26" s="202"/>
      <c r="BT26" s="203"/>
      <c r="BU26" s="204"/>
      <c r="BV26" s="202"/>
      <c r="BW26" s="203"/>
      <c r="BX26" s="204"/>
      <c r="BY26" s="202"/>
      <c r="BZ26" s="203"/>
      <c r="CA26" s="204"/>
      <c r="CB26" s="202"/>
      <c r="CC26" s="203"/>
      <c r="CD26" s="204"/>
      <c r="CE26" s="202"/>
      <c r="CF26" s="203"/>
      <c r="CG26" s="204"/>
      <c r="CH26" s="335"/>
      <c r="CI26" s="335"/>
      <c r="CJ26" s="335"/>
      <c r="CK26" s="335"/>
      <c r="CL26" s="335"/>
      <c r="CM26" s="335"/>
      <c r="CN26" s="335"/>
      <c r="CO26" s="335"/>
      <c r="CP26" s="335"/>
      <c r="CQ26" s="335"/>
      <c r="CR26" s="335"/>
      <c r="CS26" s="335"/>
      <c r="CT26" s="335"/>
      <c r="CU26" s="335"/>
      <c r="CV26" s="335"/>
      <c r="CW26" s="335"/>
      <c r="CX26" s="335"/>
      <c r="DE26" s="12" t="str">
        <f t="shared" si="1"/>
        <v>companyfoundation_ymd</v>
      </c>
      <c r="DF26" s="12" t="str">
        <f t="shared" si="2"/>
        <v>CHAR(8)</v>
      </c>
      <c r="DG26" s="12" t="str">
        <f t="shared" si="3"/>
        <v/>
      </c>
      <c r="DH26" s="12" t="str">
        <f t="shared" si="4"/>
        <v/>
      </c>
      <c r="DI26" s="12" t="s">
        <v>525</v>
      </c>
    </row>
    <row r="27" spans="2:113" s="12" customFormat="1">
      <c r="B27" s="197">
        <f t="shared" si="0"/>
        <v>18</v>
      </c>
      <c r="C27" s="198"/>
      <c r="D27" s="202" t="s">
        <v>580</v>
      </c>
      <c r="E27" s="203"/>
      <c r="F27" s="203"/>
      <c r="G27" s="203"/>
      <c r="H27" s="203"/>
      <c r="I27" s="203"/>
      <c r="J27" s="203"/>
      <c r="K27" s="203"/>
      <c r="L27" s="203"/>
      <c r="M27" s="203"/>
      <c r="N27" s="203"/>
      <c r="O27" s="203"/>
      <c r="P27" s="204"/>
      <c r="Q27" s="202" t="s">
        <v>710</v>
      </c>
      <c r="R27" s="203"/>
      <c r="S27" s="203"/>
      <c r="T27" s="203"/>
      <c r="U27" s="203"/>
      <c r="V27" s="203"/>
      <c r="W27" s="203"/>
      <c r="X27" s="203"/>
      <c r="Y27" s="203"/>
      <c r="Z27" s="203"/>
      <c r="AA27" s="203"/>
      <c r="AB27" s="203"/>
      <c r="AC27" s="204"/>
      <c r="AD27" s="202" t="s">
        <v>348</v>
      </c>
      <c r="AE27" s="203"/>
      <c r="AF27" s="203"/>
      <c r="AG27" s="203"/>
      <c r="AH27" s="203"/>
      <c r="AI27" s="203"/>
      <c r="AJ27" s="203"/>
      <c r="AK27" s="203"/>
      <c r="AL27" s="203"/>
      <c r="AM27" s="203"/>
      <c r="AN27" s="203"/>
      <c r="AO27" s="203"/>
      <c r="AP27" s="204"/>
      <c r="AQ27" s="202" t="str">
        <f>IFERROR(VLOOKUP(加盟店基本!AD27,ドメイン定義書!$F$10:$BF$228,43,FALSE),"")</f>
        <v>DECIMAL</v>
      </c>
      <c r="AR27" s="203"/>
      <c r="AS27" s="203"/>
      <c r="AT27" s="203"/>
      <c r="AU27" s="204"/>
      <c r="AV27" s="202">
        <f>IFERROR(VLOOKUP(加盟店基本!AD27,ドメイン定義書!$F$10:$BF$228,50,FALSE),"")</f>
        <v>13</v>
      </c>
      <c r="AW27" s="203"/>
      <c r="AX27" s="203"/>
      <c r="AY27" s="203"/>
      <c r="AZ27" s="204"/>
      <c r="BA27" s="197" t="s">
        <v>23</v>
      </c>
      <c r="BB27" s="207"/>
      <c r="BC27" s="207"/>
      <c r="BD27" s="207"/>
      <c r="BE27" s="198"/>
      <c r="BF27" s="197" t="str">
        <f>IFERROR(IF(VLOOKUP(加盟店基本!AD27,ドメイン定義書!$F$10:$BR$228,62,FALSE)=0,"",VLOOKUP(加盟店基本!AD27,ドメイン定義書!$F$10:$BR$228,62,FALSE)),"")</f>
        <v/>
      </c>
      <c r="BG27" s="207"/>
      <c r="BH27" s="207"/>
      <c r="BI27" s="207"/>
      <c r="BJ27" s="198"/>
      <c r="BK27" s="202"/>
      <c r="BL27" s="203"/>
      <c r="BM27" s="203"/>
      <c r="BN27" s="203"/>
      <c r="BO27" s="204"/>
      <c r="BP27" s="202"/>
      <c r="BQ27" s="203"/>
      <c r="BR27" s="204"/>
      <c r="BS27" s="202"/>
      <c r="BT27" s="203"/>
      <c r="BU27" s="204"/>
      <c r="BV27" s="202"/>
      <c r="BW27" s="203"/>
      <c r="BX27" s="204"/>
      <c r="BY27" s="202"/>
      <c r="BZ27" s="203"/>
      <c r="CA27" s="204"/>
      <c r="CB27" s="202"/>
      <c r="CC27" s="203"/>
      <c r="CD27" s="204"/>
      <c r="CE27" s="202"/>
      <c r="CF27" s="203"/>
      <c r="CG27" s="204"/>
      <c r="CH27" s="335"/>
      <c r="CI27" s="335"/>
      <c r="CJ27" s="335"/>
      <c r="CK27" s="335"/>
      <c r="CL27" s="335"/>
      <c r="CM27" s="335"/>
      <c r="CN27" s="335"/>
      <c r="CO27" s="335"/>
      <c r="CP27" s="335"/>
      <c r="CQ27" s="335"/>
      <c r="CR27" s="335"/>
      <c r="CS27" s="335"/>
      <c r="CT27" s="335"/>
      <c r="CU27" s="335"/>
      <c r="CV27" s="335"/>
      <c r="CW27" s="335"/>
      <c r="CX27" s="335"/>
      <c r="DE27" s="12" t="str">
        <f t="shared" si="1"/>
        <v>capital_amount</v>
      </c>
      <c r="DF27" s="12" t="str">
        <f t="shared" si="2"/>
        <v>DECIMAL(13)</v>
      </c>
      <c r="DG27" s="12" t="str">
        <f t="shared" si="3"/>
        <v/>
      </c>
      <c r="DH27" s="12" t="str">
        <f t="shared" si="4"/>
        <v/>
      </c>
      <c r="DI27" s="12" t="s">
        <v>525</v>
      </c>
    </row>
    <row r="28" spans="2:113" s="12" customFormat="1">
      <c r="B28" s="197">
        <f t="shared" si="0"/>
        <v>19</v>
      </c>
      <c r="C28" s="198"/>
      <c r="D28" s="202" t="s">
        <v>581</v>
      </c>
      <c r="E28" s="203"/>
      <c r="F28" s="203"/>
      <c r="G28" s="203"/>
      <c r="H28" s="203"/>
      <c r="I28" s="203"/>
      <c r="J28" s="203"/>
      <c r="K28" s="203"/>
      <c r="L28" s="203"/>
      <c r="M28" s="203"/>
      <c r="N28" s="203"/>
      <c r="O28" s="203"/>
      <c r="P28" s="204"/>
      <c r="Q28" s="202" t="s">
        <v>711</v>
      </c>
      <c r="R28" s="203"/>
      <c r="S28" s="203"/>
      <c r="T28" s="203"/>
      <c r="U28" s="203"/>
      <c r="V28" s="203"/>
      <c r="W28" s="203"/>
      <c r="X28" s="203"/>
      <c r="Y28" s="203"/>
      <c r="Z28" s="203"/>
      <c r="AA28" s="203"/>
      <c r="AB28" s="203"/>
      <c r="AC28" s="204"/>
      <c r="AD28" s="202" t="s">
        <v>348</v>
      </c>
      <c r="AE28" s="203"/>
      <c r="AF28" s="203"/>
      <c r="AG28" s="203"/>
      <c r="AH28" s="203"/>
      <c r="AI28" s="203"/>
      <c r="AJ28" s="203"/>
      <c r="AK28" s="203"/>
      <c r="AL28" s="203"/>
      <c r="AM28" s="203"/>
      <c r="AN28" s="203"/>
      <c r="AO28" s="203"/>
      <c r="AP28" s="204"/>
      <c r="AQ28" s="202" t="str">
        <f>IFERROR(VLOOKUP(加盟店基本!AD28,ドメイン定義書!$F$10:$BF$228,43,FALSE),"")</f>
        <v>DECIMAL</v>
      </c>
      <c r="AR28" s="203"/>
      <c r="AS28" s="203"/>
      <c r="AT28" s="203"/>
      <c r="AU28" s="204"/>
      <c r="AV28" s="202">
        <f>IFERROR(VLOOKUP(加盟店基本!AD28,ドメイン定義書!$F$10:$BF$228,50,FALSE),"")</f>
        <v>13</v>
      </c>
      <c r="AW28" s="203"/>
      <c r="AX28" s="203"/>
      <c r="AY28" s="203"/>
      <c r="AZ28" s="204"/>
      <c r="BA28" s="197"/>
      <c r="BB28" s="207"/>
      <c r="BC28" s="207"/>
      <c r="BD28" s="207"/>
      <c r="BE28" s="198"/>
      <c r="BF28" s="197" t="str">
        <f>IFERROR(IF(VLOOKUP(加盟店基本!AD28,ドメイン定義書!$F$10:$BR$228,62,FALSE)=0,"",VLOOKUP(加盟店基本!AD28,ドメイン定義書!$F$10:$BR$228,62,FALSE)),"")</f>
        <v/>
      </c>
      <c r="BG28" s="207"/>
      <c r="BH28" s="207"/>
      <c r="BI28" s="207"/>
      <c r="BJ28" s="198"/>
      <c r="BK28" s="202"/>
      <c r="BL28" s="203"/>
      <c r="BM28" s="203"/>
      <c r="BN28" s="203"/>
      <c r="BO28" s="204"/>
      <c r="BP28" s="202"/>
      <c r="BQ28" s="203"/>
      <c r="BR28" s="204"/>
      <c r="BS28" s="202"/>
      <c r="BT28" s="203"/>
      <c r="BU28" s="204"/>
      <c r="BV28" s="202"/>
      <c r="BW28" s="203"/>
      <c r="BX28" s="204"/>
      <c r="BY28" s="202"/>
      <c r="BZ28" s="203"/>
      <c r="CA28" s="204"/>
      <c r="CB28" s="202"/>
      <c r="CC28" s="203"/>
      <c r="CD28" s="204"/>
      <c r="CE28" s="202"/>
      <c r="CF28" s="203"/>
      <c r="CG28" s="204"/>
      <c r="CH28" s="335"/>
      <c r="CI28" s="335"/>
      <c r="CJ28" s="335"/>
      <c r="CK28" s="335"/>
      <c r="CL28" s="335"/>
      <c r="CM28" s="335"/>
      <c r="CN28" s="335"/>
      <c r="CO28" s="335"/>
      <c r="CP28" s="335"/>
      <c r="CQ28" s="335"/>
      <c r="CR28" s="335"/>
      <c r="CS28" s="335"/>
      <c r="CT28" s="335"/>
      <c r="CU28" s="335"/>
      <c r="CV28" s="335"/>
      <c r="CW28" s="335"/>
      <c r="CX28" s="335"/>
      <c r="DE28" s="12" t="str">
        <f t="shared" si="1"/>
        <v>yearlyturnover_amount</v>
      </c>
      <c r="DF28" s="12" t="str">
        <f t="shared" si="2"/>
        <v>DECIMAL(13)</v>
      </c>
      <c r="DG28" s="12" t="str">
        <f t="shared" si="3"/>
        <v>not null</v>
      </c>
      <c r="DH28" s="12" t="str">
        <f t="shared" si="4"/>
        <v/>
      </c>
      <c r="DI28" s="12" t="s">
        <v>525</v>
      </c>
    </row>
    <row r="29" spans="2:113" s="12" customFormat="1">
      <c r="B29" s="197">
        <f t="shared" si="0"/>
        <v>20</v>
      </c>
      <c r="C29" s="198"/>
      <c r="D29" s="202" t="s">
        <v>582</v>
      </c>
      <c r="E29" s="203"/>
      <c r="F29" s="203"/>
      <c r="G29" s="203"/>
      <c r="H29" s="203"/>
      <c r="I29" s="203"/>
      <c r="J29" s="203"/>
      <c r="K29" s="203"/>
      <c r="L29" s="203"/>
      <c r="M29" s="203"/>
      <c r="N29" s="203"/>
      <c r="O29" s="203"/>
      <c r="P29" s="204"/>
      <c r="Q29" s="202" t="s">
        <v>712</v>
      </c>
      <c r="R29" s="203"/>
      <c r="S29" s="203"/>
      <c r="T29" s="203"/>
      <c r="U29" s="203"/>
      <c r="V29" s="203"/>
      <c r="W29" s="203"/>
      <c r="X29" s="203"/>
      <c r="Y29" s="203"/>
      <c r="Z29" s="203"/>
      <c r="AA29" s="203"/>
      <c r="AB29" s="203"/>
      <c r="AC29" s="204"/>
      <c r="AD29" s="202" t="s">
        <v>842</v>
      </c>
      <c r="AE29" s="203"/>
      <c r="AF29" s="203"/>
      <c r="AG29" s="203"/>
      <c r="AH29" s="203"/>
      <c r="AI29" s="203"/>
      <c r="AJ29" s="203"/>
      <c r="AK29" s="203"/>
      <c r="AL29" s="203"/>
      <c r="AM29" s="203"/>
      <c r="AN29" s="203"/>
      <c r="AO29" s="203"/>
      <c r="AP29" s="204"/>
      <c r="AQ29" s="202" t="str">
        <f>IFERROR(VLOOKUP(加盟店基本!AD29,ドメイン定義書!$F$10:$BF$228,43,FALSE),"")</f>
        <v>VARCHAR</v>
      </c>
      <c r="AR29" s="203"/>
      <c r="AS29" s="203"/>
      <c r="AT29" s="203"/>
      <c r="AU29" s="204"/>
      <c r="AV29" s="202">
        <f>IFERROR(VLOOKUP(加盟店基本!AD29,ドメイン定義書!$F$10:$BF$228,50,FALSE),"")</f>
        <v>200</v>
      </c>
      <c r="AW29" s="203"/>
      <c r="AX29" s="203"/>
      <c r="AY29" s="203"/>
      <c r="AZ29" s="204"/>
      <c r="BA29" s="197" t="s">
        <v>23</v>
      </c>
      <c r="BB29" s="207"/>
      <c r="BC29" s="207"/>
      <c r="BD29" s="207"/>
      <c r="BE29" s="198"/>
      <c r="BF29" s="197" t="str">
        <f>IFERROR(IF(VLOOKUP(加盟店基本!AD29,ドメイン定義書!$F$10:$BR$228,62,FALSE)=0,"",VLOOKUP(加盟店基本!AD29,ドメイン定義書!$F$10:$BR$228,62,FALSE)),"")</f>
        <v/>
      </c>
      <c r="BG29" s="207"/>
      <c r="BH29" s="207"/>
      <c r="BI29" s="207"/>
      <c r="BJ29" s="198"/>
      <c r="BK29" s="202"/>
      <c r="BL29" s="203"/>
      <c r="BM29" s="203"/>
      <c r="BN29" s="203"/>
      <c r="BO29" s="204"/>
      <c r="BP29" s="202"/>
      <c r="BQ29" s="203"/>
      <c r="BR29" s="204"/>
      <c r="BS29" s="202"/>
      <c r="BT29" s="203"/>
      <c r="BU29" s="204"/>
      <c r="BV29" s="202"/>
      <c r="BW29" s="203"/>
      <c r="BX29" s="204"/>
      <c r="BY29" s="202"/>
      <c r="BZ29" s="203"/>
      <c r="CA29" s="204"/>
      <c r="CB29" s="202"/>
      <c r="CC29" s="203"/>
      <c r="CD29" s="204"/>
      <c r="CE29" s="202"/>
      <c r="CF29" s="203"/>
      <c r="CG29" s="204"/>
      <c r="CH29" s="335"/>
      <c r="CI29" s="335"/>
      <c r="CJ29" s="335"/>
      <c r="CK29" s="335"/>
      <c r="CL29" s="335"/>
      <c r="CM29" s="335"/>
      <c r="CN29" s="335"/>
      <c r="CO29" s="335"/>
      <c r="CP29" s="335"/>
      <c r="CQ29" s="335"/>
      <c r="CR29" s="335"/>
      <c r="CS29" s="335"/>
      <c r="CT29" s="335"/>
      <c r="CU29" s="335"/>
      <c r="CV29" s="335"/>
      <c r="CW29" s="335"/>
      <c r="CX29" s="335"/>
      <c r="DE29" s="12" t="str">
        <f t="shared" si="1"/>
        <v>workcontents</v>
      </c>
      <c r="DF29" s="12" t="str">
        <f t="shared" si="2"/>
        <v>VARCHAR(200)</v>
      </c>
      <c r="DG29" s="12" t="str">
        <f t="shared" si="3"/>
        <v/>
      </c>
      <c r="DH29" s="12" t="str">
        <f t="shared" si="4"/>
        <v/>
      </c>
      <c r="DI29" s="12" t="s">
        <v>525</v>
      </c>
    </row>
    <row r="30" spans="2:113" s="12" customFormat="1">
      <c r="B30" s="197">
        <f t="shared" si="0"/>
        <v>21</v>
      </c>
      <c r="C30" s="198"/>
      <c r="D30" s="202" t="s">
        <v>583</v>
      </c>
      <c r="E30" s="203"/>
      <c r="F30" s="203"/>
      <c r="G30" s="203"/>
      <c r="H30" s="203"/>
      <c r="I30" s="203"/>
      <c r="J30" s="203"/>
      <c r="K30" s="203"/>
      <c r="L30" s="203"/>
      <c r="M30" s="203"/>
      <c r="N30" s="203"/>
      <c r="O30" s="203"/>
      <c r="P30" s="204"/>
      <c r="Q30" s="202" t="s">
        <v>713</v>
      </c>
      <c r="R30" s="203"/>
      <c r="S30" s="203"/>
      <c r="T30" s="203"/>
      <c r="U30" s="203"/>
      <c r="V30" s="203"/>
      <c r="W30" s="203"/>
      <c r="X30" s="203"/>
      <c r="Y30" s="203"/>
      <c r="Z30" s="203"/>
      <c r="AA30" s="203"/>
      <c r="AB30" s="203"/>
      <c r="AC30" s="204"/>
      <c r="AD30" s="202" t="s">
        <v>843</v>
      </c>
      <c r="AE30" s="203"/>
      <c r="AF30" s="203"/>
      <c r="AG30" s="203"/>
      <c r="AH30" s="203"/>
      <c r="AI30" s="203"/>
      <c r="AJ30" s="203"/>
      <c r="AK30" s="203"/>
      <c r="AL30" s="203"/>
      <c r="AM30" s="203"/>
      <c r="AN30" s="203"/>
      <c r="AO30" s="203"/>
      <c r="AP30" s="204"/>
      <c r="AQ30" s="202" t="str">
        <f>IFERROR(VLOOKUP(加盟店基本!AD30,ドメイン定義書!$F$10:$BF$228,43,FALSE),"")</f>
        <v>VARCHAR</v>
      </c>
      <c r="AR30" s="203"/>
      <c r="AS30" s="203"/>
      <c r="AT30" s="203"/>
      <c r="AU30" s="204"/>
      <c r="AV30" s="202">
        <f>IFERROR(VLOOKUP(加盟店基本!AD30,ドメイン定義書!$F$10:$BF$228,50,FALSE),"")</f>
        <v>128</v>
      </c>
      <c r="AW30" s="203"/>
      <c r="AX30" s="203"/>
      <c r="AY30" s="203"/>
      <c r="AZ30" s="204"/>
      <c r="BA30" s="197" t="s">
        <v>23</v>
      </c>
      <c r="BB30" s="207"/>
      <c r="BC30" s="207"/>
      <c r="BD30" s="207"/>
      <c r="BE30" s="198"/>
      <c r="BF30" s="197" t="str">
        <f>IFERROR(IF(VLOOKUP(加盟店基本!AD30,ドメイン定義書!$F$10:$BR$228,62,FALSE)=0,"",VLOOKUP(加盟店基本!AD30,ドメイン定義書!$F$10:$BR$228,62,FALSE)),"")</f>
        <v/>
      </c>
      <c r="BG30" s="207"/>
      <c r="BH30" s="207"/>
      <c r="BI30" s="207"/>
      <c r="BJ30" s="198"/>
      <c r="BK30" s="202" t="s">
        <v>530</v>
      </c>
      <c r="BL30" s="203"/>
      <c r="BM30" s="203"/>
      <c r="BN30" s="203"/>
      <c r="BO30" s="204"/>
      <c r="BP30" s="202"/>
      <c r="BQ30" s="203"/>
      <c r="BR30" s="204"/>
      <c r="BS30" s="202"/>
      <c r="BT30" s="203"/>
      <c r="BU30" s="204"/>
      <c r="BV30" s="202"/>
      <c r="BW30" s="203"/>
      <c r="BX30" s="204"/>
      <c r="BY30" s="202"/>
      <c r="BZ30" s="203"/>
      <c r="CA30" s="204"/>
      <c r="CB30" s="202"/>
      <c r="CC30" s="203"/>
      <c r="CD30" s="204"/>
      <c r="CE30" s="202"/>
      <c r="CF30" s="203"/>
      <c r="CG30" s="204"/>
      <c r="CH30" s="335"/>
      <c r="CI30" s="335"/>
      <c r="CJ30" s="335"/>
      <c r="CK30" s="335"/>
      <c r="CL30" s="335"/>
      <c r="CM30" s="335"/>
      <c r="CN30" s="335"/>
      <c r="CO30" s="335"/>
      <c r="CP30" s="335"/>
      <c r="CQ30" s="335"/>
      <c r="CR30" s="335"/>
      <c r="CS30" s="335"/>
      <c r="CT30" s="335"/>
      <c r="CU30" s="335"/>
      <c r="CV30" s="335"/>
      <c r="CW30" s="335"/>
      <c r="CX30" s="335"/>
      <c r="DE30" s="12" t="str">
        <f t="shared" si="1"/>
        <v>company_url</v>
      </c>
      <c r="DF30" s="12" t="str">
        <f t="shared" si="2"/>
        <v>VARCHAR(128)</v>
      </c>
      <c r="DG30" s="12" t="str">
        <f t="shared" si="3"/>
        <v/>
      </c>
      <c r="DH30" s="12" t="str">
        <f t="shared" si="4"/>
        <v/>
      </c>
      <c r="DI30" s="12" t="s">
        <v>525</v>
      </c>
    </row>
    <row r="31" spans="2:113" s="12" customFormat="1">
      <c r="B31" s="197">
        <f t="shared" si="0"/>
        <v>22</v>
      </c>
      <c r="C31" s="198"/>
      <c r="D31" s="190" t="s">
        <v>584</v>
      </c>
      <c r="E31" s="191"/>
      <c r="F31" s="191"/>
      <c r="G31" s="191"/>
      <c r="H31" s="191"/>
      <c r="I31" s="191"/>
      <c r="J31" s="191"/>
      <c r="K31" s="191"/>
      <c r="L31" s="191"/>
      <c r="M31" s="191"/>
      <c r="N31" s="191"/>
      <c r="O31" s="191"/>
      <c r="P31" s="192"/>
      <c r="Q31" s="190" t="s">
        <v>714</v>
      </c>
      <c r="R31" s="191"/>
      <c r="S31" s="191"/>
      <c r="T31" s="191"/>
      <c r="U31" s="191"/>
      <c r="V31" s="191"/>
      <c r="W31" s="191"/>
      <c r="X31" s="191"/>
      <c r="Y31" s="191"/>
      <c r="Z31" s="191"/>
      <c r="AA31" s="191"/>
      <c r="AB31" s="191"/>
      <c r="AC31" s="192"/>
      <c r="AD31" s="190" t="s">
        <v>844</v>
      </c>
      <c r="AE31" s="191"/>
      <c r="AF31" s="191"/>
      <c r="AG31" s="191"/>
      <c r="AH31" s="191"/>
      <c r="AI31" s="191"/>
      <c r="AJ31" s="191"/>
      <c r="AK31" s="191"/>
      <c r="AL31" s="191"/>
      <c r="AM31" s="191"/>
      <c r="AN31" s="191"/>
      <c r="AO31" s="191"/>
      <c r="AP31" s="192"/>
      <c r="AQ31" s="202" t="str">
        <f>IFERROR(VLOOKUP(加盟店基本!AD31,ドメイン定義書!$F$10:$BF$228,43,FALSE),"")</f>
        <v>VARCHAR</v>
      </c>
      <c r="AR31" s="203"/>
      <c r="AS31" s="203"/>
      <c r="AT31" s="203"/>
      <c r="AU31" s="204"/>
      <c r="AV31" s="202">
        <f>IFERROR(VLOOKUP(加盟店基本!AD31,ドメイン定義書!$F$10:$BF$228,50,FALSE),"")</f>
        <v>40</v>
      </c>
      <c r="AW31" s="203"/>
      <c r="AX31" s="203"/>
      <c r="AY31" s="203"/>
      <c r="AZ31" s="204"/>
      <c r="BA31" s="197"/>
      <c r="BB31" s="207"/>
      <c r="BC31" s="207"/>
      <c r="BD31" s="207"/>
      <c r="BE31" s="198"/>
      <c r="BF31" s="197" t="str">
        <f>IFERROR(IF(VLOOKUP(加盟店基本!AD31,ドメイン定義書!$F$10:$BR$228,62,FALSE)=0,"",VLOOKUP(加盟店基本!AD31,ドメイン定義書!$F$10:$BR$228,62,FALSE)),"")</f>
        <v/>
      </c>
      <c r="BG31" s="207"/>
      <c r="BH31" s="207"/>
      <c r="BI31" s="207"/>
      <c r="BJ31" s="198"/>
      <c r="BK31" s="202"/>
      <c r="BL31" s="203"/>
      <c r="BM31" s="203"/>
      <c r="BN31" s="203"/>
      <c r="BO31" s="204"/>
      <c r="BP31" s="202"/>
      <c r="BQ31" s="203"/>
      <c r="BR31" s="204"/>
      <c r="BS31" s="202"/>
      <c r="BT31" s="203"/>
      <c r="BU31" s="204"/>
      <c r="BV31" s="202"/>
      <c r="BW31" s="203"/>
      <c r="BX31" s="204"/>
      <c r="BY31" s="202"/>
      <c r="BZ31" s="203"/>
      <c r="CA31" s="204"/>
      <c r="CB31" s="202"/>
      <c r="CC31" s="203"/>
      <c r="CD31" s="204"/>
      <c r="CE31" s="202"/>
      <c r="CF31" s="203"/>
      <c r="CG31" s="204"/>
      <c r="CH31" s="335"/>
      <c r="CI31" s="335"/>
      <c r="CJ31" s="335"/>
      <c r="CK31" s="335"/>
      <c r="CL31" s="335"/>
      <c r="CM31" s="335"/>
      <c r="CN31" s="335"/>
      <c r="CO31" s="335"/>
      <c r="CP31" s="335"/>
      <c r="CQ31" s="335"/>
      <c r="CR31" s="335"/>
      <c r="CS31" s="335"/>
      <c r="CT31" s="335"/>
      <c r="CU31" s="335"/>
      <c r="CV31" s="335"/>
      <c r="CW31" s="335"/>
      <c r="CX31" s="335"/>
      <c r="DE31" s="12" t="str">
        <f t="shared" si="1"/>
        <v>companytypical_name</v>
      </c>
      <c r="DF31" s="12" t="str">
        <f t="shared" si="2"/>
        <v>VARCHAR(40)</v>
      </c>
      <c r="DG31" s="12" t="str">
        <f t="shared" si="3"/>
        <v>not null</v>
      </c>
      <c r="DH31" s="12" t="str">
        <f t="shared" si="4"/>
        <v/>
      </c>
      <c r="DI31" s="12" t="s">
        <v>525</v>
      </c>
    </row>
    <row r="32" spans="2:113" s="12" customFormat="1">
      <c r="B32" s="197">
        <f t="shared" si="0"/>
        <v>23</v>
      </c>
      <c r="C32" s="198"/>
      <c r="D32" s="190" t="s">
        <v>585</v>
      </c>
      <c r="E32" s="191"/>
      <c r="F32" s="191"/>
      <c r="G32" s="191"/>
      <c r="H32" s="191"/>
      <c r="I32" s="191"/>
      <c r="J32" s="191"/>
      <c r="K32" s="191"/>
      <c r="L32" s="191"/>
      <c r="M32" s="191"/>
      <c r="N32" s="191"/>
      <c r="O32" s="191"/>
      <c r="P32" s="192"/>
      <c r="Q32" s="190" t="s">
        <v>715</v>
      </c>
      <c r="R32" s="191"/>
      <c r="S32" s="191"/>
      <c r="T32" s="191"/>
      <c r="U32" s="191"/>
      <c r="V32" s="191"/>
      <c r="W32" s="191"/>
      <c r="X32" s="191"/>
      <c r="Y32" s="191"/>
      <c r="Z32" s="191"/>
      <c r="AA32" s="191"/>
      <c r="AB32" s="191"/>
      <c r="AC32" s="192"/>
      <c r="AD32" s="190" t="s">
        <v>845</v>
      </c>
      <c r="AE32" s="191"/>
      <c r="AF32" s="191"/>
      <c r="AG32" s="191"/>
      <c r="AH32" s="191"/>
      <c r="AI32" s="191"/>
      <c r="AJ32" s="191"/>
      <c r="AK32" s="191"/>
      <c r="AL32" s="191"/>
      <c r="AM32" s="191"/>
      <c r="AN32" s="191"/>
      <c r="AO32" s="191"/>
      <c r="AP32" s="192"/>
      <c r="AQ32" s="202" t="str">
        <f>IFERROR(VLOOKUP(加盟店基本!AD32,ドメイン定義書!$F$10:$BF$228,43,FALSE),"")</f>
        <v>VARCHAR</v>
      </c>
      <c r="AR32" s="203"/>
      <c r="AS32" s="203"/>
      <c r="AT32" s="203"/>
      <c r="AU32" s="204"/>
      <c r="AV32" s="202">
        <f>IFERROR(VLOOKUP(加盟店基本!AD32,ドメイン定義書!$F$10:$BF$228,50,FALSE),"")</f>
        <v>40</v>
      </c>
      <c r="AW32" s="203"/>
      <c r="AX32" s="203"/>
      <c r="AY32" s="203"/>
      <c r="AZ32" s="204"/>
      <c r="BA32" s="197"/>
      <c r="BB32" s="207"/>
      <c r="BC32" s="207"/>
      <c r="BD32" s="207"/>
      <c r="BE32" s="198"/>
      <c r="BF32" s="197" t="str">
        <f>IFERROR(IF(VLOOKUP(加盟店基本!AD32,ドメイン定義書!$F$10:$BR$228,62,FALSE)=0,"",VLOOKUP(加盟店基本!AD32,ドメイン定義書!$F$10:$BR$228,62,FALSE)),"")</f>
        <v/>
      </c>
      <c r="BG32" s="207"/>
      <c r="BH32" s="207"/>
      <c r="BI32" s="207"/>
      <c r="BJ32" s="198"/>
      <c r="BK32" s="202"/>
      <c r="BL32" s="203"/>
      <c r="BM32" s="203"/>
      <c r="BN32" s="203"/>
      <c r="BO32" s="204"/>
      <c r="BP32" s="202"/>
      <c r="BQ32" s="203"/>
      <c r="BR32" s="204"/>
      <c r="BS32" s="202"/>
      <c r="BT32" s="203"/>
      <c r="BU32" s="204"/>
      <c r="BV32" s="202"/>
      <c r="BW32" s="203"/>
      <c r="BX32" s="204"/>
      <c r="BY32" s="202"/>
      <c r="BZ32" s="203"/>
      <c r="CA32" s="204"/>
      <c r="CB32" s="202"/>
      <c r="CC32" s="203"/>
      <c r="CD32" s="204"/>
      <c r="CE32" s="202"/>
      <c r="CF32" s="203"/>
      <c r="CG32" s="204"/>
      <c r="CH32" s="335"/>
      <c r="CI32" s="335"/>
      <c r="CJ32" s="335"/>
      <c r="CK32" s="335"/>
      <c r="CL32" s="335"/>
      <c r="CM32" s="335"/>
      <c r="CN32" s="335"/>
      <c r="CO32" s="335"/>
      <c r="CP32" s="335"/>
      <c r="CQ32" s="335"/>
      <c r="CR32" s="335"/>
      <c r="CS32" s="335"/>
      <c r="CT32" s="335"/>
      <c r="CU32" s="335"/>
      <c r="CV32" s="335"/>
      <c r="CW32" s="335"/>
      <c r="CX32" s="335"/>
      <c r="DE32" s="12" t="str">
        <f t="shared" si="1"/>
        <v>companytypical_namekana</v>
      </c>
      <c r="DF32" s="12" t="str">
        <f t="shared" si="2"/>
        <v>VARCHAR(40)</v>
      </c>
      <c r="DG32" s="12" t="str">
        <f t="shared" si="3"/>
        <v>not null</v>
      </c>
      <c r="DH32" s="12" t="str">
        <f t="shared" si="4"/>
        <v/>
      </c>
      <c r="DI32" s="12" t="s">
        <v>525</v>
      </c>
    </row>
    <row r="33" spans="2:113" s="12" customFormat="1">
      <c r="B33" s="197">
        <f t="shared" si="0"/>
        <v>24</v>
      </c>
      <c r="C33" s="198"/>
      <c r="D33" s="190" t="s">
        <v>586</v>
      </c>
      <c r="E33" s="191"/>
      <c r="F33" s="191"/>
      <c r="G33" s="191"/>
      <c r="H33" s="191"/>
      <c r="I33" s="191"/>
      <c r="J33" s="191"/>
      <c r="K33" s="191"/>
      <c r="L33" s="191"/>
      <c r="M33" s="191"/>
      <c r="N33" s="191"/>
      <c r="O33" s="191"/>
      <c r="P33" s="192"/>
      <c r="Q33" s="190" t="s">
        <v>716</v>
      </c>
      <c r="R33" s="191"/>
      <c r="S33" s="191"/>
      <c r="T33" s="191"/>
      <c r="U33" s="191"/>
      <c r="V33" s="191"/>
      <c r="W33" s="191"/>
      <c r="X33" s="191"/>
      <c r="Y33" s="191"/>
      <c r="Z33" s="191"/>
      <c r="AA33" s="191"/>
      <c r="AB33" s="191"/>
      <c r="AC33" s="192"/>
      <c r="AD33" s="190" t="s">
        <v>846</v>
      </c>
      <c r="AE33" s="191"/>
      <c r="AF33" s="191"/>
      <c r="AG33" s="191"/>
      <c r="AH33" s="191"/>
      <c r="AI33" s="191"/>
      <c r="AJ33" s="191"/>
      <c r="AK33" s="191"/>
      <c r="AL33" s="191"/>
      <c r="AM33" s="191"/>
      <c r="AN33" s="191"/>
      <c r="AO33" s="191"/>
      <c r="AP33" s="192"/>
      <c r="AQ33" s="202" t="str">
        <f>IFERROR(VLOOKUP(加盟店基本!AD33,ドメイン定義書!$F$10:$BF$228,43,FALSE),"")</f>
        <v>VARCHAR</v>
      </c>
      <c r="AR33" s="203"/>
      <c r="AS33" s="203"/>
      <c r="AT33" s="203"/>
      <c r="AU33" s="204"/>
      <c r="AV33" s="202">
        <f>IFERROR(VLOOKUP(加盟店基本!AD33,ドメイン定義書!$F$10:$BF$228,50,FALSE),"")</f>
        <v>60</v>
      </c>
      <c r="AW33" s="203"/>
      <c r="AX33" s="203"/>
      <c r="AY33" s="203"/>
      <c r="AZ33" s="204"/>
      <c r="BA33" s="197" t="s">
        <v>23</v>
      </c>
      <c r="BB33" s="207"/>
      <c r="BC33" s="207"/>
      <c r="BD33" s="207"/>
      <c r="BE33" s="198"/>
      <c r="BF33" s="197" t="str">
        <f>IFERROR(IF(VLOOKUP(加盟店基本!AD33,ドメイン定義書!$F$10:$BR$228,62,FALSE)=0,"",VLOOKUP(加盟店基本!AD33,ドメイン定義書!$F$10:$BR$228,62,FALSE)),"")</f>
        <v/>
      </c>
      <c r="BG33" s="207"/>
      <c r="BH33" s="207"/>
      <c r="BI33" s="207"/>
      <c r="BJ33" s="198"/>
      <c r="BK33" s="202"/>
      <c r="BL33" s="203"/>
      <c r="BM33" s="203"/>
      <c r="BN33" s="203"/>
      <c r="BO33" s="204"/>
      <c r="BP33" s="202"/>
      <c r="BQ33" s="203"/>
      <c r="BR33" s="204"/>
      <c r="BS33" s="202"/>
      <c r="BT33" s="203"/>
      <c r="BU33" s="204"/>
      <c r="BV33" s="202"/>
      <c r="BW33" s="203"/>
      <c r="BX33" s="204"/>
      <c r="BY33" s="202"/>
      <c r="BZ33" s="203"/>
      <c r="CA33" s="204"/>
      <c r="CB33" s="202"/>
      <c r="CC33" s="203"/>
      <c r="CD33" s="204"/>
      <c r="CE33" s="202"/>
      <c r="CF33" s="203"/>
      <c r="CG33" s="204"/>
      <c r="CH33" s="335"/>
      <c r="CI33" s="335"/>
      <c r="CJ33" s="335"/>
      <c r="CK33" s="335"/>
      <c r="CL33" s="335"/>
      <c r="CM33" s="335"/>
      <c r="CN33" s="335"/>
      <c r="CO33" s="335"/>
      <c r="CP33" s="335"/>
      <c r="CQ33" s="335"/>
      <c r="CR33" s="335"/>
      <c r="CS33" s="335"/>
      <c r="CT33" s="335"/>
      <c r="CU33" s="335"/>
      <c r="CV33" s="335"/>
      <c r="CW33" s="335"/>
      <c r="CX33" s="335"/>
      <c r="DE33" s="12" t="str">
        <f t="shared" si="1"/>
        <v>typical_post</v>
      </c>
      <c r="DF33" s="12" t="str">
        <f t="shared" si="2"/>
        <v>VARCHAR(60)</v>
      </c>
      <c r="DG33" s="12" t="str">
        <f t="shared" si="3"/>
        <v/>
      </c>
      <c r="DH33" s="12" t="str">
        <f t="shared" si="4"/>
        <v/>
      </c>
      <c r="DI33" s="12" t="s">
        <v>525</v>
      </c>
    </row>
    <row r="34" spans="2:113" s="12" customFormat="1">
      <c r="B34" s="197">
        <f t="shared" si="0"/>
        <v>25</v>
      </c>
      <c r="C34" s="198"/>
      <c r="D34" s="190" t="s">
        <v>587</v>
      </c>
      <c r="E34" s="191"/>
      <c r="F34" s="191"/>
      <c r="G34" s="191"/>
      <c r="H34" s="191"/>
      <c r="I34" s="191"/>
      <c r="J34" s="191"/>
      <c r="K34" s="191"/>
      <c r="L34" s="191"/>
      <c r="M34" s="191"/>
      <c r="N34" s="191"/>
      <c r="O34" s="191"/>
      <c r="P34" s="192"/>
      <c r="Q34" s="190" t="s">
        <v>717</v>
      </c>
      <c r="R34" s="191"/>
      <c r="S34" s="191"/>
      <c r="T34" s="191"/>
      <c r="U34" s="191"/>
      <c r="V34" s="191"/>
      <c r="W34" s="191"/>
      <c r="X34" s="191"/>
      <c r="Y34" s="191"/>
      <c r="Z34" s="191"/>
      <c r="AA34" s="191"/>
      <c r="AB34" s="191"/>
      <c r="AC34" s="192"/>
      <c r="AD34" s="190" t="s">
        <v>887</v>
      </c>
      <c r="AE34" s="191"/>
      <c r="AF34" s="191"/>
      <c r="AG34" s="191"/>
      <c r="AH34" s="191"/>
      <c r="AI34" s="191"/>
      <c r="AJ34" s="191"/>
      <c r="AK34" s="191"/>
      <c r="AL34" s="191"/>
      <c r="AM34" s="191"/>
      <c r="AN34" s="191"/>
      <c r="AO34" s="191"/>
      <c r="AP34" s="192"/>
      <c r="AQ34" s="202" t="str">
        <f>IFERROR(VLOOKUP(加盟店基本!AD34,ドメイン定義書!$F$10:$BF$228,43,FALSE),"")</f>
        <v>CHAR</v>
      </c>
      <c r="AR34" s="203"/>
      <c r="AS34" s="203"/>
      <c r="AT34" s="203"/>
      <c r="AU34" s="204"/>
      <c r="AV34" s="202">
        <f>IFERROR(VLOOKUP(加盟店基本!AD34,ドメイン定義書!$F$10:$BF$228,50,FALSE),"")</f>
        <v>1</v>
      </c>
      <c r="AW34" s="203"/>
      <c r="AX34" s="203"/>
      <c r="AY34" s="203"/>
      <c r="AZ34" s="204"/>
      <c r="BA34" s="197" t="s">
        <v>23</v>
      </c>
      <c r="BB34" s="207"/>
      <c r="BC34" s="207"/>
      <c r="BD34" s="207"/>
      <c r="BE34" s="198"/>
      <c r="BF34" s="197" t="str">
        <f>IFERROR(IF(VLOOKUP(加盟店基本!AD34,ドメイン定義書!$F$10:$BR$228,62,FALSE)=0,"",VLOOKUP(加盟店基本!AD34,ドメイン定義書!$F$10:$BR$228,62,FALSE)),"")</f>
        <v>○</v>
      </c>
      <c r="BG34" s="207"/>
      <c r="BH34" s="207"/>
      <c r="BI34" s="207"/>
      <c r="BJ34" s="198"/>
      <c r="BK34" s="202"/>
      <c r="BL34" s="203"/>
      <c r="BM34" s="203"/>
      <c r="BN34" s="203"/>
      <c r="BO34" s="204"/>
      <c r="BP34" s="202"/>
      <c r="BQ34" s="203"/>
      <c r="BR34" s="204"/>
      <c r="BS34" s="202"/>
      <c r="BT34" s="203"/>
      <c r="BU34" s="204"/>
      <c r="BV34" s="202"/>
      <c r="BW34" s="203"/>
      <c r="BX34" s="204"/>
      <c r="BY34" s="202"/>
      <c r="BZ34" s="203"/>
      <c r="CA34" s="204"/>
      <c r="CB34" s="202"/>
      <c r="CC34" s="203"/>
      <c r="CD34" s="204"/>
      <c r="CE34" s="202"/>
      <c r="CF34" s="203"/>
      <c r="CG34" s="204"/>
      <c r="CH34" s="335"/>
      <c r="CI34" s="335"/>
      <c r="CJ34" s="335"/>
      <c r="CK34" s="335"/>
      <c r="CL34" s="335"/>
      <c r="CM34" s="335"/>
      <c r="CN34" s="335"/>
      <c r="CO34" s="335"/>
      <c r="CP34" s="335"/>
      <c r="CQ34" s="335"/>
      <c r="CR34" s="335"/>
      <c r="CS34" s="335"/>
      <c r="CT34" s="335"/>
      <c r="CU34" s="335"/>
      <c r="CV34" s="335"/>
      <c r="CW34" s="335"/>
      <c r="CX34" s="335"/>
      <c r="DE34" s="12" t="str">
        <f t="shared" si="1"/>
        <v>typical_sex</v>
      </c>
      <c r="DF34" s="12" t="str">
        <f t="shared" si="2"/>
        <v>CHAR(1)</v>
      </c>
      <c r="DG34" s="12" t="str">
        <f t="shared" si="3"/>
        <v/>
      </c>
      <c r="DH34" s="12" t="str">
        <f t="shared" si="4"/>
        <v/>
      </c>
      <c r="DI34" s="12" t="s">
        <v>525</v>
      </c>
    </row>
    <row r="35" spans="2:113" s="12" customFormat="1">
      <c r="B35" s="197">
        <f t="shared" si="0"/>
        <v>26</v>
      </c>
      <c r="C35" s="198"/>
      <c r="D35" s="190" t="s">
        <v>588</v>
      </c>
      <c r="E35" s="191"/>
      <c r="F35" s="191"/>
      <c r="G35" s="191"/>
      <c r="H35" s="191"/>
      <c r="I35" s="191"/>
      <c r="J35" s="191"/>
      <c r="K35" s="191"/>
      <c r="L35" s="191"/>
      <c r="M35" s="191"/>
      <c r="N35" s="191"/>
      <c r="O35" s="191"/>
      <c r="P35" s="192"/>
      <c r="Q35" s="190" t="s">
        <v>718</v>
      </c>
      <c r="R35" s="191"/>
      <c r="S35" s="191"/>
      <c r="T35" s="191"/>
      <c r="U35" s="191"/>
      <c r="V35" s="191"/>
      <c r="W35" s="191"/>
      <c r="X35" s="191"/>
      <c r="Y35" s="191"/>
      <c r="Z35" s="191"/>
      <c r="AA35" s="191"/>
      <c r="AB35" s="191"/>
      <c r="AC35" s="192"/>
      <c r="AD35" s="190" t="s">
        <v>531</v>
      </c>
      <c r="AE35" s="191"/>
      <c r="AF35" s="191"/>
      <c r="AG35" s="191"/>
      <c r="AH35" s="191"/>
      <c r="AI35" s="191"/>
      <c r="AJ35" s="191"/>
      <c r="AK35" s="191"/>
      <c r="AL35" s="191"/>
      <c r="AM35" s="191"/>
      <c r="AN35" s="191"/>
      <c r="AO35" s="191"/>
      <c r="AP35" s="192"/>
      <c r="AQ35" s="202" t="str">
        <f>IFERROR(VLOOKUP(加盟店基本!AD35,ドメイン定義書!$F$10:$BF$228,43,FALSE),"")</f>
        <v>CHAR</v>
      </c>
      <c r="AR35" s="203"/>
      <c r="AS35" s="203"/>
      <c r="AT35" s="203"/>
      <c r="AU35" s="204"/>
      <c r="AV35" s="202">
        <f>IFERROR(VLOOKUP(加盟店基本!AD35,ドメイン定義書!$F$10:$BF$228,50,FALSE),"")</f>
        <v>8</v>
      </c>
      <c r="AW35" s="203"/>
      <c r="AX35" s="203"/>
      <c r="AY35" s="203"/>
      <c r="AZ35" s="204"/>
      <c r="BA35" s="197"/>
      <c r="BB35" s="207"/>
      <c r="BC35" s="207"/>
      <c r="BD35" s="207"/>
      <c r="BE35" s="198"/>
      <c r="BF35" s="197" t="str">
        <f>IFERROR(IF(VLOOKUP(加盟店基本!AD35,ドメイン定義書!$F$10:$BR$228,62,FALSE)=0,"",VLOOKUP(加盟店基本!AD35,ドメイン定義書!$F$10:$BR$228,62,FALSE)),"")</f>
        <v/>
      </c>
      <c r="BG35" s="207"/>
      <c r="BH35" s="207"/>
      <c r="BI35" s="207"/>
      <c r="BJ35" s="198"/>
      <c r="BK35" s="202"/>
      <c r="BL35" s="203"/>
      <c r="BM35" s="203"/>
      <c r="BN35" s="203"/>
      <c r="BO35" s="204"/>
      <c r="BP35" s="202"/>
      <c r="BQ35" s="203"/>
      <c r="BR35" s="204"/>
      <c r="BS35" s="202"/>
      <c r="BT35" s="203"/>
      <c r="BU35" s="204"/>
      <c r="BV35" s="202"/>
      <c r="BW35" s="203"/>
      <c r="BX35" s="204"/>
      <c r="BY35" s="202"/>
      <c r="BZ35" s="203"/>
      <c r="CA35" s="204"/>
      <c r="CB35" s="202"/>
      <c r="CC35" s="203"/>
      <c r="CD35" s="204"/>
      <c r="CE35" s="202"/>
      <c r="CF35" s="203"/>
      <c r="CG35" s="204"/>
      <c r="CH35" s="335"/>
      <c r="CI35" s="335"/>
      <c r="CJ35" s="335"/>
      <c r="CK35" s="335"/>
      <c r="CL35" s="335"/>
      <c r="CM35" s="335"/>
      <c r="CN35" s="335"/>
      <c r="CO35" s="335"/>
      <c r="CP35" s="335"/>
      <c r="CQ35" s="335"/>
      <c r="CR35" s="335"/>
      <c r="CS35" s="335"/>
      <c r="CT35" s="335"/>
      <c r="CU35" s="335"/>
      <c r="CV35" s="335"/>
      <c r="CW35" s="335"/>
      <c r="CX35" s="335"/>
      <c r="DE35" s="12" t="str">
        <f t="shared" si="1"/>
        <v>companytypicalbirth_ymd</v>
      </c>
      <c r="DF35" s="12" t="str">
        <f t="shared" si="2"/>
        <v>CHAR(8)</v>
      </c>
      <c r="DG35" s="12" t="str">
        <f t="shared" si="3"/>
        <v>not null</v>
      </c>
      <c r="DH35" s="12" t="str">
        <f t="shared" si="4"/>
        <v/>
      </c>
      <c r="DI35" s="12" t="s">
        <v>525</v>
      </c>
    </row>
    <row r="36" spans="2:113" s="12" customFormat="1">
      <c r="B36" s="197">
        <f t="shared" si="0"/>
        <v>27</v>
      </c>
      <c r="C36" s="198"/>
      <c r="D36" s="190" t="s">
        <v>589</v>
      </c>
      <c r="E36" s="191"/>
      <c r="F36" s="191"/>
      <c r="G36" s="191"/>
      <c r="H36" s="191"/>
      <c r="I36" s="191"/>
      <c r="J36" s="191"/>
      <c r="K36" s="191"/>
      <c r="L36" s="191"/>
      <c r="M36" s="191"/>
      <c r="N36" s="191"/>
      <c r="O36" s="191"/>
      <c r="P36" s="192"/>
      <c r="Q36" s="190" t="s">
        <v>719</v>
      </c>
      <c r="R36" s="191"/>
      <c r="S36" s="191"/>
      <c r="T36" s="191"/>
      <c r="U36" s="191"/>
      <c r="V36" s="191"/>
      <c r="W36" s="191"/>
      <c r="X36" s="191"/>
      <c r="Y36" s="191"/>
      <c r="Z36" s="191"/>
      <c r="AA36" s="191"/>
      <c r="AB36" s="191"/>
      <c r="AC36" s="192"/>
      <c r="AD36" s="190" t="s">
        <v>847</v>
      </c>
      <c r="AE36" s="191"/>
      <c r="AF36" s="191"/>
      <c r="AG36" s="191"/>
      <c r="AH36" s="191"/>
      <c r="AI36" s="191"/>
      <c r="AJ36" s="191"/>
      <c r="AK36" s="191"/>
      <c r="AL36" s="191"/>
      <c r="AM36" s="191"/>
      <c r="AN36" s="191"/>
      <c r="AO36" s="191"/>
      <c r="AP36" s="192"/>
      <c r="AQ36" s="202" t="str">
        <f>IFERROR(VLOOKUP(加盟店基本!AD36,ドメイン定義書!$F$10:$BF$228,43,FALSE),"")</f>
        <v>VARCHAR</v>
      </c>
      <c r="AR36" s="203"/>
      <c r="AS36" s="203"/>
      <c r="AT36" s="203"/>
      <c r="AU36" s="204"/>
      <c r="AV36" s="202">
        <f>IFERROR(VLOOKUP(加盟店基本!AD36,ドメイン定義書!$F$10:$BF$228,50,FALSE),"")</f>
        <v>100</v>
      </c>
      <c r="AW36" s="203"/>
      <c r="AX36" s="203"/>
      <c r="AY36" s="203"/>
      <c r="AZ36" s="204"/>
      <c r="BA36" s="197" t="s">
        <v>23</v>
      </c>
      <c r="BB36" s="207"/>
      <c r="BC36" s="207"/>
      <c r="BD36" s="207"/>
      <c r="BE36" s="198"/>
      <c r="BF36" s="197" t="str">
        <f>IFERROR(IF(VLOOKUP(加盟店基本!AD36,ドメイン定義書!$F$10:$BR$228,62,FALSE)=0,"",VLOOKUP(加盟店基本!AD36,ドメイン定義書!$F$10:$BR$228,62,FALSE)),"")</f>
        <v/>
      </c>
      <c r="BG36" s="207"/>
      <c r="BH36" s="207"/>
      <c r="BI36" s="207"/>
      <c r="BJ36" s="198"/>
      <c r="BK36" s="202"/>
      <c r="BL36" s="203"/>
      <c r="BM36" s="203"/>
      <c r="BN36" s="203"/>
      <c r="BO36" s="204"/>
      <c r="BP36" s="202"/>
      <c r="BQ36" s="203"/>
      <c r="BR36" s="204"/>
      <c r="BS36" s="202"/>
      <c r="BT36" s="203"/>
      <c r="BU36" s="204"/>
      <c r="BV36" s="202"/>
      <c r="BW36" s="203"/>
      <c r="BX36" s="204"/>
      <c r="BY36" s="202"/>
      <c r="BZ36" s="203"/>
      <c r="CA36" s="204"/>
      <c r="CB36" s="202"/>
      <c r="CC36" s="203"/>
      <c r="CD36" s="204"/>
      <c r="CE36" s="202"/>
      <c r="CF36" s="203"/>
      <c r="CG36" s="204"/>
      <c r="CH36" s="335"/>
      <c r="CI36" s="335"/>
      <c r="CJ36" s="335"/>
      <c r="CK36" s="335"/>
      <c r="CL36" s="335"/>
      <c r="CM36" s="335"/>
      <c r="CN36" s="335"/>
      <c r="CO36" s="335"/>
      <c r="CP36" s="335"/>
      <c r="CQ36" s="335"/>
      <c r="CR36" s="335"/>
      <c r="CS36" s="335"/>
      <c r="CT36" s="335"/>
      <c r="CU36" s="335"/>
      <c r="CV36" s="335"/>
      <c r="CW36" s="335"/>
      <c r="CX36" s="335"/>
      <c r="DE36" s="12" t="str">
        <f t="shared" si="1"/>
        <v>servicename</v>
      </c>
      <c r="DF36" s="12" t="str">
        <f t="shared" si="2"/>
        <v>VARCHAR(100)</v>
      </c>
      <c r="DG36" s="12" t="str">
        <f t="shared" si="3"/>
        <v/>
      </c>
      <c r="DH36" s="12" t="str">
        <f t="shared" si="4"/>
        <v/>
      </c>
      <c r="DI36" s="12" t="s">
        <v>525</v>
      </c>
    </row>
    <row r="37" spans="2:113" s="12" customFormat="1">
      <c r="B37" s="197">
        <f t="shared" si="0"/>
        <v>28</v>
      </c>
      <c r="C37" s="198"/>
      <c r="D37" s="190" t="s">
        <v>590</v>
      </c>
      <c r="E37" s="191"/>
      <c r="F37" s="191"/>
      <c r="G37" s="191"/>
      <c r="H37" s="191"/>
      <c r="I37" s="191"/>
      <c r="J37" s="191"/>
      <c r="K37" s="191"/>
      <c r="L37" s="191"/>
      <c r="M37" s="191"/>
      <c r="N37" s="191"/>
      <c r="O37" s="191"/>
      <c r="P37" s="192"/>
      <c r="Q37" s="190" t="s">
        <v>720</v>
      </c>
      <c r="R37" s="191"/>
      <c r="S37" s="191"/>
      <c r="T37" s="191"/>
      <c r="U37" s="191"/>
      <c r="V37" s="191"/>
      <c r="W37" s="191"/>
      <c r="X37" s="191"/>
      <c r="Y37" s="191"/>
      <c r="Z37" s="191"/>
      <c r="AA37" s="191"/>
      <c r="AB37" s="191"/>
      <c r="AC37" s="192"/>
      <c r="AD37" s="190" t="s">
        <v>590</v>
      </c>
      <c r="AE37" s="191"/>
      <c r="AF37" s="191"/>
      <c r="AG37" s="191"/>
      <c r="AH37" s="191"/>
      <c r="AI37" s="191"/>
      <c r="AJ37" s="191"/>
      <c r="AK37" s="191"/>
      <c r="AL37" s="191"/>
      <c r="AM37" s="191"/>
      <c r="AN37" s="191"/>
      <c r="AO37" s="191"/>
      <c r="AP37" s="192"/>
      <c r="AQ37" s="202" t="str">
        <f>IFERROR(VLOOKUP(加盟店基本!AD37,ドメイン定義書!$F$10:$BF$228,43,FALSE),"")</f>
        <v>VARCHAR</v>
      </c>
      <c r="AR37" s="203"/>
      <c r="AS37" s="203"/>
      <c r="AT37" s="203"/>
      <c r="AU37" s="204"/>
      <c r="AV37" s="202">
        <f>IFERROR(VLOOKUP(加盟店基本!AD37,ドメイン定義書!$F$10:$BF$228,50,FALSE),"")</f>
        <v>100</v>
      </c>
      <c r="AW37" s="203"/>
      <c r="AX37" s="203"/>
      <c r="AY37" s="203"/>
      <c r="AZ37" s="204"/>
      <c r="BA37" s="197"/>
      <c r="BB37" s="207"/>
      <c r="BC37" s="207"/>
      <c r="BD37" s="207"/>
      <c r="BE37" s="198"/>
      <c r="BF37" s="197" t="str">
        <f>IFERROR(IF(VLOOKUP(加盟店基本!AD37,ドメイン定義書!$F$10:$BR$228,62,FALSE)=0,"",VLOOKUP(加盟店基本!AD37,ドメイン定義書!$F$10:$BR$228,62,FALSE)),"")</f>
        <v/>
      </c>
      <c r="BG37" s="207"/>
      <c r="BH37" s="207"/>
      <c r="BI37" s="207"/>
      <c r="BJ37" s="198"/>
      <c r="BK37" s="202"/>
      <c r="BL37" s="203"/>
      <c r="BM37" s="203"/>
      <c r="BN37" s="203"/>
      <c r="BO37" s="204"/>
      <c r="BP37" s="202"/>
      <c r="BQ37" s="203"/>
      <c r="BR37" s="204"/>
      <c r="BS37" s="202"/>
      <c r="BT37" s="203"/>
      <c r="BU37" s="204"/>
      <c r="BV37" s="202"/>
      <c r="BW37" s="203"/>
      <c r="BX37" s="204"/>
      <c r="BY37" s="202"/>
      <c r="BZ37" s="203"/>
      <c r="CA37" s="204"/>
      <c r="CB37" s="202"/>
      <c r="CC37" s="203"/>
      <c r="CD37" s="204"/>
      <c r="CE37" s="202"/>
      <c r="CF37" s="203"/>
      <c r="CG37" s="204"/>
      <c r="CH37" s="335"/>
      <c r="CI37" s="335"/>
      <c r="CJ37" s="335"/>
      <c r="CK37" s="335"/>
      <c r="CL37" s="335"/>
      <c r="CM37" s="335"/>
      <c r="CN37" s="335"/>
      <c r="CO37" s="335"/>
      <c r="CP37" s="335"/>
      <c r="CQ37" s="335"/>
      <c r="CR37" s="335"/>
      <c r="CS37" s="335"/>
      <c r="CT37" s="335"/>
      <c r="CU37" s="335"/>
      <c r="CV37" s="335"/>
      <c r="CW37" s="335"/>
      <c r="CX37" s="335"/>
      <c r="DE37" s="12" t="str">
        <f t="shared" si="1"/>
        <v>storename</v>
      </c>
      <c r="DF37" s="12" t="str">
        <f t="shared" si="2"/>
        <v>VARCHAR(100)</v>
      </c>
      <c r="DG37" s="12" t="str">
        <f t="shared" si="3"/>
        <v>not null</v>
      </c>
      <c r="DH37" s="12" t="str">
        <f t="shared" si="4"/>
        <v/>
      </c>
      <c r="DI37" s="12" t="s">
        <v>525</v>
      </c>
    </row>
    <row r="38" spans="2:113" s="12" customFormat="1">
      <c r="B38" s="197">
        <f t="shared" si="0"/>
        <v>29</v>
      </c>
      <c r="C38" s="198"/>
      <c r="D38" s="190" t="s">
        <v>591</v>
      </c>
      <c r="E38" s="191"/>
      <c r="F38" s="191"/>
      <c r="G38" s="191"/>
      <c r="H38" s="191"/>
      <c r="I38" s="191"/>
      <c r="J38" s="191"/>
      <c r="K38" s="191"/>
      <c r="L38" s="191"/>
      <c r="M38" s="191"/>
      <c r="N38" s="191"/>
      <c r="O38" s="191"/>
      <c r="P38" s="192"/>
      <c r="Q38" s="190" t="s">
        <v>721</v>
      </c>
      <c r="R38" s="191"/>
      <c r="S38" s="191"/>
      <c r="T38" s="191"/>
      <c r="U38" s="191"/>
      <c r="V38" s="191"/>
      <c r="W38" s="191"/>
      <c r="X38" s="191"/>
      <c r="Y38" s="191"/>
      <c r="Z38" s="191"/>
      <c r="AA38" s="191"/>
      <c r="AB38" s="191"/>
      <c r="AC38" s="192"/>
      <c r="AD38" s="190" t="s">
        <v>591</v>
      </c>
      <c r="AE38" s="191"/>
      <c r="AF38" s="191"/>
      <c r="AG38" s="191"/>
      <c r="AH38" s="191"/>
      <c r="AI38" s="191"/>
      <c r="AJ38" s="191"/>
      <c r="AK38" s="191"/>
      <c r="AL38" s="191"/>
      <c r="AM38" s="191"/>
      <c r="AN38" s="191"/>
      <c r="AO38" s="191"/>
      <c r="AP38" s="192"/>
      <c r="AQ38" s="202" t="str">
        <f>IFERROR(VLOOKUP(加盟店基本!AD38,ドメイン定義書!$F$10:$BF$228,43,FALSE),"")</f>
        <v>VARCHAR</v>
      </c>
      <c r="AR38" s="203"/>
      <c r="AS38" s="203"/>
      <c r="AT38" s="203"/>
      <c r="AU38" s="204"/>
      <c r="AV38" s="202">
        <f>IFERROR(VLOOKUP(加盟店基本!AD38,ドメイン定義書!$F$10:$BF$228,50,FALSE),"")</f>
        <v>100</v>
      </c>
      <c r="AW38" s="203"/>
      <c r="AX38" s="203"/>
      <c r="AY38" s="203"/>
      <c r="AZ38" s="204"/>
      <c r="BA38" s="197" t="s">
        <v>23</v>
      </c>
      <c r="BB38" s="207"/>
      <c r="BC38" s="207"/>
      <c r="BD38" s="207"/>
      <c r="BE38" s="198"/>
      <c r="BF38" s="197" t="str">
        <f>IFERROR(IF(VLOOKUP(加盟店基本!AD38,ドメイン定義書!$F$10:$BR$228,62,FALSE)=0,"",VLOOKUP(加盟店基本!AD38,ドメイン定義書!$F$10:$BR$228,62,FALSE)),"")</f>
        <v/>
      </c>
      <c r="BG38" s="207"/>
      <c r="BH38" s="207"/>
      <c r="BI38" s="207"/>
      <c r="BJ38" s="198"/>
      <c r="BK38" s="202"/>
      <c r="BL38" s="203"/>
      <c r="BM38" s="203"/>
      <c r="BN38" s="203"/>
      <c r="BO38" s="204"/>
      <c r="BP38" s="202"/>
      <c r="BQ38" s="203"/>
      <c r="BR38" s="204"/>
      <c r="BS38" s="202"/>
      <c r="BT38" s="203"/>
      <c r="BU38" s="204"/>
      <c r="BV38" s="202"/>
      <c r="BW38" s="203"/>
      <c r="BX38" s="204"/>
      <c r="BY38" s="202"/>
      <c r="BZ38" s="203"/>
      <c r="CA38" s="204"/>
      <c r="CB38" s="202"/>
      <c r="CC38" s="203"/>
      <c r="CD38" s="204"/>
      <c r="CE38" s="202"/>
      <c r="CF38" s="203"/>
      <c r="CG38" s="204"/>
      <c r="CH38" s="335"/>
      <c r="CI38" s="335"/>
      <c r="CJ38" s="335"/>
      <c r="CK38" s="335"/>
      <c r="CL38" s="335"/>
      <c r="CM38" s="335"/>
      <c r="CN38" s="335"/>
      <c r="CO38" s="335"/>
      <c r="CP38" s="335"/>
      <c r="CQ38" s="335"/>
      <c r="CR38" s="335"/>
      <c r="CS38" s="335"/>
      <c r="CT38" s="335"/>
      <c r="CU38" s="335"/>
      <c r="CV38" s="335"/>
      <c r="CW38" s="335"/>
      <c r="CX38" s="335"/>
      <c r="DE38" s="12" t="str">
        <f t="shared" si="1"/>
        <v>storenamekana</v>
      </c>
      <c r="DF38" s="12" t="str">
        <f t="shared" si="2"/>
        <v>VARCHAR(100)</v>
      </c>
      <c r="DG38" s="12" t="str">
        <f t="shared" si="3"/>
        <v/>
      </c>
      <c r="DH38" s="12" t="str">
        <f t="shared" si="4"/>
        <v/>
      </c>
      <c r="DI38" s="12" t="s">
        <v>525</v>
      </c>
    </row>
    <row r="39" spans="2:113" s="12" customFormat="1">
      <c r="B39" s="197">
        <f t="shared" si="0"/>
        <v>30</v>
      </c>
      <c r="C39" s="198"/>
      <c r="D39" s="190" t="s">
        <v>592</v>
      </c>
      <c r="E39" s="191"/>
      <c r="F39" s="191"/>
      <c r="G39" s="191"/>
      <c r="H39" s="191"/>
      <c r="I39" s="191"/>
      <c r="J39" s="191"/>
      <c r="K39" s="191"/>
      <c r="L39" s="191"/>
      <c r="M39" s="191"/>
      <c r="N39" s="191"/>
      <c r="O39" s="191"/>
      <c r="P39" s="192"/>
      <c r="Q39" s="190" t="s">
        <v>722</v>
      </c>
      <c r="R39" s="191"/>
      <c r="S39" s="191"/>
      <c r="T39" s="191"/>
      <c r="U39" s="191"/>
      <c r="V39" s="191"/>
      <c r="W39" s="191"/>
      <c r="X39" s="191"/>
      <c r="Y39" s="191"/>
      <c r="Z39" s="191"/>
      <c r="AA39" s="191"/>
      <c r="AB39" s="191"/>
      <c r="AC39" s="192"/>
      <c r="AD39" s="190" t="s">
        <v>592</v>
      </c>
      <c r="AE39" s="191"/>
      <c r="AF39" s="191"/>
      <c r="AG39" s="191"/>
      <c r="AH39" s="191"/>
      <c r="AI39" s="191"/>
      <c r="AJ39" s="191"/>
      <c r="AK39" s="191"/>
      <c r="AL39" s="191"/>
      <c r="AM39" s="191"/>
      <c r="AN39" s="191"/>
      <c r="AO39" s="191"/>
      <c r="AP39" s="192"/>
      <c r="AQ39" s="202" t="str">
        <f>IFERROR(VLOOKUP(加盟店基本!AD39,ドメイン定義書!$F$10:$BF$228,43,FALSE),"")</f>
        <v>VARCHAR</v>
      </c>
      <c r="AR39" s="203"/>
      <c r="AS39" s="203"/>
      <c r="AT39" s="203"/>
      <c r="AU39" s="204"/>
      <c r="AV39" s="202">
        <f>IFERROR(VLOOKUP(加盟店基本!AD39,ドメイン定義書!$F$10:$BF$228,50,FALSE),"")</f>
        <v>100</v>
      </c>
      <c r="AW39" s="203"/>
      <c r="AX39" s="203"/>
      <c r="AY39" s="203"/>
      <c r="AZ39" s="204"/>
      <c r="BA39" s="197"/>
      <c r="BB39" s="207"/>
      <c r="BC39" s="207"/>
      <c r="BD39" s="207"/>
      <c r="BE39" s="198"/>
      <c r="BF39" s="197" t="str">
        <f>IFERROR(IF(VLOOKUP(加盟店基本!AD39,ドメイン定義書!$F$10:$BR$228,62,FALSE)=0,"",VLOOKUP(加盟店基本!AD39,ドメイン定義書!$F$10:$BR$228,62,FALSE)),"")</f>
        <v/>
      </c>
      <c r="BG39" s="207"/>
      <c r="BH39" s="207"/>
      <c r="BI39" s="207"/>
      <c r="BJ39" s="198"/>
      <c r="BK39" s="202"/>
      <c r="BL39" s="203"/>
      <c r="BM39" s="203"/>
      <c r="BN39" s="203"/>
      <c r="BO39" s="204"/>
      <c r="BP39" s="202"/>
      <c r="BQ39" s="203"/>
      <c r="BR39" s="204"/>
      <c r="BS39" s="202"/>
      <c r="BT39" s="203"/>
      <c r="BU39" s="204"/>
      <c r="BV39" s="202"/>
      <c r="BW39" s="203"/>
      <c r="BX39" s="204"/>
      <c r="BY39" s="202"/>
      <c r="BZ39" s="203"/>
      <c r="CA39" s="204"/>
      <c r="CB39" s="202"/>
      <c r="CC39" s="203"/>
      <c r="CD39" s="204"/>
      <c r="CE39" s="202"/>
      <c r="CF39" s="203"/>
      <c r="CG39" s="204"/>
      <c r="CH39" s="335"/>
      <c r="CI39" s="335"/>
      <c r="CJ39" s="335"/>
      <c r="CK39" s="335"/>
      <c r="CL39" s="335"/>
      <c r="CM39" s="335"/>
      <c r="CN39" s="335"/>
      <c r="CO39" s="335"/>
      <c r="CP39" s="335"/>
      <c r="CQ39" s="335"/>
      <c r="CR39" s="335"/>
      <c r="CS39" s="335"/>
      <c r="CT39" s="335"/>
      <c r="CU39" s="335"/>
      <c r="CV39" s="335"/>
      <c r="CW39" s="335"/>
      <c r="CX39" s="335"/>
      <c r="DE39" s="12" t="str">
        <f t="shared" si="1"/>
        <v>storenamealphabet</v>
      </c>
      <c r="DF39" s="12" t="str">
        <f t="shared" si="2"/>
        <v>VARCHAR(100)</v>
      </c>
      <c r="DG39" s="12" t="str">
        <f t="shared" si="3"/>
        <v>not null</v>
      </c>
      <c r="DH39" s="12" t="str">
        <f t="shared" si="4"/>
        <v/>
      </c>
      <c r="DI39" s="12" t="s">
        <v>525</v>
      </c>
    </row>
    <row r="40" spans="2:113" s="12" customFormat="1">
      <c r="B40" s="197">
        <f t="shared" si="0"/>
        <v>31</v>
      </c>
      <c r="C40" s="198"/>
      <c r="D40" s="190" t="s">
        <v>593</v>
      </c>
      <c r="E40" s="191"/>
      <c r="F40" s="191"/>
      <c r="G40" s="191"/>
      <c r="H40" s="191"/>
      <c r="I40" s="191"/>
      <c r="J40" s="191"/>
      <c r="K40" s="191"/>
      <c r="L40" s="191"/>
      <c r="M40" s="191"/>
      <c r="N40" s="191"/>
      <c r="O40" s="191"/>
      <c r="P40" s="192"/>
      <c r="Q40" s="190" t="s">
        <v>723</v>
      </c>
      <c r="R40" s="191"/>
      <c r="S40" s="191"/>
      <c r="T40" s="191"/>
      <c r="U40" s="191"/>
      <c r="V40" s="191"/>
      <c r="W40" s="191"/>
      <c r="X40" s="191"/>
      <c r="Y40" s="191"/>
      <c r="Z40" s="191"/>
      <c r="AA40" s="191"/>
      <c r="AB40" s="191"/>
      <c r="AC40" s="192"/>
      <c r="AD40" s="190" t="s">
        <v>843</v>
      </c>
      <c r="AE40" s="191"/>
      <c r="AF40" s="191"/>
      <c r="AG40" s="191"/>
      <c r="AH40" s="191"/>
      <c r="AI40" s="191"/>
      <c r="AJ40" s="191"/>
      <c r="AK40" s="191"/>
      <c r="AL40" s="191"/>
      <c r="AM40" s="191"/>
      <c r="AN40" s="191"/>
      <c r="AO40" s="191"/>
      <c r="AP40" s="192"/>
      <c r="AQ40" s="202" t="str">
        <f>IFERROR(VLOOKUP(加盟店基本!AD40,ドメイン定義書!$F$10:$BF$228,43,FALSE),"")</f>
        <v>VARCHAR</v>
      </c>
      <c r="AR40" s="203"/>
      <c r="AS40" s="203"/>
      <c r="AT40" s="203"/>
      <c r="AU40" s="204"/>
      <c r="AV40" s="202">
        <f>IFERROR(VLOOKUP(加盟店基本!AD40,ドメイン定義書!$F$10:$BF$228,50,FALSE),"")</f>
        <v>128</v>
      </c>
      <c r="AW40" s="203"/>
      <c r="AX40" s="203"/>
      <c r="AY40" s="203"/>
      <c r="AZ40" s="204"/>
      <c r="BA40" s="197" t="s">
        <v>23</v>
      </c>
      <c r="BB40" s="207"/>
      <c r="BC40" s="207"/>
      <c r="BD40" s="207"/>
      <c r="BE40" s="198"/>
      <c r="BF40" s="197" t="str">
        <f>IFERROR(IF(VLOOKUP(加盟店基本!AD40,ドメイン定義書!$F$10:$BR$228,62,FALSE)=0,"",VLOOKUP(加盟店基本!AD40,ドメイン定義書!$F$10:$BR$228,62,FALSE)),"")</f>
        <v/>
      </c>
      <c r="BG40" s="207"/>
      <c r="BH40" s="207"/>
      <c r="BI40" s="207"/>
      <c r="BJ40" s="198"/>
      <c r="BK40" s="202" t="s">
        <v>530</v>
      </c>
      <c r="BL40" s="203"/>
      <c r="BM40" s="203"/>
      <c r="BN40" s="203"/>
      <c r="BO40" s="204"/>
      <c r="BP40" s="202"/>
      <c r="BQ40" s="203"/>
      <c r="BR40" s="204"/>
      <c r="BS40" s="202"/>
      <c r="BT40" s="203"/>
      <c r="BU40" s="204"/>
      <c r="BV40" s="202"/>
      <c r="BW40" s="203"/>
      <c r="BX40" s="204"/>
      <c r="BY40" s="202"/>
      <c r="BZ40" s="203"/>
      <c r="CA40" s="204"/>
      <c r="CB40" s="202"/>
      <c r="CC40" s="203"/>
      <c r="CD40" s="204"/>
      <c r="CE40" s="202"/>
      <c r="CF40" s="203"/>
      <c r="CG40" s="204"/>
      <c r="CH40" s="335"/>
      <c r="CI40" s="335"/>
      <c r="CJ40" s="335"/>
      <c r="CK40" s="335"/>
      <c r="CL40" s="335"/>
      <c r="CM40" s="335"/>
      <c r="CN40" s="335"/>
      <c r="CO40" s="335"/>
      <c r="CP40" s="335"/>
      <c r="CQ40" s="335"/>
      <c r="CR40" s="335"/>
      <c r="CS40" s="335"/>
      <c r="CT40" s="335"/>
      <c r="CU40" s="335"/>
      <c r="CV40" s="335"/>
      <c r="CW40" s="335"/>
      <c r="CX40" s="335"/>
      <c r="DE40" s="12" t="str">
        <f t="shared" si="1"/>
        <v>site_url</v>
      </c>
      <c r="DF40" s="12" t="str">
        <f t="shared" si="2"/>
        <v>VARCHAR(128)</v>
      </c>
      <c r="DG40" s="12" t="str">
        <f t="shared" si="3"/>
        <v/>
      </c>
      <c r="DH40" s="12" t="str">
        <f t="shared" si="4"/>
        <v/>
      </c>
      <c r="DI40" s="12" t="s">
        <v>525</v>
      </c>
    </row>
    <row r="41" spans="2:113" s="12" customFormat="1">
      <c r="B41" s="197">
        <f t="shared" si="0"/>
        <v>32</v>
      </c>
      <c r="C41" s="198"/>
      <c r="D41" s="190" t="s">
        <v>594</v>
      </c>
      <c r="E41" s="191"/>
      <c r="F41" s="191"/>
      <c r="G41" s="191"/>
      <c r="H41" s="191"/>
      <c r="I41" s="191"/>
      <c r="J41" s="191"/>
      <c r="K41" s="191"/>
      <c r="L41" s="191"/>
      <c r="M41" s="191"/>
      <c r="N41" s="191"/>
      <c r="O41" s="191"/>
      <c r="P41" s="192"/>
      <c r="Q41" s="190" t="s">
        <v>724</v>
      </c>
      <c r="R41" s="191"/>
      <c r="S41" s="191"/>
      <c r="T41" s="191"/>
      <c r="U41" s="191"/>
      <c r="V41" s="191"/>
      <c r="W41" s="191"/>
      <c r="X41" s="191"/>
      <c r="Y41" s="191"/>
      <c r="Z41" s="191"/>
      <c r="AA41" s="191"/>
      <c r="AB41" s="191"/>
      <c r="AC41" s="192"/>
      <c r="AD41" s="190" t="s">
        <v>848</v>
      </c>
      <c r="AE41" s="191"/>
      <c r="AF41" s="191"/>
      <c r="AG41" s="191"/>
      <c r="AH41" s="191"/>
      <c r="AI41" s="191"/>
      <c r="AJ41" s="191"/>
      <c r="AK41" s="191"/>
      <c r="AL41" s="191"/>
      <c r="AM41" s="191"/>
      <c r="AN41" s="191"/>
      <c r="AO41" s="191"/>
      <c r="AP41" s="192"/>
      <c r="AQ41" s="202" t="str">
        <f>IFERROR(VLOOKUP(加盟店基本!AD41,ドメイン定義書!$F$10:$BF$228,43,FALSE),"")</f>
        <v>CHAR</v>
      </c>
      <c r="AR41" s="203"/>
      <c r="AS41" s="203"/>
      <c r="AT41" s="203"/>
      <c r="AU41" s="204"/>
      <c r="AV41" s="202">
        <f>IFERROR(VLOOKUP(加盟店基本!AD41,ドメイン定義書!$F$10:$BF$228,50,FALSE),"")</f>
        <v>1</v>
      </c>
      <c r="AW41" s="203"/>
      <c r="AX41" s="203"/>
      <c r="AY41" s="203"/>
      <c r="AZ41" s="204"/>
      <c r="BA41" s="197" t="s">
        <v>23</v>
      </c>
      <c r="BB41" s="207"/>
      <c r="BC41" s="207"/>
      <c r="BD41" s="207"/>
      <c r="BE41" s="198"/>
      <c r="BF41" s="197" t="str">
        <f>IFERROR(IF(VLOOKUP(加盟店基本!AD41,ドメイン定義書!$F$10:$BR$228,62,FALSE)=0,"",VLOOKUP(加盟店基本!AD41,ドメイン定義書!$F$10:$BR$228,62,FALSE)),"")</f>
        <v>○</v>
      </c>
      <c r="BG41" s="207"/>
      <c r="BH41" s="207"/>
      <c r="BI41" s="207"/>
      <c r="BJ41" s="198"/>
      <c r="BK41" s="202" t="s">
        <v>528</v>
      </c>
      <c r="BL41" s="203"/>
      <c r="BM41" s="203"/>
      <c r="BN41" s="203"/>
      <c r="BO41" s="204"/>
      <c r="BP41" s="202"/>
      <c r="BQ41" s="203"/>
      <c r="BR41" s="204"/>
      <c r="BS41" s="202"/>
      <c r="BT41" s="203"/>
      <c r="BU41" s="204"/>
      <c r="BV41" s="202"/>
      <c r="BW41" s="203"/>
      <c r="BX41" s="204"/>
      <c r="BY41" s="202"/>
      <c r="BZ41" s="203"/>
      <c r="CA41" s="204"/>
      <c r="CB41" s="202"/>
      <c r="CC41" s="203"/>
      <c r="CD41" s="204"/>
      <c r="CE41" s="202"/>
      <c r="CF41" s="203"/>
      <c r="CG41" s="204"/>
      <c r="CH41" s="335"/>
      <c r="CI41" s="335"/>
      <c r="CJ41" s="335"/>
      <c r="CK41" s="335"/>
      <c r="CL41" s="335"/>
      <c r="CM41" s="335"/>
      <c r="CN41" s="335"/>
      <c r="CO41" s="335"/>
      <c r="CP41" s="335"/>
      <c r="CQ41" s="335"/>
      <c r="CR41" s="335"/>
      <c r="CS41" s="335"/>
      <c r="CT41" s="335"/>
      <c r="CU41" s="335"/>
      <c r="CV41" s="335"/>
      <c r="CW41" s="335"/>
      <c r="CX41" s="335"/>
      <c r="DE41" s="12" t="str">
        <f t="shared" si="1"/>
        <v>site_openflg</v>
      </c>
      <c r="DF41" s="12" t="str">
        <f t="shared" si="2"/>
        <v>CHAR(1)</v>
      </c>
      <c r="DG41" s="12" t="str">
        <f t="shared" si="3"/>
        <v/>
      </c>
      <c r="DH41" s="12" t="str">
        <f t="shared" si="4"/>
        <v/>
      </c>
      <c r="DI41" s="12" t="s">
        <v>525</v>
      </c>
    </row>
    <row r="42" spans="2:113" s="12" customFormat="1">
      <c r="B42" s="197">
        <f t="shared" si="0"/>
        <v>33</v>
      </c>
      <c r="C42" s="198"/>
      <c r="D42" s="190" t="s">
        <v>595</v>
      </c>
      <c r="E42" s="191"/>
      <c r="F42" s="191"/>
      <c r="G42" s="191"/>
      <c r="H42" s="191"/>
      <c r="I42" s="191"/>
      <c r="J42" s="191"/>
      <c r="K42" s="191"/>
      <c r="L42" s="191"/>
      <c r="M42" s="191"/>
      <c r="N42" s="191"/>
      <c r="O42" s="191"/>
      <c r="P42" s="192"/>
      <c r="Q42" s="190" t="s">
        <v>725</v>
      </c>
      <c r="R42" s="191"/>
      <c r="S42" s="191"/>
      <c r="T42" s="191"/>
      <c r="U42" s="191"/>
      <c r="V42" s="191"/>
      <c r="W42" s="191"/>
      <c r="X42" s="191"/>
      <c r="Y42" s="191"/>
      <c r="Z42" s="191"/>
      <c r="AA42" s="191"/>
      <c r="AB42" s="191"/>
      <c r="AC42" s="192"/>
      <c r="AD42" s="190" t="s">
        <v>531</v>
      </c>
      <c r="AE42" s="191"/>
      <c r="AF42" s="191"/>
      <c r="AG42" s="191"/>
      <c r="AH42" s="191"/>
      <c r="AI42" s="191"/>
      <c r="AJ42" s="191"/>
      <c r="AK42" s="191"/>
      <c r="AL42" s="191"/>
      <c r="AM42" s="191"/>
      <c r="AN42" s="191"/>
      <c r="AO42" s="191"/>
      <c r="AP42" s="192"/>
      <c r="AQ42" s="202" t="str">
        <f>IFERROR(VLOOKUP(加盟店基本!AD42,ドメイン定義書!$F$10:$BF$228,43,FALSE),"")</f>
        <v>CHAR</v>
      </c>
      <c r="AR42" s="203"/>
      <c r="AS42" s="203"/>
      <c r="AT42" s="203"/>
      <c r="AU42" s="204"/>
      <c r="AV42" s="202">
        <f>IFERROR(VLOOKUP(加盟店基本!AD42,ドメイン定義書!$F$10:$BF$228,50,FALSE),"")</f>
        <v>8</v>
      </c>
      <c r="AW42" s="203"/>
      <c r="AX42" s="203"/>
      <c r="AY42" s="203"/>
      <c r="AZ42" s="204"/>
      <c r="BA42" s="197" t="s">
        <v>23</v>
      </c>
      <c r="BB42" s="207"/>
      <c r="BC42" s="207"/>
      <c r="BD42" s="207"/>
      <c r="BE42" s="198"/>
      <c r="BF42" s="197" t="str">
        <f>IFERROR(IF(VLOOKUP(加盟店基本!AD42,ドメイン定義書!$F$10:$BR$228,62,FALSE)=0,"",VLOOKUP(加盟店基本!AD42,ドメイン定義書!$F$10:$BR$228,62,FALSE)),"")</f>
        <v/>
      </c>
      <c r="BG42" s="207"/>
      <c r="BH42" s="207"/>
      <c r="BI42" s="207"/>
      <c r="BJ42" s="198"/>
      <c r="BK42" s="202" t="s">
        <v>836</v>
      </c>
      <c r="BL42" s="203"/>
      <c r="BM42" s="203"/>
      <c r="BN42" s="203"/>
      <c r="BO42" s="204"/>
      <c r="BP42" s="202"/>
      <c r="BQ42" s="203"/>
      <c r="BR42" s="204"/>
      <c r="BS42" s="202"/>
      <c r="BT42" s="203"/>
      <c r="BU42" s="204"/>
      <c r="BV42" s="202"/>
      <c r="BW42" s="203"/>
      <c r="BX42" s="204"/>
      <c r="BY42" s="202"/>
      <c r="BZ42" s="203"/>
      <c r="CA42" s="204"/>
      <c r="CB42" s="202"/>
      <c r="CC42" s="203"/>
      <c r="CD42" s="204"/>
      <c r="CE42" s="202"/>
      <c r="CF42" s="203"/>
      <c r="CG42" s="204"/>
      <c r="CH42" s="335"/>
      <c r="CI42" s="335"/>
      <c r="CJ42" s="335"/>
      <c r="CK42" s="335"/>
      <c r="CL42" s="335"/>
      <c r="CM42" s="335"/>
      <c r="CN42" s="335"/>
      <c r="CO42" s="335"/>
      <c r="CP42" s="335"/>
      <c r="CQ42" s="335"/>
      <c r="CR42" s="335"/>
      <c r="CS42" s="335"/>
      <c r="CT42" s="335"/>
      <c r="CU42" s="335"/>
      <c r="CV42" s="335"/>
      <c r="CW42" s="335"/>
      <c r="CX42" s="335"/>
      <c r="DE42" s="12" t="str">
        <f t="shared" si="1"/>
        <v>siteopenplan_ymd</v>
      </c>
      <c r="DF42" s="12" t="str">
        <f t="shared" si="2"/>
        <v>CHAR(8)</v>
      </c>
      <c r="DG42" s="12" t="str">
        <f t="shared" si="3"/>
        <v/>
      </c>
      <c r="DH42" s="12" t="str">
        <f t="shared" si="4"/>
        <v/>
      </c>
      <c r="DI42" s="12" t="s">
        <v>525</v>
      </c>
    </row>
    <row r="43" spans="2:113" s="12" customFormat="1">
      <c r="B43" s="197">
        <f t="shared" si="0"/>
        <v>34</v>
      </c>
      <c r="C43" s="198"/>
      <c r="D43" s="190" t="s">
        <v>596</v>
      </c>
      <c r="E43" s="191"/>
      <c r="F43" s="191"/>
      <c r="G43" s="191"/>
      <c r="H43" s="191"/>
      <c r="I43" s="191"/>
      <c r="J43" s="191"/>
      <c r="K43" s="191"/>
      <c r="L43" s="191"/>
      <c r="M43" s="191"/>
      <c r="N43" s="191"/>
      <c r="O43" s="191"/>
      <c r="P43" s="192"/>
      <c r="Q43" s="190" t="s">
        <v>726</v>
      </c>
      <c r="R43" s="191"/>
      <c r="S43" s="191"/>
      <c r="T43" s="191"/>
      <c r="U43" s="191"/>
      <c r="V43" s="191"/>
      <c r="W43" s="191"/>
      <c r="X43" s="191"/>
      <c r="Y43" s="191"/>
      <c r="Z43" s="191"/>
      <c r="AA43" s="191"/>
      <c r="AB43" s="191"/>
      <c r="AC43" s="192"/>
      <c r="AD43" s="190" t="s">
        <v>849</v>
      </c>
      <c r="AE43" s="191"/>
      <c r="AF43" s="191"/>
      <c r="AG43" s="191"/>
      <c r="AH43" s="191"/>
      <c r="AI43" s="191"/>
      <c r="AJ43" s="191"/>
      <c r="AK43" s="191"/>
      <c r="AL43" s="191"/>
      <c r="AM43" s="191"/>
      <c r="AN43" s="191"/>
      <c r="AO43" s="191"/>
      <c r="AP43" s="192"/>
      <c r="AQ43" s="202" t="str">
        <f>IFERROR(VLOOKUP(加盟店基本!AD43,ドメイン定義書!$F$10:$BF$228,43,FALSE),"")</f>
        <v>CHAR</v>
      </c>
      <c r="AR43" s="203"/>
      <c r="AS43" s="203"/>
      <c r="AT43" s="203"/>
      <c r="AU43" s="204"/>
      <c r="AV43" s="202">
        <f>IFERROR(VLOOKUP(加盟店基本!AD43,ドメイン定義書!$F$10:$BF$228,50,FALSE),"")</f>
        <v>2</v>
      </c>
      <c r="AW43" s="203"/>
      <c r="AX43" s="203"/>
      <c r="AY43" s="203"/>
      <c r="AZ43" s="204"/>
      <c r="BA43" s="197" t="s">
        <v>23</v>
      </c>
      <c r="BB43" s="207"/>
      <c r="BC43" s="207"/>
      <c r="BD43" s="207"/>
      <c r="BE43" s="198"/>
      <c r="BF43" s="197" t="str">
        <f>IFERROR(IF(VLOOKUP(加盟店基本!AD43,ドメイン定義書!$F$10:$BR$228,62,FALSE)=0,"",VLOOKUP(加盟店基本!AD43,ドメイン定義書!$F$10:$BR$228,62,FALSE)),"")</f>
        <v>○</v>
      </c>
      <c r="BG43" s="207"/>
      <c r="BH43" s="207"/>
      <c r="BI43" s="207"/>
      <c r="BJ43" s="198"/>
      <c r="BK43" s="202"/>
      <c r="BL43" s="203"/>
      <c r="BM43" s="203"/>
      <c r="BN43" s="203"/>
      <c r="BO43" s="204"/>
      <c r="BP43" s="202"/>
      <c r="BQ43" s="203"/>
      <c r="BR43" s="204"/>
      <c r="BS43" s="202"/>
      <c r="BT43" s="203"/>
      <c r="BU43" s="204"/>
      <c r="BV43" s="202"/>
      <c r="BW43" s="203"/>
      <c r="BX43" s="204"/>
      <c r="BY43" s="202"/>
      <c r="BZ43" s="203"/>
      <c r="CA43" s="204"/>
      <c r="CB43" s="202"/>
      <c r="CC43" s="203"/>
      <c r="CD43" s="204"/>
      <c r="CE43" s="202"/>
      <c r="CF43" s="203"/>
      <c r="CG43" s="204"/>
      <c r="CH43" s="335"/>
      <c r="CI43" s="335"/>
      <c r="CJ43" s="335"/>
      <c r="CK43" s="335"/>
      <c r="CL43" s="335"/>
      <c r="CM43" s="335"/>
      <c r="CN43" s="335"/>
      <c r="CO43" s="335"/>
      <c r="CP43" s="335"/>
      <c r="CQ43" s="335"/>
      <c r="CR43" s="335"/>
      <c r="CS43" s="335"/>
      <c r="CT43" s="335"/>
      <c r="CU43" s="335"/>
      <c r="CV43" s="335"/>
      <c r="CW43" s="335"/>
      <c r="CX43" s="335"/>
      <c r="DE43" s="12" t="str">
        <f t="shared" si="1"/>
        <v>handlingkbn</v>
      </c>
      <c r="DF43" s="12" t="str">
        <f t="shared" si="2"/>
        <v>CHAR(2)</v>
      </c>
      <c r="DG43" s="12" t="str">
        <f t="shared" si="3"/>
        <v/>
      </c>
      <c r="DH43" s="12" t="str">
        <f t="shared" si="4"/>
        <v/>
      </c>
      <c r="DI43" s="12" t="s">
        <v>525</v>
      </c>
    </row>
    <row r="44" spans="2:113" s="12" customFormat="1">
      <c r="B44" s="197">
        <f t="shared" si="0"/>
        <v>35</v>
      </c>
      <c r="C44" s="198"/>
      <c r="D44" s="190" t="s">
        <v>597</v>
      </c>
      <c r="E44" s="191"/>
      <c r="F44" s="191"/>
      <c r="G44" s="191"/>
      <c r="H44" s="191"/>
      <c r="I44" s="191"/>
      <c r="J44" s="191"/>
      <c r="K44" s="191"/>
      <c r="L44" s="191"/>
      <c r="M44" s="191"/>
      <c r="N44" s="191"/>
      <c r="O44" s="191"/>
      <c r="P44" s="192"/>
      <c r="Q44" s="190" t="s">
        <v>727</v>
      </c>
      <c r="R44" s="191"/>
      <c r="S44" s="191"/>
      <c r="T44" s="191"/>
      <c r="U44" s="191"/>
      <c r="V44" s="191"/>
      <c r="W44" s="191"/>
      <c r="X44" s="191"/>
      <c r="Y44" s="191"/>
      <c r="Z44" s="191"/>
      <c r="AA44" s="191"/>
      <c r="AB44" s="191"/>
      <c r="AC44" s="192"/>
      <c r="AD44" s="190" t="s">
        <v>850</v>
      </c>
      <c r="AE44" s="191"/>
      <c r="AF44" s="191"/>
      <c r="AG44" s="191"/>
      <c r="AH44" s="191"/>
      <c r="AI44" s="191"/>
      <c r="AJ44" s="191"/>
      <c r="AK44" s="191"/>
      <c r="AL44" s="191"/>
      <c r="AM44" s="191"/>
      <c r="AN44" s="191"/>
      <c r="AO44" s="191"/>
      <c r="AP44" s="192"/>
      <c r="AQ44" s="202" t="str">
        <f>IFERROR(VLOOKUP(加盟店基本!AD44,ドメイン定義書!$F$10:$BF$228,43,FALSE),"")</f>
        <v>VARCHAR</v>
      </c>
      <c r="AR44" s="203"/>
      <c r="AS44" s="203"/>
      <c r="AT44" s="203"/>
      <c r="AU44" s="204"/>
      <c r="AV44" s="202">
        <f>IFERROR(VLOOKUP(加盟店基本!AD44,ドメイン定義書!$F$10:$BF$228,50,FALSE),"")</f>
        <v>256</v>
      </c>
      <c r="AW44" s="203"/>
      <c r="AX44" s="203"/>
      <c r="AY44" s="203"/>
      <c r="AZ44" s="204"/>
      <c r="BA44" s="197" t="s">
        <v>23</v>
      </c>
      <c r="BB44" s="207"/>
      <c r="BC44" s="207"/>
      <c r="BD44" s="207"/>
      <c r="BE44" s="198"/>
      <c r="BF44" s="197" t="str">
        <f>IFERROR(IF(VLOOKUP(加盟店基本!AD44,ドメイン定義書!$F$10:$BR$228,62,FALSE)=0,"",VLOOKUP(加盟店基本!AD44,ドメイン定義書!$F$10:$BR$228,62,FALSE)),"")</f>
        <v/>
      </c>
      <c r="BG44" s="207"/>
      <c r="BH44" s="207"/>
      <c r="BI44" s="207"/>
      <c r="BJ44" s="198"/>
      <c r="BK44" s="202" t="s">
        <v>836</v>
      </c>
      <c r="BL44" s="203"/>
      <c r="BM44" s="203"/>
      <c r="BN44" s="203"/>
      <c r="BO44" s="204"/>
      <c r="BP44" s="202"/>
      <c r="BQ44" s="203"/>
      <c r="BR44" s="204"/>
      <c r="BS44" s="202"/>
      <c r="BT44" s="203"/>
      <c r="BU44" s="204"/>
      <c r="BV44" s="202"/>
      <c r="BW44" s="203"/>
      <c r="BX44" s="204"/>
      <c r="BY44" s="202"/>
      <c r="BZ44" s="203"/>
      <c r="CA44" s="204"/>
      <c r="CB44" s="202"/>
      <c r="CC44" s="203"/>
      <c r="CD44" s="204"/>
      <c r="CE44" s="202"/>
      <c r="CF44" s="203"/>
      <c r="CG44" s="204"/>
      <c r="CH44" s="335"/>
      <c r="CI44" s="335"/>
      <c r="CJ44" s="335"/>
      <c r="CK44" s="335"/>
      <c r="CL44" s="335"/>
      <c r="CM44" s="335"/>
      <c r="CN44" s="335"/>
      <c r="CO44" s="335"/>
      <c r="CP44" s="335"/>
      <c r="CQ44" s="335"/>
      <c r="CR44" s="335"/>
      <c r="CS44" s="335"/>
      <c r="CT44" s="335"/>
      <c r="CU44" s="335"/>
      <c r="CV44" s="335"/>
      <c r="CW44" s="335"/>
      <c r="CX44" s="335"/>
      <c r="DE44" s="12" t="str">
        <f t="shared" si="1"/>
        <v>servicesummary</v>
      </c>
      <c r="DF44" s="12" t="str">
        <f t="shared" si="2"/>
        <v>VARCHAR(256)</v>
      </c>
      <c r="DG44" s="12" t="str">
        <f t="shared" si="3"/>
        <v/>
      </c>
      <c r="DH44" s="12" t="str">
        <f t="shared" si="4"/>
        <v/>
      </c>
      <c r="DI44" s="12" t="s">
        <v>525</v>
      </c>
    </row>
    <row r="45" spans="2:113" s="12" customFormat="1">
      <c r="B45" s="197">
        <f t="shared" si="0"/>
        <v>36</v>
      </c>
      <c r="C45" s="198"/>
      <c r="D45" s="190" t="s">
        <v>598</v>
      </c>
      <c r="E45" s="191"/>
      <c r="F45" s="191"/>
      <c r="G45" s="191"/>
      <c r="H45" s="191"/>
      <c r="I45" s="191"/>
      <c r="J45" s="191"/>
      <c r="K45" s="191"/>
      <c r="L45" s="191"/>
      <c r="M45" s="191"/>
      <c r="N45" s="191"/>
      <c r="O45" s="191"/>
      <c r="P45" s="192"/>
      <c r="Q45" s="190" t="s">
        <v>728</v>
      </c>
      <c r="R45" s="191"/>
      <c r="S45" s="191"/>
      <c r="T45" s="191"/>
      <c r="U45" s="191"/>
      <c r="V45" s="191"/>
      <c r="W45" s="191"/>
      <c r="X45" s="191"/>
      <c r="Y45" s="191"/>
      <c r="Z45" s="191"/>
      <c r="AA45" s="191"/>
      <c r="AB45" s="191"/>
      <c r="AC45" s="192"/>
      <c r="AD45" s="190" t="s">
        <v>851</v>
      </c>
      <c r="AE45" s="191"/>
      <c r="AF45" s="191"/>
      <c r="AG45" s="191"/>
      <c r="AH45" s="191"/>
      <c r="AI45" s="191"/>
      <c r="AJ45" s="191"/>
      <c r="AK45" s="191"/>
      <c r="AL45" s="191"/>
      <c r="AM45" s="191"/>
      <c r="AN45" s="191"/>
      <c r="AO45" s="191"/>
      <c r="AP45" s="192"/>
      <c r="AQ45" s="202" t="str">
        <f>IFERROR(VLOOKUP(加盟店基本!AD45,ドメイン定義書!$F$10:$BF$228,43,FALSE),"")</f>
        <v>VARCHAR</v>
      </c>
      <c r="AR45" s="203"/>
      <c r="AS45" s="203"/>
      <c r="AT45" s="203"/>
      <c r="AU45" s="204"/>
      <c r="AV45" s="202">
        <f>IFERROR(VLOOKUP(加盟店基本!AD45,ドメイン定義書!$F$10:$BF$228,50,FALSE),"")</f>
        <v>256</v>
      </c>
      <c r="AW45" s="203"/>
      <c r="AX45" s="203"/>
      <c r="AY45" s="203"/>
      <c r="AZ45" s="204"/>
      <c r="BA45" s="197" t="s">
        <v>23</v>
      </c>
      <c r="BB45" s="207"/>
      <c r="BC45" s="207"/>
      <c r="BD45" s="207"/>
      <c r="BE45" s="198"/>
      <c r="BF45" s="197" t="str">
        <f>IFERROR(IF(VLOOKUP(加盟店基本!AD45,ドメイン定義書!$F$10:$BR$228,62,FALSE)=0,"",VLOOKUP(加盟店基本!AD45,ドメイン定義書!$F$10:$BR$228,62,FALSE)),"")</f>
        <v/>
      </c>
      <c r="BG45" s="207"/>
      <c r="BH45" s="207"/>
      <c r="BI45" s="207"/>
      <c r="BJ45" s="198"/>
      <c r="BK45" s="202" t="s">
        <v>836</v>
      </c>
      <c r="BL45" s="203"/>
      <c r="BM45" s="203"/>
      <c r="BN45" s="203"/>
      <c r="BO45" s="204"/>
      <c r="BP45" s="202"/>
      <c r="BQ45" s="203"/>
      <c r="BR45" s="204"/>
      <c r="BS45" s="202"/>
      <c r="BT45" s="203"/>
      <c r="BU45" s="204"/>
      <c r="BV45" s="202"/>
      <c r="BW45" s="203"/>
      <c r="BX45" s="204"/>
      <c r="BY45" s="202"/>
      <c r="BZ45" s="203"/>
      <c r="CA45" s="204"/>
      <c r="CB45" s="202"/>
      <c r="CC45" s="203"/>
      <c r="CD45" s="204"/>
      <c r="CE45" s="202"/>
      <c r="CF45" s="203"/>
      <c r="CG45" s="204"/>
      <c r="CH45" s="335"/>
      <c r="CI45" s="335"/>
      <c r="CJ45" s="335"/>
      <c r="CK45" s="335"/>
      <c r="CL45" s="335"/>
      <c r="CM45" s="335"/>
      <c r="CN45" s="335"/>
      <c r="CO45" s="335"/>
      <c r="CP45" s="335"/>
      <c r="CQ45" s="335"/>
      <c r="CR45" s="335"/>
      <c r="CS45" s="335"/>
      <c r="CT45" s="335"/>
      <c r="CU45" s="335"/>
      <c r="CV45" s="335"/>
      <c r="CW45" s="335"/>
      <c r="CX45" s="335"/>
      <c r="DE45" s="12" t="str">
        <f t="shared" si="1"/>
        <v>item</v>
      </c>
      <c r="DF45" s="12" t="str">
        <f t="shared" si="2"/>
        <v>VARCHAR(256)</v>
      </c>
      <c r="DG45" s="12" t="str">
        <f t="shared" si="3"/>
        <v/>
      </c>
      <c r="DH45" s="12" t="str">
        <f t="shared" si="4"/>
        <v/>
      </c>
      <c r="DI45" s="12" t="s">
        <v>525</v>
      </c>
    </row>
    <row r="46" spans="2:113" s="12" customFormat="1">
      <c r="B46" s="197">
        <f t="shared" si="0"/>
        <v>37</v>
      </c>
      <c r="C46" s="198"/>
      <c r="D46" s="190" t="s">
        <v>599</v>
      </c>
      <c r="E46" s="191"/>
      <c r="F46" s="191"/>
      <c r="G46" s="191"/>
      <c r="H46" s="191"/>
      <c r="I46" s="191"/>
      <c r="J46" s="191"/>
      <c r="K46" s="191"/>
      <c r="L46" s="191"/>
      <c r="M46" s="191"/>
      <c r="N46" s="191"/>
      <c r="O46" s="191"/>
      <c r="P46" s="192"/>
      <c r="Q46" s="190" t="s">
        <v>729</v>
      </c>
      <c r="R46" s="191"/>
      <c r="S46" s="191"/>
      <c r="T46" s="191"/>
      <c r="U46" s="191"/>
      <c r="V46" s="191"/>
      <c r="W46" s="191"/>
      <c r="X46" s="191"/>
      <c r="Y46" s="191"/>
      <c r="Z46" s="191"/>
      <c r="AA46" s="191"/>
      <c r="AB46" s="191"/>
      <c r="AC46" s="192"/>
      <c r="AD46" s="190" t="s">
        <v>347</v>
      </c>
      <c r="AE46" s="191"/>
      <c r="AF46" s="191"/>
      <c r="AG46" s="191"/>
      <c r="AH46" s="191"/>
      <c r="AI46" s="191"/>
      <c r="AJ46" s="191"/>
      <c r="AK46" s="191"/>
      <c r="AL46" s="191"/>
      <c r="AM46" s="191"/>
      <c r="AN46" s="191"/>
      <c r="AO46" s="191"/>
      <c r="AP46" s="192"/>
      <c r="AQ46" s="202" t="str">
        <f>IFERROR(VLOOKUP(加盟店基本!AD46,ドメイン定義書!$F$10:$BF$228,43,FALSE),"")</f>
        <v>CHAR</v>
      </c>
      <c r="AR46" s="203"/>
      <c r="AS46" s="203"/>
      <c r="AT46" s="203"/>
      <c r="AU46" s="204"/>
      <c r="AV46" s="202">
        <f>IFERROR(VLOOKUP(加盟店基本!AD46,ドメイン定義書!$F$10:$BF$228,50,FALSE),"")</f>
        <v>1</v>
      </c>
      <c r="AW46" s="203"/>
      <c r="AX46" s="203"/>
      <c r="AY46" s="203"/>
      <c r="AZ46" s="204"/>
      <c r="BA46" s="197" t="s">
        <v>23</v>
      </c>
      <c r="BB46" s="207"/>
      <c r="BC46" s="207"/>
      <c r="BD46" s="207"/>
      <c r="BE46" s="198"/>
      <c r="BF46" s="197" t="str">
        <f>IFERROR(IF(VLOOKUP(加盟店基本!AD46,ドメイン定義書!$F$10:$BR$228,62,FALSE)=0,"",VLOOKUP(加盟店基本!AD46,ドメイン定義書!$F$10:$BR$228,62,FALSE)),"")</f>
        <v>○</v>
      </c>
      <c r="BG46" s="207"/>
      <c r="BH46" s="207"/>
      <c r="BI46" s="207"/>
      <c r="BJ46" s="198"/>
      <c r="BK46" s="202" t="s">
        <v>852</v>
      </c>
      <c r="BL46" s="203"/>
      <c r="BM46" s="203"/>
      <c r="BN46" s="203"/>
      <c r="BO46" s="204"/>
      <c r="BP46" s="202"/>
      <c r="BQ46" s="203"/>
      <c r="BR46" s="204"/>
      <c r="BS46" s="202"/>
      <c r="BT46" s="203"/>
      <c r="BU46" s="204"/>
      <c r="BV46" s="202"/>
      <c r="BW46" s="203"/>
      <c r="BX46" s="204"/>
      <c r="BY46" s="202"/>
      <c r="BZ46" s="203"/>
      <c r="CA46" s="204"/>
      <c r="CB46" s="202"/>
      <c r="CC46" s="203"/>
      <c r="CD46" s="204"/>
      <c r="CE46" s="202"/>
      <c r="CF46" s="203"/>
      <c r="CG46" s="204"/>
      <c r="CH46" s="335"/>
      <c r="CI46" s="335"/>
      <c r="CJ46" s="335"/>
      <c r="CK46" s="335"/>
      <c r="CL46" s="335"/>
      <c r="CM46" s="335"/>
      <c r="CN46" s="335"/>
      <c r="CO46" s="335"/>
      <c r="CP46" s="335"/>
      <c r="CQ46" s="335"/>
      <c r="CR46" s="335"/>
      <c r="CS46" s="335"/>
      <c r="CT46" s="335"/>
      <c r="CU46" s="335"/>
      <c r="CV46" s="335"/>
      <c r="CW46" s="335"/>
      <c r="CX46" s="335"/>
      <c r="DE46" s="12" t="str">
        <f t="shared" si="1"/>
        <v>pricekbn</v>
      </c>
      <c r="DF46" s="12" t="str">
        <f t="shared" si="2"/>
        <v>CHAR(1)</v>
      </c>
      <c r="DG46" s="12" t="str">
        <f t="shared" si="3"/>
        <v/>
      </c>
      <c r="DH46" s="12" t="str">
        <f t="shared" si="4"/>
        <v/>
      </c>
      <c r="DI46" s="12" t="s">
        <v>525</v>
      </c>
    </row>
    <row r="47" spans="2:113" s="12" customFormat="1">
      <c r="B47" s="197">
        <f t="shared" si="0"/>
        <v>38</v>
      </c>
      <c r="C47" s="198"/>
      <c r="D47" s="190" t="s">
        <v>600</v>
      </c>
      <c r="E47" s="191"/>
      <c r="F47" s="191"/>
      <c r="G47" s="191"/>
      <c r="H47" s="191"/>
      <c r="I47" s="191"/>
      <c r="J47" s="191"/>
      <c r="K47" s="191"/>
      <c r="L47" s="191"/>
      <c r="M47" s="191"/>
      <c r="N47" s="191"/>
      <c r="O47" s="191"/>
      <c r="P47" s="192"/>
      <c r="Q47" s="190" t="s">
        <v>730</v>
      </c>
      <c r="R47" s="191"/>
      <c r="S47" s="191"/>
      <c r="T47" s="191"/>
      <c r="U47" s="191"/>
      <c r="V47" s="191"/>
      <c r="W47" s="191"/>
      <c r="X47" s="191"/>
      <c r="Y47" s="191"/>
      <c r="Z47" s="191"/>
      <c r="AA47" s="191"/>
      <c r="AB47" s="191"/>
      <c r="AC47" s="192"/>
      <c r="AD47" s="190" t="s">
        <v>853</v>
      </c>
      <c r="AE47" s="191"/>
      <c r="AF47" s="191"/>
      <c r="AG47" s="191"/>
      <c r="AH47" s="191"/>
      <c r="AI47" s="191"/>
      <c r="AJ47" s="191"/>
      <c r="AK47" s="191"/>
      <c r="AL47" s="191"/>
      <c r="AM47" s="191"/>
      <c r="AN47" s="191"/>
      <c r="AO47" s="191"/>
      <c r="AP47" s="192"/>
      <c r="AQ47" s="202" t="str">
        <f>IFERROR(VLOOKUP(加盟店基本!AD47,ドメイン定義書!$F$10:$BF$228,43,FALSE),"")</f>
        <v>DECIMAL</v>
      </c>
      <c r="AR47" s="203"/>
      <c r="AS47" s="203"/>
      <c r="AT47" s="203"/>
      <c r="AU47" s="204"/>
      <c r="AV47" s="202">
        <f>IFERROR(VLOOKUP(加盟店基本!AD47,ドメイン定義書!$F$10:$BF$228,50,FALSE),"")</f>
        <v>9</v>
      </c>
      <c r="AW47" s="203"/>
      <c r="AX47" s="203"/>
      <c r="AY47" s="203"/>
      <c r="AZ47" s="204"/>
      <c r="BA47" s="197" t="s">
        <v>23</v>
      </c>
      <c r="BB47" s="207"/>
      <c r="BC47" s="207"/>
      <c r="BD47" s="207"/>
      <c r="BE47" s="198"/>
      <c r="BF47" s="197" t="str">
        <f>IFERROR(IF(VLOOKUP(加盟店基本!AD47,ドメイン定義書!$F$10:$BR$228,62,FALSE)=0,"",VLOOKUP(加盟店基本!AD47,ドメイン定義書!$F$10:$BR$228,62,FALSE)),"")</f>
        <v/>
      </c>
      <c r="BG47" s="207"/>
      <c r="BH47" s="207"/>
      <c r="BI47" s="207"/>
      <c r="BJ47" s="198"/>
      <c r="BK47" s="202" t="s">
        <v>836</v>
      </c>
      <c r="BL47" s="203"/>
      <c r="BM47" s="203"/>
      <c r="BN47" s="203"/>
      <c r="BO47" s="204"/>
      <c r="BP47" s="202"/>
      <c r="BQ47" s="203"/>
      <c r="BR47" s="204"/>
      <c r="BS47" s="202"/>
      <c r="BT47" s="203"/>
      <c r="BU47" s="204"/>
      <c r="BV47" s="202"/>
      <c r="BW47" s="203"/>
      <c r="BX47" s="204"/>
      <c r="BY47" s="202"/>
      <c r="BZ47" s="203"/>
      <c r="CA47" s="204"/>
      <c r="CB47" s="202"/>
      <c r="CC47" s="203"/>
      <c r="CD47" s="204"/>
      <c r="CE47" s="202"/>
      <c r="CF47" s="203"/>
      <c r="CG47" s="204"/>
      <c r="CH47" s="335"/>
      <c r="CI47" s="335"/>
      <c r="CJ47" s="335"/>
      <c r="CK47" s="335"/>
      <c r="CL47" s="335"/>
      <c r="CM47" s="335"/>
      <c r="CN47" s="335"/>
      <c r="CO47" s="335"/>
      <c r="CP47" s="335"/>
      <c r="CQ47" s="335"/>
      <c r="CR47" s="335"/>
      <c r="CS47" s="335"/>
      <c r="CT47" s="335"/>
      <c r="CU47" s="335"/>
      <c r="CV47" s="335"/>
      <c r="CW47" s="335"/>
      <c r="CX47" s="335"/>
      <c r="DE47" s="12" t="str">
        <f t="shared" si="1"/>
        <v>pricefrom_amount</v>
      </c>
      <c r="DF47" s="12" t="str">
        <f t="shared" si="2"/>
        <v>DECIMAL(9)</v>
      </c>
      <c r="DG47" s="12" t="str">
        <f t="shared" si="3"/>
        <v/>
      </c>
      <c r="DH47" s="12" t="str">
        <f t="shared" si="4"/>
        <v/>
      </c>
      <c r="DI47" s="12" t="s">
        <v>525</v>
      </c>
    </row>
    <row r="48" spans="2:113" s="12" customFormat="1">
      <c r="B48" s="197">
        <f t="shared" si="0"/>
        <v>39</v>
      </c>
      <c r="C48" s="198"/>
      <c r="D48" s="190" t="s">
        <v>601</v>
      </c>
      <c r="E48" s="191"/>
      <c r="F48" s="191"/>
      <c r="G48" s="191"/>
      <c r="H48" s="191"/>
      <c r="I48" s="191"/>
      <c r="J48" s="191"/>
      <c r="K48" s="191"/>
      <c r="L48" s="191"/>
      <c r="M48" s="191"/>
      <c r="N48" s="191"/>
      <c r="O48" s="191"/>
      <c r="P48" s="192"/>
      <c r="Q48" s="190" t="s">
        <v>731</v>
      </c>
      <c r="R48" s="191"/>
      <c r="S48" s="191"/>
      <c r="T48" s="191"/>
      <c r="U48" s="191"/>
      <c r="V48" s="191"/>
      <c r="W48" s="191"/>
      <c r="X48" s="191"/>
      <c r="Y48" s="191"/>
      <c r="Z48" s="191"/>
      <c r="AA48" s="191"/>
      <c r="AB48" s="191"/>
      <c r="AC48" s="192"/>
      <c r="AD48" s="190" t="s">
        <v>853</v>
      </c>
      <c r="AE48" s="191"/>
      <c r="AF48" s="191"/>
      <c r="AG48" s="191"/>
      <c r="AH48" s="191"/>
      <c r="AI48" s="191"/>
      <c r="AJ48" s="191"/>
      <c r="AK48" s="191"/>
      <c r="AL48" s="191"/>
      <c r="AM48" s="191"/>
      <c r="AN48" s="191"/>
      <c r="AO48" s="191"/>
      <c r="AP48" s="192"/>
      <c r="AQ48" s="202" t="str">
        <f>IFERROR(VLOOKUP(加盟店基本!AD48,ドメイン定義書!$F$10:$BF$228,43,FALSE),"")</f>
        <v>DECIMAL</v>
      </c>
      <c r="AR48" s="203"/>
      <c r="AS48" s="203"/>
      <c r="AT48" s="203"/>
      <c r="AU48" s="204"/>
      <c r="AV48" s="202">
        <f>IFERROR(VLOOKUP(加盟店基本!AD48,ドメイン定義書!$F$10:$BF$228,50,FALSE),"")</f>
        <v>9</v>
      </c>
      <c r="AW48" s="203"/>
      <c r="AX48" s="203"/>
      <c r="AY48" s="203"/>
      <c r="AZ48" s="204"/>
      <c r="BA48" s="197" t="s">
        <v>23</v>
      </c>
      <c r="BB48" s="207"/>
      <c r="BC48" s="207"/>
      <c r="BD48" s="207"/>
      <c r="BE48" s="198"/>
      <c r="BF48" s="197" t="str">
        <f>IFERROR(IF(VLOOKUP(加盟店基本!AD48,ドメイン定義書!$F$10:$BR$228,62,FALSE)=0,"",VLOOKUP(加盟店基本!AD48,ドメイン定義書!$F$10:$BR$228,62,FALSE)),"")</f>
        <v/>
      </c>
      <c r="BG48" s="207"/>
      <c r="BH48" s="207"/>
      <c r="BI48" s="207"/>
      <c r="BJ48" s="198"/>
      <c r="BK48" s="202" t="s">
        <v>836</v>
      </c>
      <c r="BL48" s="203"/>
      <c r="BM48" s="203"/>
      <c r="BN48" s="203"/>
      <c r="BO48" s="204"/>
      <c r="BP48" s="202"/>
      <c r="BQ48" s="203"/>
      <c r="BR48" s="204"/>
      <c r="BS48" s="202"/>
      <c r="BT48" s="203"/>
      <c r="BU48" s="204"/>
      <c r="BV48" s="202"/>
      <c r="BW48" s="203"/>
      <c r="BX48" s="204"/>
      <c r="BY48" s="202"/>
      <c r="BZ48" s="203"/>
      <c r="CA48" s="204"/>
      <c r="CB48" s="202"/>
      <c r="CC48" s="203"/>
      <c r="CD48" s="204"/>
      <c r="CE48" s="202"/>
      <c r="CF48" s="203"/>
      <c r="CG48" s="204"/>
      <c r="CH48" s="335"/>
      <c r="CI48" s="335"/>
      <c r="CJ48" s="335"/>
      <c r="CK48" s="335"/>
      <c r="CL48" s="335"/>
      <c r="CM48" s="335"/>
      <c r="CN48" s="335"/>
      <c r="CO48" s="335"/>
      <c r="CP48" s="335"/>
      <c r="CQ48" s="335"/>
      <c r="CR48" s="335"/>
      <c r="CS48" s="335"/>
      <c r="CT48" s="335"/>
      <c r="CU48" s="335"/>
      <c r="CV48" s="335"/>
      <c r="CW48" s="335"/>
      <c r="CX48" s="335"/>
      <c r="DE48" s="12" t="str">
        <f t="shared" si="1"/>
        <v>priceto_amount</v>
      </c>
      <c r="DF48" s="12" t="str">
        <f t="shared" si="2"/>
        <v>DECIMAL(9)</v>
      </c>
      <c r="DG48" s="12" t="str">
        <f t="shared" si="3"/>
        <v/>
      </c>
      <c r="DH48" s="12" t="str">
        <f t="shared" si="4"/>
        <v/>
      </c>
      <c r="DI48" s="12" t="s">
        <v>525</v>
      </c>
    </row>
    <row r="49" spans="2:113" s="12" customFormat="1">
      <c r="B49" s="197">
        <f t="shared" si="0"/>
        <v>40</v>
      </c>
      <c r="C49" s="198"/>
      <c r="D49" s="190" t="s">
        <v>602</v>
      </c>
      <c r="E49" s="191"/>
      <c r="F49" s="191"/>
      <c r="G49" s="191"/>
      <c r="H49" s="191"/>
      <c r="I49" s="191"/>
      <c r="J49" s="191"/>
      <c r="K49" s="191"/>
      <c r="L49" s="191"/>
      <c r="M49" s="191"/>
      <c r="N49" s="191"/>
      <c r="O49" s="191"/>
      <c r="P49" s="192"/>
      <c r="Q49" s="190" t="s">
        <v>732</v>
      </c>
      <c r="R49" s="191"/>
      <c r="S49" s="191"/>
      <c r="T49" s="191"/>
      <c r="U49" s="191"/>
      <c r="V49" s="191"/>
      <c r="W49" s="191"/>
      <c r="X49" s="191"/>
      <c r="Y49" s="191"/>
      <c r="Z49" s="191"/>
      <c r="AA49" s="191"/>
      <c r="AB49" s="191"/>
      <c r="AC49" s="192"/>
      <c r="AD49" s="190" t="s">
        <v>853</v>
      </c>
      <c r="AE49" s="191"/>
      <c r="AF49" s="191"/>
      <c r="AG49" s="191"/>
      <c r="AH49" s="191"/>
      <c r="AI49" s="191"/>
      <c r="AJ49" s="191"/>
      <c r="AK49" s="191"/>
      <c r="AL49" s="191"/>
      <c r="AM49" s="191"/>
      <c r="AN49" s="191"/>
      <c r="AO49" s="191"/>
      <c r="AP49" s="192"/>
      <c r="AQ49" s="202" t="str">
        <f>IFERROR(VLOOKUP(加盟店基本!AD49,ドメイン定義書!$F$10:$BF$228,43,FALSE),"")</f>
        <v>DECIMAL</v>
      </c>
      <c r="AR49" s="203"/>
      <c r="AS49" s="203"/>
      <c r="AT49" s="203"/>
      <c r="AU49" s="204"/>
      <c r="AV49" s="202">
        <f>IFERROR(VLOOKUP(加盟店基本!AD49,ドメイン定義書!$F$10:$BF$228,50,FALSE),"")</f>
        <v>9</v>
      </c>
      <c r="AW49" s="203"/>
      <c r="AX49" s="203"/>
      <c r="AY49" s="203"/>
      <c r="AZ49" s="204"/>
      <c r="BA49" s="197" t="s">
        <v>23</v>
      </c>
      <c r="BB49" s="207"/>
      <c r="BC49" s="207"/>
      <c r="BD49" s="207"/>
      <c r="BE49" s="198"/>
      <c r="BF49" s="197" t="str">
        <f>IFERROR(IF(VLOOKUP(加盟店基本!AD49,ドメイン定義書!$F$10:$BR$228,62,FALSE)=0,"",VLOOKUP(加盟店基本!AD49,ドメイン定義書!$F$10:$BR$228,62,FALSE)),"")</f>
        <v/>
      </c>
      <c r="BG49" s="207"/>
      <c r="BH49" s="207"/>
      <c r="BI49" s="207"/>
      <c r="BJ49" s="198"/>
      <c r="BK49" s="202" t="s">
        <v>836</v>
      </c>
      <c r="BL49" s="203"/>
      <c r="BM49" s="203"/>
      <c r="BN49" s="203"/>
      <c r="BO49" s="204"/>
      <c r="BP49" s="202"/>
      <c r="BQ49" s="203"/>
      <c r="BR49" s="204"/>
      <c r="BS49" s="202"/>
      <c r="BT49" s="203"/>
      <c r="BU49" s="204"/>
      <c r="BV49" s="202"/>
      <c r="BW49" s="203"/>
      <c r="BX49" s="204"/>
      <c r="BY49" s="202"/>
      <c r="BZ49" s="203"/>
      <c r="CA49" s="204"/>
      <c r="CB49" s="202"/>
      <c r="CC49" s="203"/>
      <c r="CD49" s="204"/>
      <c r="CE49" s="202"/>
      <c r="CF49" s="203"/>
      <c r="CG49" s="204"/>
      <c r="CH49" s="335"/>
      <c r="CI49" s="335"/>
      <c r="CJ49" s="335"/>
      <c r="CK49" s="335"/>
      <c r="CL49" s="335"/>
      <c r="CM49" s="335"/>
      <c r="CN49" s="335"/>
      <c r="CO49" s="335"/>
      <c r="CP49" s="335"/>
      <c r="CQ49" s="335"/>
      <c r="CR49" s="335"/>
      <c r="CS49" s="335"/>
      <c r="CT49" s="335"/>
      <c r="CU49" s="335"/>
      <c r="CV49" s="335"/>
      <c r="CW49" s="335"/>
      <c r="CX49" s="335"/>
      <c r="DE49" s="12" t="str">
        <f t="shared" si="1"/>
        <v>average_amount</v>
      </c>
      <c r="DF49" s="12" t="str">
        <f t="shared" si="2"/>
        <v>DECIMAL(9)</v>
      </c>
      <c r="DG49" s="12" t="str">
        <f t="shared" si="3"/>
        <v/>
      </c>
      <c r="DH49" s="12" t="str">
        <f t="shared" si="4"/>
        <v/>
      </c>
      <c r="DI49" s="12" t="s">
        <v>525</v>
      </c>
    </row>
    <row r="50" spans="2:113" s="12" customFormat="1">
      <c r="B50" s="197">
        <f t="shared" si="0"/>
        <v>41</v>
      </c>
      <c r="C50" s="198"/>
      <c r="D50" s="190" t="s">
        <v>603</v>
      </c>
      <c r="E50" s="191"/>
      <c r="F50" s="191"/>
      <c r="G50" s="191"/>
      <c r="H50" s="191"/>
      <c r="I50" s="191"/>
      <c r="J50" s="191"/>
      <c r="K50" s="191"/>
      <c r="L50" s="191"/>
      <c r="M50" s="191"/>
      <c r="N50" s="191"/>
      <c r="O50" s="191"/>
      <c r="P50" s="192"/>
      <c r="Q50" s="190" t="s">
        <v>733</v>
      </c>
      <c r="R50" s="191"/>
      <c r="S50" s="191"/>
      <c r="T50" s="191"/>
      <c r="U50" s="191"/>
      <c r="V50" s="191"/>
      <c r="W50" s="191"/>
      <c r="X50" s="191"/>
      <c r="Y50" s="191"/>
      <c r="Z50" s="191"/>
      <c r="AA50" s="191"/>
      <c r="AB50" s="191"/>
      <c r="AC50" s="192"/>
      <c r="AD50" s="190" t="s">
        <v>854</v>
      </c>
      <c r="AE50" s="191"/>
      <c r="AF50" s="191"/>
      <c r="AG50" s="191"/>
      <c r="AH50" s="191"/>
      <c r="AI50" s="191"/>
      <c r="AJ50" s="191"/>
      <c r="AK50" s="191"/>
      <c r="AL50" s="191"/>
      <c r="AM50" s="191"/>
      <c r="AN50" s="191"/>
      <c r="AO50" s="191"/>
      <c r="AP50" s="192"/>
      <c r="AQ50" s="202" t="str">
        <f>IFERROR(VLOOKUP(加盟店基本!AD50,ドメイン定義書!$F$10:$BF$228,43,FALSE),"")</f>
        <v>CHAR</v>
      </c>
      <c r="AR50" s="203"/>
      <c r="AS50" s="203"/>
      <c r="AT50" s="203"/>
      <c r="AU50" s="204"/>
      <c r="AV50" s="202">
        <f>IFERROR(VLOOKUP(加盟店基本!AD50,ドメイン定義書!$F$10:$BF$228,50,FALSE),"")</f>
        <v>1</v>
      </c>
      <c r="AW50" s="203"/>
      <c r="AX50" s="203"/>
      <c r="AY50" s="203"/>
      <c r="AZ50" s="204"/>
      <c r="BA50" s="197" t="s">
        <v>23</v>
      </c>
      <c r="BB50" s="207"/>
      <c r="BC50" s="207"/>
      <c r="BD50" s="207"/>
      <c r="BE50" s="198"/>
      <c r="BF50" s="197" t="str">
        <f>IFERROR(IF(VLOOKUP(加盟店基本!AD50,ドメイン定義書!$F$10:$BR$228,62,FALSE)=0,"",VLOOKUP(加盟店基本!AD50,ドメイン定義書!$F$10:$BR$228,62,FALSE)),"")</f>
        <v>○</v>
      </c>
      <c r="BG50" s="207"/>
      <c r="BH50" s="207"/>
      <c r="BI50" s="207"/>
      <c r="BJ50" s="198"/>
      <c r="BK50" s="202" t="s">
        <v>528</v>
      </c>
      <c r="BL50" s="203"/>
      <c r="BM50" s="203"/>
      <c r="BN50" s="203"/>
      <c r="BO50" s="204"/>
      <c r="BP50" s="202"/>
      <c r="BQ50" s="203"/>
      <c r="BR50" s="204"/>
      <c r="BS50" s="202"/>
      <c r="BT50" s="203"/>
      <c r="BU50" s="204"/>
      <c r="BV50" s="202"/>
      <c r="BW50" s="203"/>
      <c r="BX50" s="204"/>
      <c r="BY50" s="202"/>
      <c r="BZ50" s="203"/>
      <c r="CA50" s="204"/>
      <c r="CB50" s="202"/>
      <c r="CC50" s="203"/>
      <c r="CD50" s="204"/>
      <c r="CE50" s="202"/>
      <c r="CF50" s="203"/>
      <c r="CG50" s="204"/>
      <c r="CH50" s="335"/>
      <c r="CI50" s="335"/>
      <c r="CJ50" s="335"/>
      <c r="CK50" s="335"/>
      <c r="CL50" s="335"/>
      <c r="CM50" s="335"/>
      <c r="CN50" s="335"/>
      <c r="CO50" s="335"/>
      <c r="CP50" s="335"/>
      <c r="CQ50" s="335"/>
      <c r="CR50" s="335"/>
      <c r="CS50" s="335"/>
      <c r="CT50" s="335"/>
      <c r="CU50" s="335"/>
      <c r="CV50" s="335"/>
      <c r="CW50" s="335"/>
      <c r="CX50" s="335"/>
      <c r="DE50" s="12" t="str">
        <f t="shared" si="1"/>
        <v>liquorlicense_umuflg</v>
      </c>
      <c r="DF50" s="12" t="str">
        <f t="shared" si="2"/>
        <v>CHAR(1)</v>
      </c>
      <c r="DG50" s="12" t="str">
        <f t="shared" si="3"/>
        <v/>
      </c>
      <c r="DH50" s="12" t="str">
        <f t="shared" si="4"/>
        <v/>
      </c>
      <c r="DI50" s="12" t="s">
        <v>525</v>
      </c>
    </row>
    <row r="51" spans="2:113" s="12" customFormat="1">
      <c r="B51" s="197">
        <f t="shared" si="0"/>
        <v>42</v>
      </c>
      <c r="C51" s="198"/>
      <c r="D51" s="190" t="s">
        <v>604</v>
      </c>
      <c r="E51" s="191"/>
      <c r="F51" s="191"/>
      <c r="G51" s="191"/>
      <c r="H51" s="191"/>
      <c r="I51" s="191"/>
      <c r="J51" s="191"/>
      <c r="K51" s="191"/>
      <c r="L51" s="191"/>
      <c r="M51" s="191"/>
      <c r="N51" s="191"/>
      <c r="O51" s="191"/>
      <c r="P51" s="192"/>
      <c r="Q51" s="190" t="s">
        <v>734</v>
      </c>
      <c r="R51" s="191"/>
      <c r="S51" s="191"/>
      <c r="T51" s="191"/>
      <c r="U51" s="191"/>
      <c r="V51" s="191"/>
      <c r="W51" s="191"/>
      <c r="X51" s="191"/>
      <c r="Y51" s="191"/>
      <c r="Z51" s="191"/>
      <c r="AA51" s="191"/>
      <c r="AB51" s="191"/>
      <c r="AC51" s="192"/>
      <c r="AD51" s="190" t="s">
        <v>854</v>
      </c>
      <c r="AE51" s="191"/>
      <c r="AF51" s="191"/>
      <c r="AG51" s="191"/>
      <c r="AH51" s="191"/>
      <c r="AI51" s="191"/>
      <c r="AJ51" s="191"/>
      <c r="AK51" s="191"/>
      <c r="AL51" s="191"/>
      <c r="AM51" s="191"/>
      <c r="AN51" s="191"/>
      <c r="AO51" s="191"/>
      <c r="AP51" s="192"/>
      <c r="AQ51" s="202" t="str">
        <f>IFERROR(VLOOKUP(加盟店基本!AD51,ドメイン定義書!$F$10:$BF$228,43,FALSE),"")</f>
        <v>CHAR</v>
      </c>
      <c r="AR51" s="203"/>
      <c r="AS51" s="203"/>
      <c r="AT51" s="203"/>
      <c r="AU51" s="204"/>
      <c r="AV51" s="202">
        <f>IFERROR(VLOOKUP(加盟店基本!AD51,ドメイン定義書!$F$10:$BF$228,50,FALSE),"")</f>
        <v>1</v>
      </c>
      <c r="AW51" s="203"/>
      <c r="AX51" s="203"/>
      <c r="AY51" s="203"/>
      <c r="AZ51" s="204"/>
      <c r="BA51" s="197" t="s">
        <v>23</v>
      </c>
      <c r="BB51" s="207"/>
      <c r="BC51" s="207"/>
      <c r="BD51" s="207"/>
      <c r="BE51" s="198"/>
      <c r="BF51" s="197" t="str">
        <f>IFERROR(IF(VLOOKUP(加盟店基本!AD51,ドメイン定義書!$F$10:$BR$228,62,FALSE)=0,"",VLOOKUP(加盟店基本!AD51,ドメイン定義書!$F$10:$BR$228,62,FALSE)),"")</f>
        <v>○</v>
      </c>
      <c r="BG51" s="207"/>
      <c r="BH51" s="207"/>
      <c r="BI51" s="207"/>
      <c r="BJ51" s="198"/>
      <c r="BK51" s="202" t="s">
        <v>528</v>
      </c>
      <c r="BL51" s="203"/>
      <c r="BM51" s="203"/>
      <c r="BN51" s="203"/>
      <c r="BO51" s="204"/>
      <c r="BP51" s="202"/>
      <c r="BQ51" s="203"/>
      <c r="BR51" s="204"/>
      <c r="BS51" s="202"/>
      <c r="BT51" s="203"/>
      <c r="BU51" s="204"/>
      <c r="BV51" s="202"/>
      <c r="BW51" s="203"/>
      <c r="BX51" s="204"/>
      <c r="BY51" s="202"/>
      <c r="BZ51" s="203"/>
      <c r="CA51" s="204"/>
      <c r="CB51" s="202"/>
      <c r="CC51" s="203"/>
      <c r="CD51" s="204"/>
      <c r="CE51" s="202"/>
      <c r="CF51" s="203"/>
      <c r="CG51" s="204"/>
      <c r="CH51" s="335"/>
      <c r="CI51" s="335"/>
      <c r="CJ51" s="335"/>
      <c r="CK51" s="335"/>
      <c r="CL51" s="335"/>
      <c r="CM51" s="335"/>
      <c r="CN51" s="335"/>
      <c r="CO51" s="335"/>
      <c r="CP51" s="335"/>
      <c r="CQ51" s="335"/>
      <c r="CR51" s="335"/>
      <c r="CS51" s="335"/>
      <c r="CT51" s="335"/>
      <c r="CU51" s="335"/>
      <c r="CV51" s="335"/>
      <c r="CW51" s="335"/>
      <c r="CX51" s="335"/>
      <c r="DE51" s="12" t="str">
        <f t="shared" si="1"/>
        <v>medicinelicense_umuflg</v>
      </c>
      <c r="DF51" s="12" t="str">
        <f t="shared" si="2"/>
        <v>CHAR(1)</v>
      </c>
      <c r="DG51" s="12" t="str">
        <f t="shared" si="3"/>
        <v/>
      </c>
      <c r="DH51" s="12" t="str">
        <f t="shared" si="4"/>
        <v/>
      </c>
      <c r="DI51" s="12" t="s">
        <v>525</v>
      </c>
    </row>
    <row r="52" spans="2:113" s="12" customFormat="1">
      <c r="B52" s="197">
        <f t="shared" si="0"/>
        <v>43</v>
      </c>
      <c r="C52" s="198"/>
      <c r="D52" s="190" t="s">
        <v>605</v>
      </c>
      <c r="E52" s="191"/>
      <c r="F52" s="191"/>
      <c r="G52" s="191"/>
      <c r="H52" s="191"/>
      <c r="I52" s="191"/>
      <c r="J52" s="191"/>
      <c r="K52" s="191"/>
      <c r="L52" s="191"/>
      <c r="M52" s="191"/>
      <c r="N52" s="191"/>
      <c r="O52" s="191"/>
      <c r="P52" s="192"/>
      <c r="Q52" s="190" t="s">
        <v>735</v>
      </c>
      <c r="R52" s="191"/>
      <c r="S52" s="191"/>
      <c r="T52" s="191"/>
      <c r="U52" s="191"/>
      <c r="V52" s="191"/>
      <c r="W52" s="191"/>
      <c r="X52" s="191"/>
      <c r="Y52" s="191"/>
      <c r="Z52" s="191"/>
      <c r="AA52" s="191"/>
      <c r="AB52" s="191"/>
      <c r="AC52" s="192"/>
      <c r="AD52" s="190" t="s">
        <v>854</v>
      </c>
      <c r="AE52" s="191"/>
      <c r="AF52" s="191"/>
      <c r="AG52" s="191"/>
      <c r="AH52" s="191"/>
      <c r="AI52" s="191"/>
      <c r="AJ52" s="191"/>
      <c r="AK52" s="191"/>
      <c r="AL52" s="191"/>
      <c r="AM52" s="191"/>
      <c r="AN52" s="191"/>
      <c r="AO52" s="191"/>
      <c r="AP52" s="192"/>
      <c r="AQ52" s="202" t="str">
        <f>IFERROR(VLOOKUP(加盟店基本!AD52,ドメイン定義書!$F$10:$BF$228,43,FALSE),"")</f>
        <v>CHAR</v>
      </c>
      <c r="AR52" s="203"/>
      <c r="AS52" s="203"/>
      <c r="AT52" s="203"/>
      <c r="AU52" s="204"/>
      <c r="AV52" s="202">
        <f>IFERROR(VLOOKUP(加盟店基本!AD52,ドメイン定義書!$F$10:$BF$228,50,FALSE),"")</f>
        <v>1</v>
      </c>
      <c r="AW52" s="203"/>
      <c r="AX52" s="203"/>
      <c r="AY52" s="203"/>
      <c r="AZ52" s="204"/>
      <c r="BA52" s="197" t="s">
        <v>23</v>
      </c>
      <c r="BB52" s="207"/>
      <c r="BC52" s="207"/>
      <c r="BD52" s="207"/>
      <c r="BE52" s="198"/>
      <c r="BF52" s="197" t="str">
        <f>IFERROR(IF(VLOOKUP(加盟店基本!AD52,ドメイン定義書!$F$10:$BR$228,62,FALSE)=0,"",VLOOKUP(加盟店基本!AD52,ドメイン定義書!$F$10:$BR$228,62,FALSE)),"")</f>
        <v>○</v>
      </c>
      <c r="BG52" s="207"/>
      <c r="BH52" s="207"/>
      <c r="BI52" s="207"/>
      <c r="BJ52" s="198"/>
      <c r="BK52" s="202" t="s">
        <v>528</v>
      </c>
      <c r="BL52" s="203"/>
      <c r="BM52" s="203"/>
      <c r="BN52" s="203"/>
      <c r="BO52" s="204"/>
      <c r="BP52" s="202"/>
      <c r="BQ52" s="203"/>
      <c r="BR52" s="204"/>
      <c r="BS52" s="202"/>
      <c r="BT52" s="203"/>
      <c r="BU52" s="204"/>
      <c r="BV52" s="202"/>
      <c r="BW52" s="203"/>
      <c r="BX52" s="204"/>
      <c r="BY52" s="202"/>
      <c r="BZ52" s="203"/>
      <c r="CA52" s="204"/>
      <c r="CB52" s="202"/>
      <c r="CC52" s="203"/>
      <c r="CD52" s="204"/>
      <c r="CE52" s="202"/>
      <c r="CF52" s="203"/>
      <c r="CG52" s="204"/>
      <c r="CH52" s="335"/>
      <c r="CI52" s="335"/>
      <c r="CJ52" s="335"/>
      <c r="CK52" s="335"/>
      <c r="CL52" s="335"/>
      <c r="CM52" s="335"/>
      <c r="CN52" s="335"/>
      <c r="CO52" s="335"/>
      <c r="CP52" s="335"/>
      <c r="CQ52" s="335"/>
      <c r="CR52" s="335"/>
      <c r="CS52" s="335"/>
      <c r="CT52" s="335"/>
      <c r="CU52" s="335"/>
      <c r="CV52" s="335"/>
      <c r="CW52" s="335"/>
      <c r="CX52" s="335"/>
      <c r="DE52" s="12" t="str">
        <f t="shared" si="1"/>
        <v>travellicense_umuflg</v>
      </c>
      <c r="DF52" s="12" t="str">
        <f t="shared" si="2"/>
        <v>CHAR(1)</v>
      </c>
      <c r="DG52" s="12" t="str">
        <f t="shared" si="3"/>
        <v/>
      </c>
      <c r="DH52" s="12" t="str">
        <f t="shared" si="4"/>
        <v/>
      </c>
      <c r="DI52" s="12" t="s">
        <v>525</v>
      </c>
    </row>
    <row r="53" spans="2:113" s="12" customFormat="1">
      <c r="B53" s="197">
        <f t="shared" si="0"/>
        <v>44</v>
      </c>
      <c r="C53" s="198"/>
      <c r="D53" s="190" t="s">
        <v>606</v>
      </c>
      <c r="E53" s="191"/>
      <c r="F53" s="191"/>
      <c r="G53" s="191"/>
      <c r="H53" s="191"/>
      <c r="I53" s="191"/>
      <c r="J53" s="191"/>
      <c r="K53" s="191"/>
      <c r="L53" s="191"/>
      <c r="M53" s="191"/>
      <c r="N53" s="191"/>
      <c r="O53" s="191"/>
      <c r="P53" s="192"/>
      <c r="Q53" s="190" t="s">
        <v>736</v>
      </c>
      <c r="R53" s="191"/>
      <c r="S53" s="191"/>
      <c r="T53" s="191"/>
      <c r="U53" s="191"/>
      <c r="V53" s="191"/>
      <c r="W53" s="191"/>
      <c r="X53" s="191"/>
      <c r="Y53" s="191"/>
      <c r="Z53" s="191"/>
      <c r="AA53" s="191"/>
      <c r="AB53" s="191"/>
      <c r="AC53" s="192"/>
      <c r="AD53" s="190" t="s">
        <v>854</v>
      </c>
      <c r="AE53" s="191"/>
      <c r="AF53" s="191"/>
      <c r="AG53" s="191"/>
      <c r="AH53" s="191"/>
      <c r="AI53" s="191"/>
      <c r="AJ53" s="191"/>
      <c r="AK53" s="191"/>
      <c r="AL53" s="191"/>
      <c r="AM53" s="191"/>
      <c r="AN53" s="191"/>
      <c r="AO53" s="191"/>
      <c r="AP53" s="192"/>
      <c r="AQ53" s="202" t="str">
        <f>IFERROR(VLOOKUP(加盟店基本!AD53,ドメイン定義書!$F$10:$BF$228,43,FALSE),"")</f>
        <v>CHAR</v>
      </c>
      <c r="AR53" s="203"/>
      <c r="AS53" s="203"/>
      <c r="AT53" s="203"/>
      <c r="AU53" s="204"/>
      <c r="AV53" s="202">
        <f>IFERROR(VLOOKUP(加盟店基本!AD53,ドメイン定義書!$F$10:$BF$228,50,FALSE),"")</f>
        <v>1</v>
      </c>
      <c r="AW53" s="203"/>
      <c r="AX53" s="203"/>
      <c r="AY53" s="203"/>
      <c r="AZ53" s="204"/>
      <c r="BA53" s="197" t="s">
        <v>23</v>
      </c>
      <c r="BB53" s="207"/>
      <c r="BC53" s="207"/>
      <c r="BD53" s="207"/>
      <c r="BE53" s="198"/>
      <c r="BF53" s="197" t="str">
        <f>IFERROR(IF(VLOOKUP(加盟店基本!AD53,ドメイン定義書!$F$10:$BR$228,62,FALSE)=0,"",VLOOKUP(加盟店基本!AD53,ドメイン定義書!$F$10:$BR$228,62,FALSE)),"")</f>
        <v>○</v>
      </c>
      <c r="BG53" s="207"/>
      <c r="BH53" s="207"/>
      <c r="BI53" s="207"/>
      <c r="BJ53" s="198"/>
      <c r="BK53" s="202" t="s">
        <v>528</v>
      </c>
      <c r="BL53" s="203"/>
      <c r="BM53" s="203"/>
      <c r="BN53" s="203"/>
      <c r="BO53" s="204"/>
      <c r="BP53" s="202"/>
      <c r="BQ53" s="203"/>
      <c r="BR53" s="204"/>
      <c r="BS53" s="202"/>
      <c r="BT53" s="203"/>
      <c r="BU53" s="204"/>
      <c r="BV53" s="202"/>
      <c r="BW53" s="203"/>
      <c r="BX53" s="204"/>
      <c r="BY53" s="202"/>
      <c r="BZ53" s="203"/>
      <c r="CA53" s="204"/>
      <c r="CB53" s="202"/>
      <c r="CC53" s="203"/>
      <c r="CD53" s="204"/>
      <c r="CE53" s="202"/>
      <c r="CF53" s="203"/>
      <c r="CG53" s="204"/>
      <c r="CH53" s="335"/>
      <c r="CI53" s="335"/>
      <c r="CJ53" s="335"/>
      <c r="CK53" s="335"/>
      <c r="CL53" s="335"/>
      <c r="CM53" s="335"/>
      <c r="CN53" s="335"/>
      <c r="CO53" s="335"/>
      <c r="CP53" s="335"/>
      <c r="CQ53" s="335"/>
      <c r="CR53" s="335"/>
      <c r="CS53" s="335"/>
      <c r="CT53" s="335"/>
      <c r="CU53" s="335"/>
      <c r="CV53" s="335"/>
      <c r="CW53" s="335"/>
      <c r="CX53" s="335"/>
      <c r="DE53" s="12" t="str">
        <f t="shared" si="1"/>
        <v>elselicense_umuflg</v>
      </c>
      <c r="DF53" s="12" t="str">
        <f t="shared" si="2"/>
        <v>CHAR(1)</v>
      </c>
      <c r="DG53" s="12" t="str">
        <f t="shared" si="3"/>
        <v/>
      </c>
      <c r="DH53" s="12" t="str">
        <f t="shared" si="4"/>
        <v/>
      </c>
      <c r="DI53" s="12" t="s">
        <v>525</v>
      </c>
    </row>
    <row r="54" spans="2:113" s="12" customFormat="1">
      <c r="B54" s="197">
        <f t="shared" si="0"/>
        <v>45</v>
      </c>
      <c r="C54" s="198"/>
      <c r="D54" s="190" t="s">
        <v>607</v>
      </c>
      <c r="E54" s="191"/>
      <c r="F54" s="191"/>
      <c r="G54" s="191"/>
      <c r="H54" s="191"/>
      <c r="I54" s="191"/>
      <c r="J54" s="191"/>
      <c r="K54" s="191"/>
      <c r="L54" s="191"/>
      <c r="M54" s="191"/>
      <c r="N54" s="191"/>
      <c r="O54" s="191"/>
      <c r="P54" s="192"/>
      <c r="Q54" s="190" t="s">
        <v>737</v>
      </c>
      <c r="R54" s="191"/>
      <c r="S54" s="191"/>
      <c r="T54" s="191"/>
      <c r="U54" s="191"/>
      <c r="V54" s="191"/>
      <c r="W54" s="191"/>
      <c r="X54" s="191"/>
      <c r="Y54" s="191"/>
      <c r="Z54" s="191"/>
      <c r="AA54" s="191"/>
      <c r="AB54" s="191"/>
      <c r="AC54" s="192"/>
      <c r="AD54" s="190" t="s">
        <v>855</v>
      </c>
      <c r="AE54" s="191"/>
      <c r="AF54" s="191"/>
      <c r="AG54" s="191"/>
      <c r="AH54" s="191"/>
      <c r="AI54" s="191"/>
      <c r="AJ54" s="191"/>
      <c r="AK54" s="191"/>
      <c r="AL54" s="191"/>
      <c r="AM54" s="191"/>
      <c r="AN54" s="191"/>
      <c r="AO54" s="191"/>
      <c r="AP54" s="192"/>
      <c r="AQ54" s="202" t="str">
        <f>IFERROR(VLOOKUP(加盟店基本!AD54,ドメイン定義書!$F$10:$BF$228,43,FALSE),"")</f>
        <v>VARCHAR</v>
      </c>
      <c r="AR54" s="203"/>
      <c r="AS54" s="203"/>
      <c r="AT54" s="203"/>
      <c r="AU54" s="204"/>
      <c r="AV54" s="202">
        <f>IFERROR(VLOOKUP(加盟店基本!AD54,ドメイン定義書!$F$10:$BF$228,50,FALSE),"")</f>
        <v>60</v>
      </c>
      <c r="AW54" s="203"/>
      <c r="AX54" s="203"/>
      <c r="AY54" s="203"/>
      <c r="AZ54" s="204"/>
      <c r="BA54" s="197" t="s">
        <v>23</v>
      </c>
      <c r="BB54" s="207"/>
      <c r="BC54" s="207"/>
      <c r="BD54" s="207"/>
      <c r="BE54" s="198"/>
      <c r="BF54" s="197" t="str">
        <f>IFERROR(IF(VLOOKUP(加盟店基本!AD54,ドメイン定義書!$F$10:$BR$228,62,FALSE)=0,"",VLOOKUP(加盟店基本!AD54,ドメイン定義書!$F$10:$BR$228,62,FALSE)),"")</f>
        <v/>
      </c>
      <c r="BG54" s="207"/>
      <c r="BH54" s="207"/>
      <c r="BI54" s="207"/>
      <c r="BJ54" s="198"/>
      <c r="BK54" s="202" t="s">
        <v>836</v>
      </c>
      <c r="BL54" s="203"/>
      <c r="BM54" s="203"/>
      <c r="BN54" s="203"/>
      <c r="BO54" s="204"/>
      <c r="BP54" s="202"/>
      <c r="BQ54" s="203"/>
      <c r="BR54" s="204"/>
      <c r="BS54" s="202"/>
      <c r="BT54" s="203"/>
      <c r="BU54" s="204"/>
      <c r="BV54" s="202"/>
      <c r="BW54" s="203"/>
      <c r="BX54" s="204"/>
      <c r="BY54" s="202"/>
      <c r="BZ54" s="203"/>
      <c r="CA54" s="204"/>
      <c r="CB54" s="202"/>
      <c r="CC54" s="203"/>
      <c r="CD54" s="204"/>
      <c r="CE54" s="202"/>
      <c r="CF54" s="203"/>
      <c r="CG54" s="204"/>
      <c r="CH54" s="335"/>
      <c r="CI54" s="335"/>
      <c r="CJ54" s="335"/>
      <c r="CK54" s="335"/>
      <c r="CL54" s="335"/>
      <c r="CM54" s="335"/>
      <c r="CN54" s="335"/>
      <c r="CO54" s="335"/>
      <c r="CP54" s="335"/>
      <c r="CQ54" s="335"/>
      <c r="CR54" s="335"/>
      <c r="CS54" s="335"/>
      <c r="CT54" s="335"/>
      <c r="CU54" s="335"/>
      <c r="CV54" s="335"/>
      <c r="CW54" s="335"/>
      <c r="CX54" s="335"/>
      <c r="DE54" s="12" t="str">
        <f t="shared" si="1"/>
        <v>licensename</v>
      </c>
      <c r="DF54" s="12" t="str">
        <f t="shared" si="2"/>
        <v>VARCHAR(60)</v>
      </c>
      <c r="DG54" s="12" t="str">
        <f t="shared" si="3"/>
        <v/>
      </c>
      <c r="DH54" s="12" t="str">
        <f t="shared" si="4"/>
        <v/>
      </c>
      <c r="DI54" s="12" t="s">
        <v>525</v>
      </c>
    </row>
    <row r="55" spans="2:113" s="12" customFormat="1">
      <c r="B55" s="197">
        <f t="shared" si="0"/>
        <v>46</v>
      </c>
      <c r="C55" s="198"/>
      <c r="D55" s="190" t="s">
        <v>608</v>
      </c>
      <c r="E55" s="191"/>
      <c r="F55" s="191"/>
      <c r="G55" s="191"/>
      <c r="H55" s="191"/>
      <c r="I55" s="191"/>
      <c r="J55" s="191"/>
      <c r="K55" s="191"/>
      <c r="L55" s="191"/>
      <c r="M55" s="191"/>
      <c r="N55" s="191"/>
      <c r="O55" s="191"/>
      <c r="P55" s="192"/>
      <c r="Q55" s="190" t="s">
        <v>738</v>
      </c>
      <c r="R55" s="191"/>
      <c r="S55" s="191"/>
      <c r="T55" s="191"/>
      <c r="U55" s="191"/>
      <c r="V55" s="191"/>
      <c r="W55" s="191"/>
      <c r="X55" s="191"/>
      <c r="Y55" s="191"/>
      <c r="Z55" s="191"/>
      <c r="AA55" s="191"/>
      <c r="AB55" s="191"/>
      <c r="AC55" s="192"/>
      <c r="AD55" s="190" t="s">
        <v>856</v>
      </c>
      <c r="AE55" s="191"/>
      <c r="AF55" s="191"/>
      <c r="AG55" s="191"/>
      <c r="AH55" s="191"/>
      <c r="AI55" s="191"/>
      <c r="AJ55" s="191"/>
      <c r="AK55" s="191"/>
      <c r="AL55" s="191"/>
      <c r="AM55" s="191"/>
      <c r="AN55" s="191"/>
      <c r="AO55" s="191"/>
      <c r="AP55" s="192"/>
      <c r="AQ55" s="202" t="str">
        <f>IFERROR(VLOOKUP(加盟店基本!AD55,ドメイン定義書!$F$10:$BF$228,43,FALSE),"")</f>
        <v>VARCHAR</v>
      </c>
      <c r="AR55" s="203"/>
      <c r="AS55" s="203"/>
      <c r="AT55" s="203"/>
      <c r="AU55" s="204"/>
      <c r="AV55" s="202">
        <f>IFERROR(VLOOKUP(加盟店基本!AD55,ドメイン定義書!$F$10:$BF$228,50,FALSE),"")</f>
        <v>30</v>
      </c>
      <c r="AW55" s="203"/>
      <c r="AX55" s="203"/>
      <c r="AY55" s="203"/>
      <c r="AZ55" s="204"/>
      <c r="BA55" s="197" t="s">
        <v>23</v>
      </c>
      <c r="BB55" s="207"/>
      <c r="BC55" s="207"/>
      <c r="BD55" s="207"/>
      <c r="BE55" s="198"/>
      <c r="BF55" s="197" t="str">
        <f>IFERROR(IF(VLOOKUP(加盟店基本!AD55,ドメイン定義書!$F$10:$BR$228,62,FALSE)=0,"",VLOOKUP(加盟店基本!AD55,ドメイン定義書!$F$10:$BR$228,62,FALSE)),"")</f>
        <v/>
      </c>
      <c r="BG55" s="207"/>
      <c r="BH55" s="207"/>
      <c r="BI55" s="207"/>
      <c r="BJ55" s="198"/>
      <c r="BK55" s="202" t="s">
        <v>836</v>
      </c>
      <c r="BL55" s="203"/>
      <c r="BM55" s="203"/>
      <c r="BN55" s="203"/>
      <c r="BO55" s="204"/>
      <c r="BP55" s="202"/>
      <c r="BQ55" s="203"/>
      <c r="BR55" s="204"/>
      <c r="BS55" s="202"/>
      <c r="BT55" s="203"/>
      <c r="BU55" s="204"/>
      <c r="BV55" s="202"/>
      <c r="BW55" s="203"/>
      <c r="BX55" s="204"/>
      <c r="BY55" s="202"/>
      <c r="BZ55" s="203"/>
      <c r="CA55" s="204"/>
      <c r="CB55" s="202"/>
      <c r="CC55" s="203"/>
      <c r="CD55" s="204"/>
      <c r="CE55" s="202"/>
      <c r="CF55" s="203"/>
      <c r="CG55" s="204"/>
      <c r="CH55" s="202"/>
      <c r="CI55" s="203"/>
      <c r="CJ55" s="203"/>
      <c r="CK55" s="203"/>
      <c r="CL55" s="203"/>
      <c r="CM55" s="203"/>
      <c r="CN55" s="203"/>
      <c r="CO55" s="203"/>
      <c r="CP55" s="203"/>
      <c r="CQ55" s="203"/>
      <c r="CR55" s="203"/>
      <c r="CS55" s="203"/>
      <c r="CT55" s="203"/>
      <c r="CU55" s="203"/>
      <c r="CV55" s="203"/>
      <c r="CW55" s="203"/>
      <c r="CX55" s="204"/>
      <c r="DE55" s="12" t="str">
        <f t="shared" si="1"/>
        <v>licenseno</v>
      </c>
      <c r="DF55" s="12" t="str">
        <f t="shared" si="2"/>
        <v>VARCHAR(30)</v>
      </c>
      <c r="DG55" s="12" t="str">
        <f t="shared" si="3"/>
        <v/>
      </c>
      <c r="DH55" s="12" t="str">
        <f t="shared" si="4"/>
        <v/>
      </c>
      <c r="DI55" s="12" t="s">
        <v>525</v>
      </c>
    </row>
    <row r="56" spans="2:113" s="12" customFormat="1">
      <c r="B56" s="197">
        <f t="shared" si="0"/>
        <v>47</v>
      </c>
      <c r="C56" s="198"/>
      <c r="D56" s="190" t="s">
        <v>609</v>
      </c>
      <c r="E56" s="191"/>
      <c r="F56" s="191"/>
      <c r="G56" s="191"/>
      <c r="H56" s="191"/>
      <c r="I56" s="191"/>
      <c r="J56" s="191"/>
      <c r="K56" s="191"/>
      <c r="L56" s="191"/>
      <c r="M56" s="191"/>
      <c r="N56" s="191"/>
      <c r="O56" s="191"/>
      <c r="P56" s="192"/>
      <c r="Q56" s="190" t="s">
        <v>739</v>
      </c>
      <c r="R56" s="191"/>
      <c r="S56" s="191"/>
      <c r="T56" s="191"/>
      <c r="U56" s="191"/>
      <c r="V56" s="191"/>
      <c r="W56" s="191"/>
      <c r="X56" s="191"/>
      <c r="Y56" s="191"/>
      <c r="Z56" s="191"/>
      <c r="AA56" s="191"/>
      <c r="AB56" s="191"/>
      <c r="AC56" s="192"/>
      <c r="AD56" s="190" t="s">
        <v>531</v>
      </c>
      <c r="AE56" s="191"/>
      <c r="AF56" s="191"/>
      <c r="AG56" s="191"/>
      <c r="AH56" s="191"/>
      <c r="AI56" s="191"/>
      <c r="AJ56" s="191"/>
      <c r="AK56" s="191"/>
      <c r="AL56" s="191"/>
      <c r="AM56" s="191"/>
      <c r="AN56" s="191"/>
      <c r="AO56" s="191"/>
      <c r="AP56" s="192"/>
      <c r="AQ56" s="202" t="str">
        <f>IFERROR(VLOOKUP(加盟店基本!AD56,ドメイン定義書!$F$10:$BF$228,43,FALSE),"")</f>
        <v>CHAR</v>
      </c>
      <c r="AR56" s="203"/>
      <c r="AS56" s="203"/>
      <c r="AT56" s="203"/>
      <c r="AU56" s="204"/>
      <c r="AV56" s="202">
        <f>IFERROR(VLOOKUP(加盟店基本!AD56,ドメイン定義書!$F$10:$BF$228,50,FALSE),"")</f>
        <v>8</v>
      </c>
      <c r="AW56" s="203"/>
      <c r="AX56" s="203"/>
      <c r="AY56" s="203"/>
      <c r="AZ56" s="204"/>
      <c r="BA56" s="197" t="s">
        <v>23</v>
      </c>
      <c r="BB56" s="207"/>
      <c r="BC56" s="207"/>
      <c r="BD56" s="207"/>
      <c r="BE56" s="198"/>
      <c r="BF56" s="197" t="str">
        <f>IFERROR(IF(VLOOKUP(加盟店基本!AD56,ドメイン定義書!$F$10:$BR$228,62,FALSE)=0,"",VLOOKUP(加盟店基本!AD56,ドメイン定義書!$F$10:$BR$228,62,FALSE)),"")</f>
        <v/>
      </c>
      <c r="BG56" s="207"/>
      <c r="BH56" s="207"/>
      <c r="BI56" s="207"/>
      <c r="BJ56" s="198"/>
      <c r="BK56" s="202" t="s">
        <v>836</v>
      </c>
      <c r="BL56" s="203"/>
      <c r="BM56" s="203"/>
      <c r="BN56" s="203"/>
      <c r="BO56" s="204"/>
      <c r="BP56" s="202"/>
      <c r="BQ56" s="203"/>
      <c r="BR56" s="204"/>
      <c r="BS56" s="202"/>
      <c r="BT56" s="203"/>
      <c r="BU56" s="204"/>
      <c r="BV56" s="202"/>
      <c r="BW56" s="203"/>
      <c r="BX56" s="204"/>
      <c r="BY56" s="202"/>
      <c r="BZ56" s="203"/>
      <c r="CA56" s="204"/>
      <c r="CB56" s="202"/>
      <c r="CC56" s="203"/>
      <c r="CD56" s="204"/>
      <c r="CE56" s="202"/>
      <c r="CF56" s="203"/>
      <c r="CG56" s="204"/>
      <c r="CH56" s="202"/>
      <c r="CI56" s="203"/>
      <c r="CJ56" s="203"/>
      <c r="CK56" s="203"/>
      <c r="CL56" s="203"/>
      <c r="CM56" s="203"/>
      <c r="CN56" s="203"/>
      <c r="CO56" s="203"/>
      <c r="CP56" s="203"/>
      <c r="CQ56" s="203"/>
      <c r="CR56" s="203"/>
      <c r="CS56" s="203"/>
      <c r="CT56" s="203"/>
      <c r="CU56" s="203"/>
      <c r="CV56" s="203"/>
      <c r="CW56" s="203"/>
      <c r="CX56" s="204"/>
      <c r="DE56" s="12" t="str">
        <f t="shared" si="1"/>
        <v>acquirelicense_ymd</v>
      </c>
      <c r="DF56" s="12" t="str">
        <f t="shared" si="2"/>
        <v>CHAR(8)</v>
      </c>
      <c r="DG56" s="12" t="str">
        <f t="shared" si="3"/>
        <v/>
      </c>
      <c r="DH56" s="12" t="str">
        <f t="shared" si="4"/>
        <v/>
      </c>
      <c r="DI56" s="12" t="s">
        <v>525</v>
      </c>
    </row>
    <row r="57" spans="2:113" s="12" customFormat="1">
      <c r="B57" s="197">
        <f t="shared" si="0"/>
        <v>48</v>
      </c>
      <c r="C57" s="198"/>
      <c r="D57" s="190" t="s">
        <v>610</v>
      </c>
      <c r="E57" s="191"/>
      <c r="F57" s="191"/>
      <c r="G57" s="191"/>
      <c r="H57" s="191"/>
      <c r="I57" s="191"/>
      <c r="J57" s="191"/>
      <c r="K57" s="191"/>
      <c r="L57" s="191"/>
      <c r="M57" s="191"/>
      <c r="N57" s="191"/>
      <c r="O57" s="191"/>
      <c r="P57" s="192"/>
      <c r="Q57" s="190" t="s">
        <v>740</v>
      </c>
      <c r="R57" s="191"/>
      <c r="S57" s="191"/>
      <c r="T57" s="191"/>
      <c r="U57" s="191"/>
      <c r="V57" s="191"/>
      <c r="W57" s="191"/>
      <c r="X57" s="191"/>
      <c r="Y57" s="191"/>
      <c r="Z57" s="191"/>
      <c r="AA57" s="191"/>
      <c r="AB57" s="191"/>
      <c r="AC57" s="192"/>
      <c r="AD57" s="190" t="s">
        <v>844</v>
      </c>
      <c r="AE57" s="191"/>
      <c r="AF57" s="191"/>
      <c r="AG57" s="191"/>
      <c r="AH57" s="191"/>
      <c r="AI57" s="191"/>
      <c r="AJ57" s="191"/>
      <c r="AK57" s="191"/>
      <c r="AL57" s="191"/>
      <c r="AM57" s="191"/>
      <c r="AN57" s="191"/>
      <c r="AO57" s="191"/>
      <c r="AP57" s="192"/>
      <c r="AQ57" s="202" t="str">
        <f>IFERROR(VLOOKUP(加盟店基本!AD57,ドメイン定義書!$F$10:$BF$228,43,FALSE),"")</f>
        <v>VARCHAR</v>
      </c>
      <c r="AR57" s="203"/>
      <c r="AS57" s="203"/>
      <c r="AT57" s="203"/>
      <c r="AU57" s="204"/>
      <c r="AV57" s="202">
        <f>IFERROR(VLOOKUP(加盟店基本!AD57,ドメイン定義書!$F$10:$BF$228,50,FALSE),"")</f>
        <v>40</v>
      </c>
      <c r="AW57" s="203"/>
      <c r="AX57" s="203"/>
      <c r="AY57" s="203"/>
      <c r="AZ57" s="204"/>
      <c r="BA57" s="197" t="s">
        <v>23</v>
      </c>
      <c r="BB57" s="207"/>
      <c r="BC57" s="207"/>
      <c r="BD57" s="207"/>
      <c r="BE57" s="198"/>
      <c r="BF57" s="197" t="str">
        <f>IFERROR(IF(VLOOKUP(加盟店基本!AD57,ドメイン定義書!$F$10:$BR$228,62,FALSE)=0,"",VLOOKUP(加盟店基本!AD57,ドメイン定義書!$F$10:$BR$228,62,FALSE)),"")</f>
        <v/>
      </c>
      <c r="BG57" s="207"/>
      <c r="BH57" s="207"/>
      <c r="BI57" s="207"/>
      <c r="BJ57" s="198"/>
      <c r="BK57" s="202" t="s">
        <v>836</v>
      </c>
      <c r="BL57" s="203"/>
      <c r="BM57" s="203"/>
      <c r="BN57" s="203"/>
      <c r="BO57" s="204"/>
      <c r="BP57" s="202"/>
      <c r="BQ57" s="203"/>
      <c r="BR57" s="204"/>
      <c r="BS57" s="202"/>
      <c r="BT57" s="203"/>
      <c r="BU57" s="204"/>
      <c r="BV57" s="202"/>
      <c r="BW57" s="203"/>
      <c r="BX57" s="204"/>
      <c r="BY57" s="202"/>
      <c r="BZ57" s="203"/>
      <c r="CA57" s="204"/>
      <c r="CB57" s="202"/>
      <c r="CC57" s="203"/>
      <c r="CD57" s="204"/>
      <c r="CE57" s="202"/>
      <c r="CF57" s="203"/>
      <c r="CG57" s="204"/>
      <c r="CH57" s="202"/>
      <c r="CI57" s="203"/>
      <c r="CJ57" s="203"/>
      <c r="CK57" s="203"/>
      <c r="CL57" s="203"/>
      <c r="CM57" s="203"/>
      <c r="CN57" s="203"/>
      <c r="CO57" s="203"/>
      <c r="CP57" s="203"/>
      <c r="CQ57" s="203"/>
      <c r="CR57" s="203"/>
      <c r="CS57" s="203"/>
      <c r="CT57" s="203"/>
      <c r="CU57" s="203"/>
      <c r="CV57" s="203"/>
      <c r="CW57" s="203"/>
      <c r="CX57" s="204"/>
      <c r="DE57" s="12" t="str">
        <f t="shared" si="1"/>
        <v>unifyperson_name</v>
      </c>
      <c r="DF57" s="12" t="str">
        <f t="shared" si="2"/>
        <v>VARCHAR(40)</v>
      </c>
      <c r="DG57" s="12" t="str">
        <f t="shared" si="3"/>
        <v/>
      </c>
      <c r="DH57" s="12" t="str">
        <f t="shared" si="4"/>
        <v/>
      </c>
      <c r="DI57" s="12" t="s">
        <v>525</v>
      </c>
    </row>
    <row r="58" spans="2:113" s="12" customFormat="1">
      <c r="B58" s="197">
        <f t="shared" si="0"/>
        <v>49</v>
      </c>
      <c r="C58" s="198"/>
      <c r="D58" s="190" t="s">
        <v>611</v>
      </c>
      <c r="E58" s="191"/>
      <c r="F58" s="191"/>
      <c r="G58" s="191"/>
      <c r="H58" s="191"/>
      <c r="I58" s="191"/>
      <c r="J58" s="191"/>
      <c r="K58" s="191"/>
      <c r="L58" s="191"/>
      <c r="M58" s="191"/>
      <c r="N58" s="191"/>
      <c r="O58" s="191"/>
      <c r="P58" s="192"/>
      <c r="Q58" s="190" t="s">
        <v>741</v>
      </c>
      <c r="R58" s="191"/>
      <c r="S58" s="191"/>
      <c r="T58" s="191"/>
      <c r="U58" s="191"/>
      <c r="V58" s="191"/>
      <c r="W58" s="191"/>
      <c r="X58" s="191"/>
      <c r="Y58" s="191"/>
      <c r="Z58" s="191"/>
      <c r="AA58" s="191"/>
      <c r="AB58" s="191"/>
      <c r="AC58" s="192"/>
      <c r="AD58" s="190" t="s">
        <v>845</v>
      </c>
      <c r="AE58" s="191"/>
      <c r="AF58" s="191"/>
      <c r="AG58" s="191"/>
      <c r="AH58" s="191"/>
      <c r="AI58" s="191"/>
      <c r="AJ58" s="191"/>
      <c r="AK58" s="191"/>
      <c r="AL58" s="191"/>
      <c r="AM58" s="191"/>
      <c r="AN58" s="191"/>
      <c r="AO58" s="191"/>
      <c r="AP58" s="192"/>
      <c r="AQ58" s="202" t="str">
        <f>IFERROR(VLOOKUP(加盟店基本!AD58,ドメイン定義書!$F$10:$BF$228,43,FALSE),"")</f>
        <v>VARCHAR</v>
      </c>
      <c r="AR58" s="203"/>
      <c r="AS58" s="203"/>
      <c r="AT58" s="203"/>
      <c r="AU58" s="204"/>
      <c r="AV58" s="202">
        <f>IFERROR(VLOOKUP(加盟店基本!AD58,ドメイン定義書!$F$10:$BF$228,50,FALSE),"")</f>
        <v>40</v>
      </c>
      <c r="AW58" s="203"/>
      <c r="AX58" s="203"/>
      <c r="AY58" s="203"/>
      <c r="AZ58" s="204"/>
      <c r="BA58" s="197" t="s">
        <v>23</v>
      </c>
      <c r="BB58" s="207"/>
      <c r="BC58" s="207"/>
      <c r="BD58" s="207"/>
      <c r="BE58" s="198"/>
      <c r="BF58" s="197" t="str">
        <f>IFERROR(IF(VLOOKUP(加盟店基本!AD58,ドメイン定義書!$F$10:$BR$228,62,FALSE)=0,"",VLOOKUP(加盟店基本!AD58,ドメイン定義書!$F$10:$BR$228,62,FALSE)),"")</f>
        <v/>
      </c>
      <c r="BG58" s="207"/>
      <c r="BH58" s="207"/>
      <c r="BI58" s="207"/>
      <c r="BJ58" s="198"/>
      <c r="BK58" s="202" t="s">
        <v>836</v>
      </c>
      <c r="BL58" s="203"/>
      <c r="BM58" s="203"/>
      <c r="BN58" s="203"/>
      <c r="BO58" s="204"/>
      <c r="BP58" s="202"/>
      <c r="BQ58" s="203"/>
      <c r="BR58" s="204"/>
      <c r="BS58" s="202"/>
      <c r="BT58" s="203"/>
      <c r="BU58" s="204"/>
      <c r="BV58" s="202"/>
      <c r="BW58" s="203"/>
      <c r="BX58" s="204"/>
      <c r="BY58" s="202"/>
      <c r="BZ58" s="203"/>
      <c r="CA58" s="204"/>
      <c r="CB58" s="202"/>
      <c r="CC58" s="203"/>
      <c r="CD58" s="204"/>
      <c r="CE58" s="202"/>
      <c r="CF58" s="203"/>
      <c r="CG58" s="204"/>
      <c r="CH58" s="202"/>
      <c r="CI58" s="203"/>
      <c r="CJ58" s="203"/>
      <c r="CK58" s="203"/>
      <c r="CL58" s="203"/>
      <c r="CM58" s="203"/>
      <c r="CN58" s="203"/>
      <c r="CO58" s="203"/>
      <c r="CP58" s="203"/>
      <c r="CQ58" s="203"/>
      <c r="CR58" s="203"/>
      <c r="CS58" s="203"/>
      <c r="CT58" s="203"/>
      <c r="CU58" s="203"/>
      <c r="CV58" s="203"/>
      <c r="CW58" s="203"/>
      <c r="CX58" s="204"/>
      <c r="DE58" s="12" t="str">
        <f t="shared" si="1"/>
        <v>unifyperson_namekana</v>
      </c>
      <c r="DF58" s="12" t="str">
        <f t="shared" si="2"/>
        <v>VARCHAR(40)</v>
      </c>
      <c r="DG58" s="12" t="str">
        <f t="shared" si="3"/>
        <v/>
      </c>
      <c r="DH58" s="12" t="str">
        <f t="shared" si="4"/>
        <v/>
      </c>
      <c r="DI58" s="12" t="s">
        <v>525</v>
      </c>
    </row>
    <row r="59" spans="2:113" s="12" customFormat="1">
      <c r="B59" s="197">
        <f t="shared" si="0"/>
        <v>50</v>
      </c>
      <c r="C59" s="198"/>
      <c r="D59" s="190" t="s">
        <v>612</v>
      </c>
      <c r="E59" s="191"/>
      <c r="F59" s="191"/>
      <c r="G59" s="191"/>
      <c r="H59" s="191"/>
      <c r="I59" s="191"/>
      <c r="J59" s="191"/>
      <c r="K59" s="191"/>
      <c r="L59" s="191"/>
      <c r="M59" s="191"/>
      <c r="N59" s="191"/>
      <c r="O59" s="191"/>
      <c r="P59" s="192"/>
      <c r="Q59" s="190" t="s">
        <v>742</v>
      </c>
      <c r="R59" s="191"/>
      <c r="S59" s="191"/>
      <c r="T59" s="191"/>
      <c r="U59" s="191"/>
      <c r="V59" s="191"/>
      <c r="W59" s="191"/>
      <c r="X59" s="191"/>
      <c r="Y59" s="191"/>
      <c r="Z59" s="191"/>
      <c r="AA59" s="191"/>
      <c r="AB59" s="191"/>
      <c r="AC59" s="192"/>
      <c r="AD59" s="190" t="s">
        <v>542</v>
      </c>
      <c r="AE59" s="191"/>
      <c r="AF59" s="191"/>
      <c r="AG59" s="191"/>
      <c r="AH59" s="191"/>
      <c r="AI59" s="191"/>
      <c r="AJ59" s="191"/>
      <c r="AK59" s="191"/>
      <c r="AL59" s="191"/>
      <c r="AM59" s="191"/>
      <c r="AN59" s="191"/>
      <c r="AO59" s="191"/>
      <c r="AP59" s="192"/>
      <c r="AQ59" s="202" t="str">
        <f>IFERROR(VLOOKUP(加盟店基本!AD59,ドメイン定義書!$F$10:$BF$228,43,FALSE),"")</f>
        <v>VARCHAR</v>
      </c>
      <c r="AR59" s="203"/>
      <c r="AS59" s="203"/>
      <c r="AT59" s="203"/>
      <c r="AU59" s="204"/>
      <c r="AV59" s="202">
        <f>IFERROR(VLOOKUP(加盟店基本!AD59,ドメイン定義書!$F$10:$BF$228,50,FALSE),"")</f>
        <v>60</v>
      </c>
      <c r="AW59" s="203"/>
      <c r="AX59" s="203"/>
      <c r="AY59" s="203"/>
      <c r="AZ59" s="204"/>
      <c r="BA59" s="197" t="s">
        <v>23</v>
      </c>
      <c r="BB59" s="207"/>
      <c r="BC59" s="207"/>
      <c r="BD59" s="207"/>
      <c r="BE59" s="198"/>
      <c r="BF59" s="197" t="str">
        <f>IFERROR(IF(VLOOKUP(加盟店基本!AD59,ドメイン定義書!$F$10:$BR$228,62,FALSE)=0,"",VLOOKUP(加盟店基本!AD59,ドメイン定義書!$F$10:$BR$228,62,FALSE)),"")</f>
        <v/>
      </c>
      <c r="BG59" s="207"/>
      <c r="BH59" s="207"/>
      <c r="BI59" s="207"/>
      <c r="BJ59" s="198"/>
      <c r="BK59" s="202" t="s">
        <v>836</v>
      </c>
      <c r="BL59" s="203"/>
      <c r="BM59" s="203"/>
      <c r="BN59" s="203"/>
      <c r="BO59" s="204"/>
      <c r="BP59" s="202"/>
      <c r="BQ59" s="203"/>
      <c r="BR59" s="204"/>
      <c r="BS59" s="202"/>
      <c r="BT59" s="203"/>
      <c r="BU59" s="204"/>
      <c r="BV59" s="202"/>
      <c r="BW59" s="203"/>
      <c r="BX59" s="204"/>
      <c r="BY59" s="202"/>
      <c r="BZ59" s="203"/>
      <c r="CA59" s="204"/>
      <c r="CB59" s="202"/>
      <c r="CC59" s="203"/>
      <c r="CD59" s="204"/>
      <c r="CE59" s="202"/>
      <c r="CF59" s="203"/>
      <c r="CG59" s="204"/>
      <c r="CH59" s="335"/>
      <c r="CI59" s="335"/>
      <c r="CJ59" s="335"/>
      <c r="CK59" s="335"/>
      <c r="CL59" s="335"/>
      <c r="CM59" s="335"/>
      <c r="CN59" s="335"/>
      <c r="CO59" s="335"/>
      <c r="CP59" s="335"/>
      <c r="CQ59" s="335"/>
      <c r="CR59" s="335"/>
      <c r="CS59" s="335"/>
      <c r="CT59" s="335"/>
      <c r="CU59" s="335"/>
      <c r="CV59" s="335"/>
      <c r="CW59" s="335"/>
      <c r="CX59" s="335"/>
      <c r="DE59" s="12" t="str">
        <f t="shared" si="1"/>
        <v>unifyperson_companyname</v>
      </c>
      <c r="DF59" s="12" t="str">
        <f t="shared" si="2"/>
        <v>VARCHAR(60)</v>
      </c>
      <c r="DG59" s="12" t="str">
        <f t="shared" si="3"/>
        <v/>
      </c>
      <c r="DH59" s="12" t="str">
        <f t="shared" si="4"/>
        <v/>
      </c>
      <c r="DI59" s="12" t="s">
        <v>525</v>
      </c>
    </row>
    <row r="60" spans="2:113" s="12" customFormat="1">
      <c r="B60" s="197">
        <f t="shared" si="0"/>
        <v>51</v>
      </c>
      <c r="C60" s="198"/>
      <c r="D60" s="190" t="s">
        <v>613</v>
      </c>
      <c r="E60" s="191"/>
      <c r="F60" s="191"/>
      <c r="G60" s="191"/>
      <c r="H60" s="191"/>
      <c r="I60" s="191"/>
      <c r="J60" s="191"/>
      <c r="K60" s="191"/>
      <c r="L60" s="191"/>
      <c r="M60" s="191"/>
      <c r="N60" s="191"/>
      <c r="O60" s="191"/>
      <c r="P60" s="192"/>
      <c r="Q60" s="190" t="s">
        <v>743</v>
      </c>
      <c r="R60" s="191"/>
      <c r="S60" s="191"/>
      <c r="T60" s="191"/>
      <c r="U60" s="191"/>
      <c r="V60" s="191"/>
      <c r="W60" s="191"/>
      <c r="X60" s="191"/>
      <c r="Y60" s="191"/>
      <c r="Z60" s="191"/>
      <c r="AA60" s="191"/>
      <c r="AB60" s="191"/>
      <c r="AC60" s="192"/>
      <c r="AD60" s="190" t="s">
        <v>573</v>
      </c>
      <c r="AE60" s="191"/>
      <c r="AF60" s="191"/>
      <c r="AG60" s="191"/>
      <c r="AH60" s="191"/>
      <c r="AI60" s="191"/>
      <c r="AJ60" s="191"/>
      <c r="AK60" s="191"/>
      <c r="AL60" s="191"/>
      <c r="AM60" s="191"/>
      <c r="AN60" s="191"/>
      <c r="AO60" s="191"/>
      <c r="AP60" s="192"/>
      <c r="AQ60" s="202" t="str">
        <f>IFERROR(VLOOKUP(加盟店基本!AD60,ドメイン定義書!$F$10:$BF$228,43,FALSE),"")</f>
        <v>VARCHAR</v>
      </c>
      <c r="AR60" s="203"/>
      <c r="AS60" s="203"/>
      <c r="AT60" s="203"/>
      <c r="AU60" s="204"/>
      <c r="AV60" s="202">
        <f>IFERROR(VLOOKUP(加盟店基本!AD60,ドメイン定義書!$F$10:$BF$228,50,FALSE),"")</f>
        <v>60</v>
      </c>
      <c r="AW60" s="203"/>
      <c r="AX60" s="203"/>
      <c r="AY60" s="203"/>
      <c r="AZ60" s="204"/>
      <c r="BA60" s="197" t="s">
        <v>23</v>
      </c>
      <c r="BB60" s="207"/>
      <c r="BC60" s="207"/>
      <c r="BD60" s="207"/>
      <c r="BE60" s="198"/>
      <c r="BF60" s="197" t="str">
        <f>IFERROR(IF(VLOOKUP(加盟店基本!AD60,ドメイン定義書!$F$10:$BR$228,62,FALSE)=0,"",VLOOKUP(加盟店基本!AD60,ドメイン定義書!$F$10:$BR$228,62,FALSE)),"")</f>
        <v/>
      </c>
      <c r="BG60" s="207"/>
      <c r="BH60" s="207"/>
      <c r="BI60" s="207"/>
      <c r="BJ60" s="198"/>
      <c r="BK60" s="202" t="s">
        <v>836</v>
      </c>
      <c r="BL60" s="203"/>
      <c r="BM60" s="203"/>
      <c r="BN60" s="203"/>
      <c r="BO60" s="204"/>
      <c r="BP60" s="202"/>
      <c r="BQ60" s="203"/>
      <c r="BR60" s="204"/>
      <c r="BS60" s="202"/>
      <c r="BT60" s="203"/>
      <c r="BU60" s="204"/>
      <c r="BV60" s="202"/>
      <c r="BW60" s="203"/>
      <c r="BX60" s="204"/>
      <c r="BY60" s="202"/>
      <c r="BZ60" s="203"/>
      <c r="CA60" s="204"/>
      <c r="CB60" s="202"/>
      <c r="CC60" s="203"/>
      <c r="CD60" s="204"/>
      <c r="CE60" s="202"/>
      <c r="CF60" s="203"/>
      <c r="CG60" s="204"/>
      <c r="CH60" s="335"/>
      <c r="CI60" s="335"/>
      <c r="CJ60" s="335"/>
      <c r="CK60" s="335"/>
      <c r="CL60" s="335"/>
      <c r="CM60" s="335"/>
      <c r="CN60" s="335"/>
      <c r="CO60" s="335"/>
      <c r="CP60" s="335"/>
      <c r="CQ60" s="335"/>
      <c r="CR60" s="335"/>
      <c r="CS60" s="335"/>
      <c r="CT60" s="335"/>
      <c r="CU60" s="335"/>
      <c r="CV60" s="335"/>
      <c r="CW60" s="335"/>
      <c r="CX60" s="335"/>
      <c r="DE60" s="12" t="str">
        <f t="shared" si="1"/>
        <v>unifyperson_companynamekana</v>
      </c>
      <c r="DF60" s="12" t="str">
        <f t="shared" si="2"/>
        <v>VARCHAR(60)</v>
      </c>
      <c r="DG60" s="12" t="str">
        <f t="shared" si="3"/>
        <v/>
      </c>
      <c r="DH60" s="12" t="str">
        <f t="shared" si="4"/>
        <v/>
      </c>
      <c r="DI60" s="12" t="s">
        <v>525</v>
      </c>
    </row>
    <row r="61" spans="2:113" s="12" customFormat="1">
      <c r="B61" s="197">
        <f t="shared" si="0"/>
        <v>52</v>
      </c>
      <c r="C61" s="198"/>
      <c r="D61" s="190" t="s">
        <v>614</v>
      </c>
      <c r="E61" s="191"/>
      <c r="F61" s="191"/>
      <c r="G61" s="191"/>
      <c r="H61" s="191"/>
      <c r="I61" s="191"/>
      <c r="J61" s="191"/>
      <c r="K61" s="191"/>
      <c r="L61" s="191"/>
      <c r="M61" s="191"/>
      <c r="N61" s="191"/>
      <c r="O61" s="191"/>
      <c r="P61" s="192"/>
      <c r="Q61" s="190" t="s">
        <v>744</v>
      </c>
      <c r="R61" s="191"/>
      <c r="S61" s="191"/>
      <c r="T61" s="191"/>
      <c r="U61" s="191"/>
      <c r="V61" s="191"/>
      <c r="W61" s="191"/>
      <c r="X61" s="191"/>
      <c r="Y61" s="191"/>
      <c r="Z61" s="191"/>
      <c r="AA61" s="191"/>
      <c r="AB61" s="191"/>
      <c r="AC61" s="192"/>
      <c r="AD61" s="190" t="s">
        <v>846</v>
      </c>
      <c r="AE61" s="191"/>
      <c r="AF61" s="191"/>
      <c r="AG61" s="191"/>
      <c r="AH61" s="191"/>
      <c r="AI61" s="191"/>
      <c r="AJ61" s="191"/>
      <c r="AK61" s="191"/>
      <c r="AL61" s="191"/>
      <c r="AM61" s="191"/>
      <c r="AN61" s="191"/>
      <c r="AO61" s="191"/>
      <c r="AP61" s="192"/>
      <c r="AQ61" s="202" t="str">
        <f>IFERROR(VLOOKUP(加盟店基本!AD61,ドメイン定義書!$F$10:$BF$228,43,FALSE),"")</f>
        <v>VARCHAR</v>
      </c>
      <c r="AR61" s="203"/>
      <c r="AS61" s="203"/>
      <c r="AT61" s="203"/>
      <c r="AU61" s="204"/>
      <c r="AV61" s="202">
        <f>IFERROR(VLOOKUP(加盟店基本!AD61,ドメイン定義書!$F$10:$BF$228,50,FALSE),"")</f>
        <v>60</v>
      </c>
      <c r="AW61" s="203"/>
      <c r="AX61" s="203"/>
      <c r="AY61" s="203"/>
      <c r="AZ61" s="204"/>
      <c r="BA61" s="197" t="s">
        <v>23</v>
      </c>
      <c r="BB61" s="207"/>
      <c r="BC61" s="207"/>
      <c r="BD61" s="207"/>
      <c r="BE61" s="198"/>
      <c r="BF61" s="197" t="str">
        <f>IFERROR(IF(VLOOKUP(加盟店基本!AD61,ドメイン定義書!$F$10:$BR$228,62,FALSE)=0,"",VLOOKUP(加盟店基本!AD61,ドメイン定義書!$F$10:$BR$228,62,FALSE)),"")</f>
        <v/>
      </c>
      <c r="BG61" s="207"/>
      <c r="BH61" s="207"/>
      <c r="BI61" s="207"/>
      <c r="BJ61" s="198"/>
      <c r="BK61" s="202" t="s">
        <v>836</v>
      </c>
      <c r="BL61" s="203"/>
      <c r="BM61" s="203"/>
      <c r="BN61" s="203"/>
      <c r="BO61" s="204"/>
      <c r="BP61" s="202"/>
      <c r="BQ61" s="203"/>
      <c r="BR61" s="204"/>
      <c r="BS61" s="202"/>
      <c r="BT61" s="203"/>
      <c r="BU61" s="204"/>
      <c r="BV61" s="202"/>
      <c r="BW61" s="203"/>
      <c r="BX61" s="204"/>
      <c r="BY61" s="202"/>
      <c r="BZ61" s="203"/>
      <c r="CA61" s="204"/>
      <c r="CB61" s="202"/>
      <c r="CC61" s="203"/>
      <c r="CD61" s="204"/>
      <c r="CE61" s="202"/>
      <c r="CF61" s="203"/>
      <c r="CG61" s="204"/>
      <c r="CH61" s="335"/>
      <c r="CI61" s="335"/>
      <c r="CJ61" s="335"/>
      <c r="CK61" s="335"/>
      <c r="CL61" s="335"/>
      <c r="CM61" s="335"/>
      <c r="CN61" s="335"/>
      <c r="CO61" s="335"/>
      <c r="CP61" s="335"/>
      <c r="CQ61" s="335"/>
      <c r="CR61" s="335"/>
      <c r="CS61" s="335"/>
      <c r="CT61" s="335"/>
      <c r="CU61" s="335"/>
      <c r="CV61" s="335"/>
      <c r="CW61" s="335"/>
      <c r="CX61" s="335"/>
      <c r="DE61" s="12" t="str">
        <f t="shared" si="1"/>
        <v>unifyperson_post</v>
      </c>
      <c r="DF61" s="12" t="str">
        <f t="shared" si="2"/>
        <v>VARCHAR(60)</v>
      </c>
      <c r="DG61" s="12" t="str">
        <f t="shared" si="3"/>
        <v/>
      </c>
      <c r="DH61" s="12" t="str">
        <f t="shared" si="4"/>
        <v/>
      </c>
      <c r="DI61" s="12" t="s">
        <v>525</v>
      </c>
    </row>
    <row r="62" spans="2:113" s="12" customFormat="1">
      <c r="B62" s="197">
        <f t="shared" si="0"/>
        <v>53</v>
      </c>
      <c r="C62" s="198"/>
      <c r="D62" s="190" t="s">
        <v>615</v>
      </c>
      <c r="E62" s="191"/>
      <c r="F62" s="191"/>
      <c r="G62" s="191"/>
      <c r="H62" s="191"/>
      <c r="I62" s="191"/>
      <c r="J62" s="191"/>
      <c r="K62" s="191"/>
      <c r="L62" s="191"/>
      <c r="M62" s="191"/>
      <c r="N62" s="191"/>
      <c r="O62" s="191"/>
      <c r="P62" s="192"/>
      <c r="Q62" s="190" t="s">
        <v>745</v>
      </c>
      <c r="R62" s="191"/>
      <c r="S62" s="191"/>
      <c r="T62" s="191"/>
      <c r="U62" s="191"/>
      <c r="V62" s="191"/>
      <c r="W62" s="191"/>
      <c r="X62" s="191"/>
      <c r="Y62" s="191"/>
      <c r="Z62" s="191"/>
      <c r="AA62" s="191"/>
      <c r="AB62" s="191"/>
      <c r="AC62" s="192"/>
      <c r="AD62" s="190" t="s">
        <v>840</v>
      </c>
      <c r="AE62" s="191"/>
      <c r="AF62" s="191"/>
      <c r="AG62" s="191"/>
      <c r="AH62" s="191"/>
      <c r="AI62" s="191"/>
      <c r="AJ62" s="191"/>
      <c r="AK62" s="191"/>
      <c r="AL62" s="191"/>
      <c r="AM62" s="191"/>
      <c r="AN62" s="191"/>
      <c r="AO62" s="191"/>
      <c r="AP62" s="192"/>
      <c r="AQ62" s="202" t="str">
        <f>IFERROR(VLOOKUP(加盟店基本!AD62,ドメイン定義書!$F$10:$BF$228,43,FALSE),"")</f>
        <v>VARCHAR</v>
      </c>
      <c r="AR62" s="203"/>
      <c r="AS62" s="203"/>
      <c r="AT62" s="203"/>
      <c r="AU62" s="204"/>
      <c r="AV62" s="202">
        <f>IFERROR(VLOOKUP(加盟店基本!AD62,ドメイン定義書!$F$10:$BF$228,50,FALSE),"")</f>
        <v>15</v>
      </c>
      <c r="AW62" s="203"/>
      <c r="AX62" s="203"/>
      <c r="AY62" s="203"/>
      <c r="AZ62" s="204"/>
      <c r="BA62" s="197" t="s">
        <v>23</v>
      </c>
      <c r="BB62" s="207"/>
      <c r="BC62" s="207"/>
      <c r="BD62" s="207"/>
      <c r="BE62" s="198"/>
      <c r="BF62" s="197" t="str">
        <f>IFERROR(IF(VLOOKUP(加盟店基本!AD62,ドメイン定義書!$F$10:$BR$228,62,FALSE)=0,"",VLOOKUP(加盟店基本!AD62,ドメイン定義書!$F$10:$BR$228,62,FALSE)),"")</f>
        <v/>
      </c>
      <c r="BG62" s="207"/>
      <c r="BH62" s="207"/>
      <c r="BI62" s="207"/>
      <c r="BJ62" s="198"/>
      <c r="BK62" s="202" t="s">
        <v>836</v>
      </c>
      <c r="BL62" s="203"/>
      <c r="BM62" s="203"/>
      <c r="BN62" s="203"/>
      <c r="BO62" s="204"/>
      <c r="BP62" s="202"/>
      <c r="BQ62" s="203"/>
      <c r="BR62" s="204"/>
      <c r="BS62" s="202"/>
      <c r="BT62" s="203"/>
      <c r="BU62" s="204"/>
      <c r="BV62" s="202"/>
      <c r="BW62" s="203"/>
      <c r="BX62" s="204"/>
      <c r="BY62" s="202"/>
      <c r="BZ62" s="203"/>
      <c r="CA62" s="204"/>
      <c r="CB62" s="202"/>
      <c r="CC62" s="203"/>
      <c r="CD62" s="204"/>
      <c r="CE62" s="202"/>
      <c r="CF62" s="203"/>
      <c r="CG62" s="204"/>
      <c r="CH62" s="335"/>
      <c r="CI62" s="335"/>
      <c r="CJ62" s="335"/>
      <c r="CK62" s="335"/>
      <c r="CL62" s="335"/>
      <c r="CM62" s="335"/>
      <c r="CN62" s="335"/>
      <c r="CO62" s="335"/>
      <c r="CP62" s="335"/>
      <c r="CQ62" s="335"/>
      <c r="CR62" s="335"/>
      <c r="CS62" s="335"/>
      <c r="CT62" s="335"/>
      <c r="CU62" s="335"/>
      <c r="CV62" s="335"/>
      <c r="CW62" s="335"/>
      <c r="CX62" s="335"/>
      <c r="DE62" s="12" t="str">
        <f t="shared" si="1"/>
        <v>unifyperson_telno</v>
      </c>
      <c r="DF62" s="12" t="str">
        <f t="shared" si="2"/>
        <v>VARCHAR(15)</v>
      </c>
      <c r="DG62" s="12" t="str">
        <f t="shared" si="3"/>
        <v/>
      </c>
      <c r="DH62" s="12" t="str">
        <f t="shared" si="4"/>
        <v/>
      </c>
      <c r="DI62" s="12" t="s">
        <v>525</v>
      </c>
    </row>
    <row r="63" spans="2:113" s="12" customFormat="1">
      <c r="B63" s="197">
        <f t="shared" si="0"/>
        <v>54</v>
      </c>
      <c r="C63" s="198"/>
      <c r="D63" s="190" t="s">
        <v>616</v>
      </c>
      <c r="E63" s="191"/>
      <c r="F63" s="191"/>
      <c r="G63" s="191"/>
      <c r="H63" s="191"/>
      <c r="I63" s="191"/>
      <c r="J63" s="191"/>
      <c r="K63" s="191"/>
      <c r="L63" s="191"/>
      <c r="M63" s="191"/>
      <c r="N63" s="191"/>
      <c r="O63" s="191"/>
      <c r="P63" s="192"/>
      <c r="Q63" s="190" t="s">
        <v>746</v>
      </c>
      <c r="R63" s="191"/>
      <c r="S63" s="191"/>
      <c r="T63" s="191"/>
      <c r="U63" s="191"/>
      <c r="V63" s="191"/>
      <c r="W63" s="191"/>
      <c r="X63" s="191"/>
      <c r="Y63" s="191"/>
      <c r="Z63" s="191"/>
      <c r="AA63" s="191"/>
      <c r="AB63" s="191"/>
      <c r="AC63" s="192"/>
      <c r="AD63" s="190" t="s">
        <v>841</v>
      </c>
      <c r="AE63" s="191"/>
      <c r="AF63" s="191"/>
      <c r="AG63" s="191"/>
      <c r="AH63" s="191"/>
      <c r="AI63" s="191"/>
      <c r="AJ63" s="191"/>
      <c r="AK63" s="191"/>
      <c r="AL63" s="191"/>
      <c r="AM63" s="191"/>
      <c r="AN63" s="191"/>
      <c r="AO63" s="191"/>
      <c r="AP63" s="192"/>
      <c r="AQ63" s="202" t="str">
        <f>IFERROR(VLOOKUP(加盟店基本!AD63,ドメイン定義書!$F$10:$BF$228,43,FALSE),"")</f>
        <v>VARCHAR</v>
      </c>
      <c r="AR63" s="203"/>
      <c r="AS63" s="203"/>
      <c r="AT63" s="203"/>
      <c r="AU63" s="204"/>
      <c r="AV63" s="202">
        <f>IFERROR(VLOOKUP(加盟店基本!AD63,ドメイン定義書!$F$10:$BF$228,50,FALSE),"")</f>
        <v>15</v>
      </c>
      <c r="AW63" s="203"/>
      <c r="AX63" s="203"/>
      <c r="AY63" s="203"/>
      <c r="AZ63" s="204"/>
      <c r="BA63" s="197" t="s">
        <v>23</v>
      </c>
      <c r="BB63" s="207"/>
      <c r="BC63" s="207"/>
      <c r="BD63" s="207"/>
      <c r="BE63" s="198"/>
      <c r="BF63" s="197" t="str">
        <f>IFERROR(IF(VLOOKUP(加盟店基本!AD63,ドメイン定義書!$F$10:$BR$228,62,FALSE)=0,"",VLOOKUP(加盟店基本!AD63,ドメイン定義書!$F$10:$BR$228,62,FALSE)),"")</f>
        <v/>
      </c>
      <c r="BG63" s="207"/>
      <c r="BH63" s="207"/>
      <c r="BI63" s="207"/>
      <c r="BJ63" s="198"/>
      <c r="BK63" s="202" t="s">
        <v>836</v>
      </c>
      <c r="BL63" s="203"/>
      <c r="BM63" s="203"/>
      <c r="BN63" s="203"/>
      <c r="BO63" s="204"/>
      <c r="BP63" s="202"/>
      <c r="BQ63" s="203"/>
      <c r="BR63" s="204"/>
      <c r="BS63" s="202"/>
      <c r="BT63" s="203"/>
      <c r="BU63" s="204"/>
      <c r="BV63" s="202"/>
      <c r="BW63" s="203"/>
      <c r="BX63" s="204"/>
      <c r="BY63" s="202"/>
      <c r="BZ63" s="203"/>
      <c r="CA63" s="204"/>
      <c r="CB63" s="202"/>
      <c r="CC63" s="203"/>
      <c r="CD63" s="204"/>
      <c r="CE63" s="202"/>
      <c r="CF63" s="203"/>
      <c r="CG63" s="204"/>
      <c r="CH63" s="335"/>
      <c r="CI63" s="335"/>
      <c r="CJ63" s="335"/>
      <c r="CK63" s="335"/>
      <c r="CL63" s="335"/>
      <c r="CM63" s="335"/>
      <c r="CN63" s="335"/>
      <c r="CO63" s="335"/>
      <c r="CP63" s="335"/>
      <c r="CQ63" s="335"/>
      <c r="CR63" s="335"/>
      <c r="CS63" s="335"/>
      <c r="CT63" s="335"/>
      <c r="CU63" s="335"/>
      <c r="CV63" s="335"/>
      <c r="CW63" s="335"/>
      <c r="CX63" s="335"/>
      <c r="DE63" s="12" t="str">
        <f t="shared" si="1"/>
        <v>unifyperson_faxno</v>
      </c>
      <c r="DF63" s="12" t="str">
        <f t="shared" si="2"/>
        <v>VARCHAR(15)</v>
      </c>
      <c r="DG63" s="12" t="str">
        <f t="shared" si="3"/>
        <v/>
      </c>
      <c r="DH63" s="12" t="str">
        <f t="shared" si="4"/>
        <v/>
      </c>
      <c r="DI63" s="12" t="s">
        <v>525</v>
      </c>
    </row>
    <row r="64" spans="2:113" s="12" customFormat="1">
      <c r="B64" s="197">
        <f t="shared" si="0"/>
        <v>55</v>
      </c>
      <c r="C64" s="198"/>
      <c r="D64" s="190" t="s">
        <v>617</v>
      </c>
      <c r="E64" s="191"/>
      <c r="F64" s="191"/>
      <c r="G64" s="191"/>
      <c r="H64" s="191"/>
      <c r="I64" s="191"/>
      <c r="J64" s="191"/>
      <c r="K64" s="191"/>
      <c r="L64" s="191"/>
      <c r="M64" s="191"/>
      <c r="N64" s="191"/>
      <c r="O64" s="191"/>
      <c r="P64" s="192"/>
      <c r="Q64" s="190" t="s">
        <v>747</v>
      </c>
      <c r="R64" s="191"/>
      <c r="S64" s="191"/>
      <c r="T64" s="191"/>
      <c r="U64" s="191"/>
      <c r="V64" s="191"/>
      <c r="W64" s="191"/>
      <c r="X64" s="191"/>
      <c r="Y64" s="191"/>
      <c r="Z64" s="191"/>
      <c r="AA64" s="191"/>
      <c r="AB64" s="191"/>
      <c r="AC64" s="192"/>
      <c r="AD64" s="190" t="s">
        <v>857</v>
      </c>
      <c r="AE64" s="191"/>
      <c r="AF64" s="191"/>
      <c r="AG64" s="191"/>
      <c r="AH64" s="191"/>
      <c r="AI64" s="191"/>
      <c r="AJ64" s="191"/>
      <c r="AK64" s="191"/>
      <c r="AL64" s="191"/>
      <c r="AM64" s="191"/>
      <c r="AN64" s="191"/>
      <c r="AO64" s="191"/>
      <c r="AP64" s="192"/>
      <c r="AQ64" s="202" t="str">
        <f>IFERROR(VLOOKUP(加盟店基本!AD64,ドメイン定義書!$F$10:$BF$228,43,FALSE),"")</f>
        <v>VARCHAR</v>
      </c>
      <c r="AR64" s="203"/>
      <c r="AS64" s="203"/>
      <c r="AT64" s="203"/>
      <c r="AU64" s="204"/>
      <c r="AV64" s="202">
        <f>IFERROR(VLOOKUP(加盟店基本!AD64,ドメイン定義書!$F$10:$BF$228,50,FALSE),"")</f>
        <v>256</v>
      </c>
      <c r="AW64" s="203"/>
      <c r="AX64" s="203"/>
      <c r="AY64" s="203"/>
      <c r="AZ64" s="204"/>
      <c r="BA64" s="197" t="s">
        <v>23</v>
      </c>
      <c r="BB64" s="207"/>
      <c r="BC64" s="207"/>
      <c r="BD64" s="207"/>
      <c r="BE64" s="198"/>
      <c r="BF64" s="197" t="str">
        <f>IFERROR(IF(VLOOKUP(加盟店基本!AD64,ドメイン定義書!$F$10:$BR$228,62,FALSE)=0,"",VLOOKUP(加盟店基本!AD64,ドメイン定義書!$F$10:$BR$228,62,FALSE)),"")</f>
        <v/>
      </c>
      <c r="BG64" s="207"/>
      <c r="BH64" s="207"/>
      <c r="BI64" s="207"/>
      <c r="BJ64" s="198"/>
      <c r="BK64" s="202" t="s">
        <v>836</v>
      </c>
      <c r="BL64" s="203"/>
      <c r="BM64" s="203"/>
      <c r="BN64" s="203"/>
      <c r="BO64" s="204"/>
      <c r="BP64" s="202"/>
      <c r="BQ64" s="203"/>
      <c r="BR64" s="204"/>
      <c r="BS64" s="202"/>
      <c r="BT64" s="203"/>
      <c r="BU64" s="204"/>
      <c r="BV64" s="202"/>
      <c r="BW64" s="203"/>
      <c r="BX64" s="204"/>
      <c r="BY64" s="202"/>
      <c r="BZ64" s="203"/>
      <c r="CA64" s="204"/>
      <c r="CB64" s="202"/>
      <c r="CC64" s="203"/>
      <c r="CD64" s="204"/>
      <c r="CE64" s="202"/>
      <c r="CF64" s="203"/>
      <c r="CG64" s="204"/>
      <c r="CH64" s="335"/>
      <c r="CI64" s="335"/>
      <c r="CJ64" s="335"/>
      <c r="CK64" s="335"/>
      <c r="CL64" s="335"/>
      <c r="CM64" s="335"/>
      <c r="CN64" s="335"/>
      <c r="CO64" s="335"/>
      <c r="CP64" s="335"/>
      <c r="CQ64" s="335"/>
      <c r="CR64" s="335"/>
      <c r="CS64" s="335"/>
      <c r="CT64" s="335"/>
      <c r="CU64" s="335"/>
      <c r="CV64" s="335"/>
      <c r="CW64" s="335"/>
      <c r="CX64" s="335"/>
      <c r="DE64" s="12" t="str">
        <f t="shared" si="1"/>
        <v>unifyperson_emailaddress</v>
      </c>
      <c r="DF64" s="12" t="str">
        <f t="shared" si="2"/>
        <v>VARCHAR(256)</v>
      </c>
      <c r="DG64" s="12" t="str">
        <f t="shared" si="3"/>
        <v/>
      </c>
      <c r="DH64" s="12" t="str">
        <f t="shared" si="4"/>
        <v/>
      </c>
      <c r="DI64" s="12" t="s">
        <v>525</v>
      </c>
    </row>
    <row r="65" spans="2:113" s="12" customFormat="1">
      <c r="B65" s="197">
        <f t="shared" si="0"/>
        <v>56</v>
      </c>
      <c r="C65" s="198"/>
      <c r="D65" s="190" t="s">
        <v>618</v>
      </c>
      <c r="E65" s="191"/>
      <c r="F65" s="191"/>
      <c r="G65" s="191"/>
      <c r="H65" s="191"/>
      <c r="I65" s="191"/>
      <c r="J65" s="191"/>
      <c r="K65" s="191"/>
      <c r="L65" s="191"/>
      <c r="M65" s="191"/>
      <c r="N65" s="191"/>
      <c r="O65" s="191"/>
      <c r="P65" s="192"/>
      <c r="Q65" s="190" t="s">
        <v>748</v>
      </c>
      <c r="R65" s="191"/>
      <c r="S65" s="191"/>
      <c r="T65" s="191"/>
      <c r="U65" s="191"/>
      <c r="V65" s="191"/>
      <c r="W65" s="191"/>
      <c r="X65" s="191"/>
      <c r="Y65" s="191"/>
      <c r="Z65" s="191"/>
      <c r="AA65" s="191"/>
      <c r="AB65" s="191"/>
      <c r="AC65" s="192"/>
      <c r="AD65" s="190" t="s">
        <v>837</v>
      </c>
      <c r="AE65" s="191"/>
      <c r="AF65" s="191"/>
      <c r="AG65" s="191"/>
      <c r="AH65" s="191"/>
      <c r="AI65" s="191"/>
      <c r="AJ65" s="191"/>
      <c r="AK65" s="191"/>
      <c r="AL65" s="191"/>
      <c r="AM65" s="191"/>
      <c r="AN65" s="191"/>
      <c r="AO65" s="191"/>
      <c r="AP65" s="192"/>
      <c r="AQ65" s="202" t="str">
        <f>IFERROR(VLOOKUP(加盟店基本!AD65,ドメイン定義書!$F$10:$BF$228,43,FALSE),"")</f>
        <v>CHAR</v>
      </c>
      <c r="AR65" s="203"/>
      <c r="AS65" s="203"/>
      <c r="AT65" s="203"/>
      <c r="AU65" s="204"/>
      <c r="AV65" s="202">
        <f>IFERROR(VLOOKUP(加盟店基本!AD65,ドメイン定義書!$F$10:$BF$228,50,FALSE),"")</f>
        <v>8</v>
      </c>
      <c r="AW65" s="203"/>
      <c r="AX65" s="203"/>
      <c r="AY65" s="203"/>
      <c r="AZ65" s="204"/>
      <c r="BA65" s="197" t="s">
        <v>23</v>
      </c>
      <c r="BB65" s="207"/>
      <c r="BC65" s="207"/>
      <c r="BD65" s="207"/>
      <c r="BE65" s="198"/>
      <c r="BF65" s="197" t="str">
        <f>IFERROR(IF(VLOOKUP(加盟店基本!AD65,ドメイン定義書!$F$10:$BR$228,62,FALSE)=0,"",VLOOKUP(加盟店基本!AD65,ドメイン定義書!$F$10:$BR$228,62,FALSE)),"")</f>
        <v/>
      </c>
      <c r="BG65" s="207"/>
      <c r="BH65" s="207"/>
      <c r="BI65" s="207"/>
      <c r="BJ65" s="198"/>
      <c r="BK65" s="202" t="s">
        <v>836</v>
      </c>
      <c r="BL65" s="203"/>
      <c r="BM65" s="203"/>
      <c r="BN65" s="203"/>
      <c r="BO65" s="204"/>
      <c r="BP65" s="202"/>
      <c r="BQ65" s="203"/>
      <c r="BR65" s="204"/>
      <c r="BS65" s="202"/>
      <c r="BT65" s="203"/>
      <c r="BU65" s="204"/>
      <c r="BV65" s="202"/>
      <c r="BW65" s="203"/>
      <c r="BX65" s="204"/>
      <c r="BY65" s="202"/>
      <c r="BZ65" s="203"/>
      <c r="CA65" s="204"/>
      <c r="CB65" s="202"/>
      <c r="CC65" s="203"/>
      <c r="CD65" s="204"/>
      <c r="CE65" s="202"/>
      <c r="CF65" s="203"/>
      <c r="CG65" s="204"/>
      <c r="CH65" s="335"/>
      <c r="CI65" s="335"/>
      <c r="CJ65" s="335"/>
      <c r="CK65" s="335"/>
      <c r="CL65" s="335"/>
      <c r="CM65" s="335"/>
      <c r="CN65" s="335"/>
      <c r="CO65" s="335"/>
      <c r="CP65" s="335"/>
      <c r="CQ65" s="335"/>
      <c r="CR65" s="335"/>
      <c r="CS65" s="335"/>
      <c r="CT65" s="335"/>
      <c r="CU65" s="335"/>
      <c r="CV65" s="335"/>
      <c r="CW65" s="335"/>
      <c r="CX65" s="335"/>
      <c r="DE65" s="12" t="str">
        <f t="shared" si="1"/>
        <v>unifyperson_postno</v>
      </c>
      <c r="DF65" s="12" t="str">
        <f t="shared" si="2"/>
        <v>CHAR(8)</v>
      </c>
      <c r="DG65" s="12" t="str">
        <f t="shared" si="3"/>
        <v/>
      </c>
      <c r="DH65" s="12" t="str">
        <f t="shared" si="4"/>
        <v/>
      </c>
      <c r="DI65" s="12" t="s">
        <v>525</v>
      </c>
    </row>
    <row r="66" spans="2:113" s="12" customFormat="1">
      <c r="B66" s="197">
        <f t="shared" si="0"/>
        <v>57</v>
      </c>
      <c r="C66" s="198"/>
      <c r="D66" s="190" t="s">
        <v>619</v>
      </c>
      <c r="E66" s="191"/>
      <c r="F66" s="191"/>
      <c r="G66" s="191"/>
      <c r="H66" s="191"/>
      <c r="I66" s="191"/>
      <c r="J66" s="191"/>
      <c r="K66" s="191"/>
      <c r="L66" s="191"/>
      <c r="M66" s="191"/>
      <c r="N66" s="191"/>
      <c r="O66" s="191"/>
      <c r="P66" s="192"/>
      <c r="Q66" s="190" t="s">
        <v>749</v>
      </c>
      <c r="R66" s="191"/>
      <c r="S66" s="191"/>
      <c r="T66" s="191"/>
      <c r="U66" s="191"/>
      <c r="V66" s="191"/>
      <c r="W66" s="191"/>
      <c r="X66" s="191"/>
      <c r="Y66" s="191"/>
      <c r="Z66" s="191"/>
      <c r="AA66" s="191"/>
      <c r="AB66" s="191"/>
      <c r="AC66" s="192"/>
      <c r="AD66" s="190" t="s">
        <v>838</v>
      </c>
      <c r="AE66" s="191"/>
      <c r="AF66" s="191"/>
      <c r="AG66" s="191"/>
      <c r="AH66" s="191"/>
      <c r="AI66" s="191"/>
      <c r="AJ66" s="191"/>
      <c r="AK66" s="191"/>
      <c r="AL66" s="191"/>
      <c r="AM66" s="191"/>
      <c r="AN66" s="191"/>
      <c r="AO66" s="191"/>
      <c r="AP66" s="192"/>
      <c r="AQ66" s="202" t="str">
        <f>IFERROR(VLOOKUP(加盟店基本!AD66,ドメイン定義書!$F$10:$BF$228,43,FALSE),"")</f>
        <v>VARCHAR</v>
      </c>
      <c r="AR66" s="203"/>
      <c r="AS66" s="203"/>
      <c r="AT66" s="203"/>
      <c r="AU66" s="204"/>
      <c r="AV66" s="202">
        <f>IFERROR(VLOOKUP(加盟店基本!AD66,ドメイン定義書!$F$10:$BF$228,50,FALSE),"")</f>
        <v>256</v>
      </c>
      <c r="AW66" s="203"/>
      <c r="AX66" s="203"/>
      <c r="AY66" s="203"/>
      <c r="AZ66" s="204"/>
      <c r="BA66" s="197" t="s">
        <v>23</v>
      </c>
      <c r="BB66" s="207"/>
      <c r="BC66" s="207"/>
      <c r="BD66" s="207"/>
      <c r="BE66" s="198"/>
      <c r="BF66" s="197" t="str">
        <f>IFERROR(IF(VLOOKUP(加盟店基本!AD66,ドメイン定義書!$F$10:$BR$228,62,FALSE)=0,"",VLOOKUP(加盟店基本!AD66,ドメイン定義書!$F$10:$BR$228,62,FALSE)),"")</f>
        <v/>
      </c>
      <c r="BG66" s="207"/>
      <c r="BH66" s="207"/>
      <c r="BI66" s="207"/>
      <c r="BJ66" s="198"/>
      <c r="BK66" s="202" t="s">
        <v>836</v>
      </c>
      <c r="BL66" s="203"/>
      <c r="BM66" s="203"/>
      <c r="BN66" s="203"/>
      <c r="BO66" s="204"/>
      <c r="BP66" s="202"/>
      <c r="BQ66" s="203"/>
      <c r="BR66" s="204"/>
      <c r="BS66" s="202"/>
      <c r="BT66" s="203"/>
      <c r="BU66" s="204"/>
      <c r="BV66" s="202"/>
      <c r="BW66" s="203"/>
      <c r="BX66" s="204"/>
      <c r="BY66" s="202"/>
      <c r="BZ66" s="203"/>
      <c r="CA66" s="204"/>
      <c r="CB66" s="202"/>
      <c r="CC66" s="203"/>
      <c r="CD66" s="204"/>
      <c r="CE66" s="202"/>
      <c r="CF66" s="203"/>
      <c r="CG66" s="204"/>
      <c r="CH66" s="335"/>
      <c r="CI66" s="335"/>
      <c r="CJ66" s="335"/>
      <c r="CK66" s="335"/>
      <c r="CL66" s="335"/>
      <c r="CM66" s="335"/>
      <c r="CN66" s="335"/>
      <c r="CO66" s="335"/>
      <c r="CP66" s="335"/>
      <c r="CQ66" s="335"/>
      <c r="CR66" s="335"/>
      <c r="CS66" s="335"/>
      <c r="CT66" s="335"/>
      <c r="CU66" s="335"/>
      <c r="CV66" s="335"/>
      <c r="CW66" s="335"/>
      <c r="CX66" s="335"/>
      <c r="DE66" s="12" t="str">
        <f t="shared" si="1"/>
        <v>unifyperson_address</v>
      </c>
      <c r="DF66" s="12" t="str">
        <f t="shared" si="2"/>
        <v>VARCHAR(256)</v>
      </c>
      <c r="DG66" s="12" t="str">
        <f t="shared" si="3"/>
        <v/>
      </c>
      <c r="DH66" s="12" t="str">
        <f t="shared" si="4"/>
        <v/>
      </c>
      <c r="DI66" s="12" t="s">
        <v>525</v>
      </c>
    </row>
    <row r="67" spans="2:113" s="12" customFormat="1">
      <c r="B67" s="197">
        <f t="shared" si="0"/>
        <v>58</v>
      </c>
      <c r="C67" s="198"/>
      <c r="D67" s="190" t="s">
        <v>620</v>
      </c>
      <c r="E67" s="191"/>
      <c r="F67" s="191"/>
      <c r="G67" s="191"/>
      <c r="H67" s="191"/>
      <c r="I67" s="191"/>
      <c r="J67" s="191"/>
      <c r="K67" s="191"/>
      <c r="L67" s="191"/>
      <c r="M67" s="191"/>
      <c r="N67" s="191"/>
      <c r="O67" s="191"/>
      <c r="P67" s="192"/>
      <c r="Q67" s="190" t="s">
        <v>750</v>
      </c>
      <c r="R67" s="191"/>
      <c r="S67" s="191"/>
      <c r="T67" s="191"/>
      <c r="U67" s="191"/>
      <c r="V67" s="191"/>
      <c r="W67" s="191"/>
      <c r="X67" s="191"/>
      <c r="Y67" s="191"/>
      <c r="Z67" s="191"/>
      <c r="AA67" s="191"/>
      <c r="AB67" s="191"/>
      <c r="AC67" s="192"/>
      <c r="AD67" s="190" t="s">
        <v>858</v>
      </c>
      <c r="AE67" s="191"/>
      <c r="AF67" s="191"/>
      <c r="AG67" s="191"/>
      <c r="AH67" s="191"/>
      <c r="AI67" s="191"/>
      <c r="AJ67" s="191"/>
      <c r="AK67" s="191"/>
      <c r="AL67" s="191"/>
      <c r="AM67" s="191"/>
      <c r="AN67" s="191"/>
      <c r="AO67" s="191"/>
      <c r="AP67" s="192"/>
      <c r="AQ67" s="202" t="str">
        <f>IFERROR(VLOOKUP(加盟店基本!AD67,ドメイン定義書!$F$10:$BF$228,43,FALSE),"")</f>
        <v>VARCHAR</v>
      </c>
      <c r="AR67" s="203"/>
      <c r="AS67" s="203"/>
      <c r="AT67" s="203"/>
      <c r="AU67" s="204"/>
      <c r="AV67" s="202">
        <f>IFERROR(VLOOKUP(加盟店基本!AD67,ドメイン定義書!$F$10:$BF$228,50,FALSE),"")</f>
        <v>256</v>
      </c>
      <c r="AW67" s="203"/>
      <c r="AX67" s="203"/>
      <c r="AY67" s="203"/>
      <c r="AZ67" s="204"/>
      <c r="BA67" s="197" t="s">
        <v>23</v>
      </c>
      <c r="BB67" s="207"/>
      <c r="BC67" s="207"/>
      <c r="BD67" s="207"/>
      <c r="BE67" s="198"/>
      <c r="BF67" s="197" t="str">
        <f>IFERROR(IF(VLOOKUP(加盟店基本!AD67,ドメイン定義書!$F$10:$BR$228,62,FALSE)=0,"",VLOOKUP(加盟店基本!AD67,ドメイン定義書!$F$10:$BR$228,62,FALSE)),"")</f>
        <v/>
      </c>
      <c r="BG67" s="207"/>
      <c r="BH67" s="207"/>
      <c r="BI67" s="207"/>
      <c r="BJ67" s="198"/>
      <c r="BK67" s="202" t="s">
        <v>836</v>
      </c>
      <c r="BL67" s="203"/>
      <c r="BM67" s="203"/>
      <c r="BN67" s="203"/>
      <c r="BO67" s="204"/>
      <c r="BP67" s="202"/>
      <c r="BQ67" s="203"/>
      <c r="BR67" s="204"/>
      <c r="BS67" s="202"/>
      <c r="BT67" s="203"/>
      <c r="BU67" s="204"/>
      <c r="BV67" s="202"/>
      <c r="BW67" s="203"/>
      <c r="BX67" s="204"/>
      <c r="BY67" s="202"/>
      <c r="BZ67" s="203"/>
      <c r="CA67" s="204"/>
      <c r="CB67" s="202"/>
      <c r="CC67" s="203"/>
      <c r="CD67" s="204"/>
      <c r="CE67" s="202"/>
      <c r="CF67" s="203"/>
      <c r="CG67" s="204"/>
      <c r="CH67" s="335"/>
      <c r="CI67" s="335"/>
      <c r="CJ67" s="335"/>
      <c r="CK67" s="335"/>
      <c r="CL67" s="335"/>
      <c r="CM67" s="335"/>
      <c r="CN67" s="335"/>
      <c r="CO67" s="335"/>
      <c r="CP67" s="335"/>
      <c r="CQ67" s="335"/>
      <c r="CR67" s="335"/>
      <c r="CS67" s="335"/>
      <c r="CT67" s="335"/>
      <c r="CU67" s="335"/>
      <c r="CV67" s="335"/>
      <c r="CW67" s="335"/>
      <c r="CX67" s="335"/>
      <c r="DE67" s="12" t="str">
        <f t="shared" si="1"/>
        <v>unifyperson_addresskana</v>
      </c>
      <c r="DF67" s="12" t="str">
        <f t="shared" si="2"/>
        <v>VARCHAR(256)</v>
      </c>
      <c r="DG67" s="12" t="str">
        <f t="shared" si="3"/>
        <v/>
      </c>
      <c r="DH67" s="12" t="str">
        <f t="shared" si="4"/>
        <v/>
      </c>
      <c r="DI67" s="12" t="s">
        <v>525</v>
      </c>
    </row>
    <row r="68" spans="2:113" s="12" customFormat="1">
      <c r="B68" s="197">
        <f t="shared" si="0"/>
        <v>59</v>
      </c>
      <c r="C68" s="198"/>
      <c r="D68" s="190" t="s">
        <v>621</v>
      </c>
      <c r="E68" s="191"/>
      <c r="F68" s="191"/>
      <c r="G68" s="191"/>
      <c r="H68" s="191"/>
      <c r="I68" s="191"/>
      <c r="J68" s="191"/>
      <c r="K68" s="191"/>
      <c r="L68" s="191"/>
      <c r="M68" s="191"/>
      <c r="N68" s="191"/>
      <c r="O68" s="191"/>
      <c r="P68" s="192"/>
      <c r="Q68" s="190" t="s">
        <v>751</v>
      </c>
      <c r="R68" s="191"/>
      <c r="S68" s="191"/>
      <c r="T68" s="191"/>
      <c r="U68" s="191"/>
      <c r="V68" s="191"/>
      <c r="W68" s="191"/>
      <c r="X68" s="191"/>
      <c r="Y68" s="191"/>
      <c r="Z68" s="191"/>
      <c r="AA68" s="191"/>
      <c r="AB68" s="191"/>
      <c r="AC68" s="192"/>
      <c r="AD68" s="190" t="s">
        <v>844</v>
      </c>
      <c r="AE68" s="191"/>
      <c r="AF68" s="191"/>
      <c r="AG68" s="191"/>
      <c r="AH68" s="191"/>
      <c r="AI68" s="191"/>
      <c r="AJ68" s="191"/>
      <c r="AK68" s="191"/>
      <c r="AL68" s="191"/>
      <c r="AM68" s="191"/>
      <c r="AN68" s="191"/>
      <c r="AO68" s="191"/>
      <c r="AP68" s="192"/>
      <c r="AQ68" s="202" t="str">
        <f>IFERROR(VLOOKUP(加盟店基本!AD68,ドメイン定義書!$F$10:$BF$228,43,FALSE),"")</f>
        <v>VARCHAR</v>
      </c>
      <c r="AR68" s="203"/>
      <c r="AS68" s="203"/>
      <c r="AT68" s="203"/>
      <c r="AU68" s="204"/>
      <c r="AV68" s="202">
        <f>IFERROR(VLOOKUP(加盟店基本!AD68,ドメイン定義書!$F$10:$BF$228,50,FALSE),"")</f>
        <v>40</v>
      </c>
      <c r="AW68" s="203"/>
      <c r="AX68" s="203"/>
      <c r="AY68" s="203"/>
      <c r="AZ68" s="204"/>
      <c r="BA68" s="197" t="s">
        <v>23</v>
      </c>
      <c r="BB68" s="207"/>
      <c r="BC68" s="207"/>
      <c r="BD68" s="207"/>
      <c r="BE68" s="198"/>
      <c r="BF68" s="197" t="str">
        <f>IFERROR(IF(VLOOKUP(加盟店基本!AD68,ドメイン定義書!$F$10:$BR$228,62,FALSE)=0,"",VLOOKUP(加盟店基本!AD68,ドメイン定義書!$F$10:$BR$228,62,FALSE)),"")</f>
        <v/>
      </c>
      <c r="BG68" s="207"/>
      <c r="BH68" s="207"/>
      <c r="BI68" s="207"/>
      <c r="BJ68" s="198"/>
      <c r="BK68" s="202"/>
      <c r="BL68" s="203"/>
      <c r="BM68" s="203"/>
      <c r="BN68" s="203"/>
      <c r="BO68" s="204"/>
      <c r="BP68" s="202"/>
      <c r="BQ68" s="203"/>
      <c r="BR68" s="204"/>
      <c r="BS68" s="202"/>
      <c r="BT68" s="203"/>
      <c r="BU68" s="204"/>
      <c r="BV68" s="202"/>
      <c r="BW68" s="203"/>
      <c r="BX68" s="204"/>
      <c r="BY68" s="202"/>
      <c r="BZ68" s="203"/>
      <c r="CA68" s="204"/>
      <c r="CB68" s="202"/>
      <c r="CC68" s="203"/>
      <c r="CD68" s="204"/>
      <c r="CE68" s="202"/>
      <c r="CF68" s="203"/>
      <c r="CG68" s="204"/>
      <c r="CH68" s="335"/>
      <c r="CI68" s="335"/>
      <c r="CJ68" s="335"/>
      <c r="CK68" s="335"/>
      <c r="CL68" s="335"/>
      <c r="CM68" s="335"/>
      <c r="CN68" s="335"/>
      <c r="CO68" s="335"/>
      <c r="CP68" s="335"/>
      <c r="CQ68" s="335"/>
      <c r="CR68" s="335"/>
      <c r="CS68" s="335"/>
      <c r="CT68" s="335"/>
      <c r="CU68" s="335"/>
      <c r="CV68" s="335"/>
      <c r="CW68" s="335"/>
      <c r="CX68" s="335"/>
      <c r="DE68" s="12" t="str">
        <f t="shared" si="1"/>
        <v>operatingperson_name</v>
      </c>
      <c r="DF68" s="12" t="str">
        <f t="shared" si="2"/>
        <v>VARCHAR(40)</v>
      </c>
      <c r="DG68" s="12" t="str">
        <f t="shared" si="3"/>
        <v/>
      </c>
      <c r="DH68" s="12" t="str">
        <f t="shared" si="4"/>
        <v/>
      </c>
      <c r="DI68" s="12" t="s">
        <v>525</v>
      </c>
    </row>
    <row r="69" spans="2:113" s="12" customFormat="1">
      <c r="B69" s="197">
        <f t="shared" si="0"/>
        <v>60</v>
      </c>
      <c r="C69" s="198"/>
      <c r="D69" s="190" t="s">
        <v>622</v>
      </c>
      <c r="E69" s="191"/>
      <c r="F69" s="191"/>
      <c r="G69" s="191"/>
      <c r="H69" s="191"/>
      <c r="I69" s="191"/>
      <c r="J69" s="191"/>
      <c r="K69" s="191"/>
      <c r="L69" s="191"/>
      <c r="M69" s="191"/>
      <c r="N69" s="191"/>
      <c r="O69" s="191"/>
      <c r="P69" s="192"/>
      <c r="Q69" s="190" t="s">
        <v>752</v>
      </c>
      <c r="R69" s="191"/>
      <c r="S69" s="191"/>
      <c r="T69" s="191"/>
      <c r="U69" s="191"/>
      <c r="V69" s="191"/>
      <c r="W69" s="191"/>
      <c r="X69" s="191"/>
      <c r="Y69" s="191"/>
      <c r="Z69" s="191"/>
      <c r="AA69" s="191"/>
      <c r="AB69" s="191"/>
      <c r="AC69" s="192"/>
      <c r="AD69" s="190" t="s">
        <v>845</v>
      </c>
      <c r="AE69" s="191"/>
      <c r="AF69" s="191"/>
      <c r="AG69" s="191"/>
      <c r="AH69" s="191"/>
      <c r="AI69" s="191"/>
      <c r="AJ69" s="191"/>
      <c r="AK69" s="191"/>
      <c r="AL69" s="191"/>
      <c r="AM69" s="191"/>
      <c r="AN69" s="191"/>
      <c r="AO69" s="191"/>
      <c r="AP69" s="192"/>
      <c r="AQ69" s="202" t="str">
        <f>IFERROR(VLOOKUP(加盟店基本!AD69,ドメイン定義書!$F$10:$BF$228,43,FALSE),"")</f>
        <v>VARCHAR</v>
      </c>
      <c r="AR69" s="203"/>
      <c r="AS69" s="203"/>
      <c r="AT69" s="203"/>
      <c r="AU69" s="204"/>
      <c r="AV69" s="202">
        <f>IFERROR(VLOOKUP(加盟店基本!AD69,ドメイン定義書!$F$10:$BF$228,50,FALSE),"")</f>
        <v>40</v>
      </c>
      <c r="AW69" s="203"/>
      <c r="AX69" s="203"/>
      <c r="AY69" s="203"/>
      <c r="AZ69" s="204"/>
      <c r="BA69" s="197" t="s">
        <v>23</v>
      </c>
      <c r="BB69" s="207"/>
      <c r="BC69" s="207"/>
      <c r="BD69" s="207"/>
      <c r="BE69" s="198"/>
      <c r="BF69" s="197" t="str">
        <f>IFERROR(IF(VLOOKUP(加盟店基本!AD69,ドメイン定義書!$F$10:$BR$228,62,FALSE)=0,"",VLOOKUP(加盟店基本!AD69,ドメイン定義書!$F$10:$BR$228,62,FALSE)),"")</f>
        <v/>
      </c>
      <c r="BG69" s="207"/>
      <c r="BH69" s="207"/>
      <c r="BI69" s="207"/>
      <c r="BJ69" s="198"/>
      <c r="BK69" s="202"/>
      <c r="BL69" s="203"/>
      <c r="BM69" s="203"/>
      <c r="BN69" s="203"/>
      <c r="BO69" s="204"/>
      <c r="BP69" s="202"/>
      <c r="BQ69" s="203"/>
      <c r="BR69" s="204"/>
      <c r="BS69" s="202"/>
      <c r="BT69" s="203"/>
      <c r="BU69" s="204"/>
      <c r="BV69" s="202"/>
      <c r="BW69" s="203"/>
      <c r="BX69" s="204"/>
      <c r="BY69" s="202"/>
      <c r="BZ69" s="203"/>
      <c r="CA69" s="204"/>
      <c r="CB69" s="202"/>
      <c r="CC69" s="203"/>
      <c r="CD69" s="204"/>
      <c r="CE69" s="202"/>
      <c r="CF69" s="203"/>
      <c r="CG69" s="204"/>
      <c r="CH69" s="335"/>
      <c r="CI69" s="335"/>
      <c r="CJ69" s="335"/>
      <c r="CK69" s="335"/>
      <c r="CL69" s="335"/>
      <c r="CM69" s="335"/>
      <c r="CN69" s="335"/>
      <c r="CO69" s="335"/>
      <c r="CP69" s="335"/>
      <c r="CQ69" s="335"/>
      <c r="CR69" s="335"/>
      <c r="CS69" s="335"/>
      <c r="CT69" s="335"/>
      <c r="CU69" s="335"/>
      <c r="CV69" s="335"/>
      <c r="CW69" s="335"/>
      <c r="CX69" s="335"/>
      <c r="DE69" s="12" t="str">
        <f t="shared" si="1"/>
        <v>operatingperson_namekana</v>
      </c>
      <c r="DF69" s="12" t="str">
        <f t="shared" si="2"/>
        <v>VARCHAR(40)</v>
      </c>
      <c r="DG69" s="12" t="str">
        <f t="shared" si="3"/>
        <v/>
      </c>
      <c r="DH69" s="12" t="str">
        <f t="shared" si="4"/>
        <v/>
      </c>
      <c r="DI69" s="12" t="s">
        <v>525</v>
      </c>
    </row>
    <row r="70" spans="2:113" s="12" customFormat="1">
      <c r="B70" s="197">
        <f t="shared" si="0"/>
        <v>61</v>
      </c>
      <c r="C70" s="198"/>
      <c r="D70" s="190" t="s">
        <v>623</v>
      </c>
      <c r="E70" s="191"/>
      <c r="F70" s="191"/>
      <c r="G70" s="191"/>
      <c r="H70" s="191"/>
      <c r="I70" s="191"/>
      <c r="J70" s="191"/>
      <c r="K70" s="191"/>
      <c r="L70" s="191"/>
      <c r="M70" s="191"/>
      <c r="N70" s="191"/>
      <c r="O70" s="191"/>
      <c r="P70" s="192"/>
      <c r="Q70" s="190" t="s">
        <v>753</v>
      </c>
      <c r="R70" s="191"/>
      <c r="S70" s="191"/>
      <c r="T70" s="191"/>
      <c r="U70" s="191"/>
      <c r="V70" s="191"/>
      <c r="W70" s="191"/>
      <c r="X70" s="191"/>
      <c r="Y70" s="191"/>
      <c r="Z70" s="191"/>
      <c r="AA70" s="191"/>
      <c r="AB70" s="191"/>
      <c r="AC70" s="192"/>
      <c r="AD70" s="190" t="s">
        <v>542</v>
      </c>
      <c r="AE70" s="191"/>
      <c r="AF70" s="191"/>
      <c r="AG70" s="191"/>
      <c r="AH70" s="191"/>
      <c r="AI70" s="191"/>
      <c r="AJ70" s="191"/>
      <c r="AK70" s="191"/>
      <c r="AL70" s="191"/>
      <c r="AM70" s="191"/>
      <c r="AN70" s="191"/>
      <c r="AO70" s="191"/>
      <c r="AP70" s="192"/>
      <c r="AQ70" s="202" t="str">
        <f>IFERROR(VLOOKUP(加盟店基本!AD70,ドメイン定義書!$F$10:$BF$228,43,FALSE),"")</f>
        <v>VARCHAR</v>
      </c>
      <c r="AR70" s="203"/>
      <c r="AS70" s="203"/>
      <c r="AT70" s="203"/>
      <c r="AU70" s="204"/>
      <c r="AV70" s="202">
        <f>IFERROR(VLOOKUP(加盟店基本!AD70,ドメイン定義書!$F$10:$BF$228,50,FALSE),"")</f>
        <v>60</v>
      </c>
      <c r="AW70" s="203"/>
      <c r="AX70" s="203"/>
      <c r="AY70" s="203"/>
      <c r="AZ70" s="204"/>
      <c r="BA70" s="197" t="s">
        <v>23</v>
      </c>
      <c r="BB70" s="207"/>
      <c r="BC70" s="207"/>
      <c r="BD70" s="207"/>
      <c r="BE70" s="198"/>
      <c r="BF70" s="197" t="str">
        <f>IFERROR(IF(VLOOKUP(加盟店基本!AD70,ドメイン定義書!$F$10:$BR$228,62,FALSE)=0,"",VLOOKUP(加盟店基本!AD70,ドメイン定義書!$F$10:$BR$228,62,FALSE)),"")</f>
        <v/>
      </c>
      <c r="BG70" s="207"/>
      <c r="BH70" s="207"/>
      <c r="BI70" s="207"/>
      <c r="BJ70" s="198"/>
      <c r="BK70" s="202" t="s">
        <v>836</v>
      </c>
      <c r="BL70" s="203"/>
      <c r="BM70" s="203"/>
      <c r="BN70" s="203"/>
      <c r="BO70" s="204"/>
      <c r="BP70" s="202"/>
      <c r="BQ70" s="203"/>
      <c r="BR70" s="204"/>
      <c r="BS70" s="202"/>
      <c r="BT70" s="203"/>
      <c r="BU70" s="204"/>
      <c r="BV70" s="202"/>
      <c r="BW70" s="203"/>
      <c r="BX70" s="204"/>
      <c r="BY70" s="202"/>
      <c r="BZ70" s="203"/>
      <c r="CA70" s="204"/>
      <c r="CB70" s="202"/>
      <c r="CC70" s="203"/>
      <c r="CD70" s="204"/>
      <c r="CE70" s="202"/>
      <c r="CF70" s="203"/>
      <c r="CG70" s="204"/>
      <c r="CH70" s="335"/>
      <c r="CI70" s="335"/>
      <c r="CJ70" s="335"/>
      <c r="CK70" s="335"/>
      <c r="CL70" s="335"/>
      <c r="CM70" s="335"/>
      <c r="CN70" s="335"/>
      <c r="CO70" s="335"/>
      <c r="CP70" s="335"/>
      <c r="CQ70" s="335"/>
      <c r="CR70" s="335"/>
      <c r="CS70" s="335"/>
      <c r="CT70" s="335"/>
      <c r="CU70" s="335"/>
      <c r="CV70" s="335"/>
      <c r="CW70" s="335"/>
      <c r="CX70" s="335"/>
      <c r="DE70" s="12" t="str">
        <f t="shared" si="1"/>
        <v>operatingperson_companyname</v>
      </c>
      <c r="DF70" s="12" t="str">
        <f t="shared" si="2"/>
        <v>VARCHAR(60)</v>
      </c>
      <c r="DG70" s="12" t="str">
        <f t="shared" si="3"/>
        <v/>
      </c>
      <c r="DH70" s="12" t="str">
        <f t="shared" si="4"/>
        <v/>
      </c>
      <c r="DI70" s="12" t="s">
        <v>525</v>
      </c>
    </row>
    <row r="71" spans="2:113" s="12" customFormat="1">
      <c r="B71" s="197">
        <f t="shared" si="0"/>
        <v>62</v>
      </c>
      <c r="C71" s="198"/>
      <c r="D71" s="190" t="s">
        <v>624</v>
      </c>
      <c r="E71" s="191"/>
      <c r="F71" s="191"/>
      <c r="G71" s="191"/>
      <c r="H71" s="191"/>
      <c r="I71" s="191"/>
      <c r="J71" s="191"/>
      <c r="K71" s="191"/>
      <c r="L71" s="191"/>
      <c r="M71" s="191"/>
      <c r="N71" s="191"/>
      <c r="O71" s="191"/>
      <c r="P71" s="192"/>
      <c r="Q71" s="190" t="s">
        <v>754</v>
      </c>
      <c r="R71" s="191"/>
      <c r="S71" s="191"/>
      <c r="T71" s="191"/>
      <c r="U71" s="191"/>
      <c r="V71" s="191"/>
      <c r="W71" s="191"/>
      <c r="X71" s="191"/>
      <c r="Y71" s="191"/>
      <c r="Z71" s="191"/>
      <c r="AA71" s="191"/>
      <c r="AB71" s="191"/>
      <c r="AC71" s="192"/>
      <c r="AD71" s="190" t="s">
        <v>573</v>
      </c>
      <c r="AE71" s="191"/>
      <c r="AF71" s="191"/>
      <c r="AG71" s="191"/>
      <c r="AH71" s="191"/>
      <c r="AI71" s="191"/>
      <c r="AJ71" s="191"/>
      <c r="AK71" s="191"/>
      <c r="AL71" s="191"/>
      <c r="AM71" s="191"/>
      <c r="AN71" s="191"/>
      <c r="AO71" s="191"/>
      <c r="AP71" s="192"/>
      <c r="AQ71" s="202" t="str">
        <f>IFERROR(VLOOKUP(加盟店基本!AD71,ドメイン定義書!$F$10:$BF$228,43,FALSE),"")</f>
        <v>VARCHAR</v>
      </c>
      <c r="AR71" s="203"/>
      <c r="AS71" s="203"/>
      <c r="AT71" s="203"/>
      <c r="AU71" s="204"/>
      <c r="AV71" s="202">
        <f>IFERROR(VLOOKUP(加盟店基本!AD71,ドメイン定義書!$F$10:$BF$228,50,FALSE),"")</f>
        <v>60</v>
      </c>
      <c r="AW71" s="203"/>
      <c r="AX71" s="203"/>
      <c r="AY71" s="203"/>
      <c r="AZ71" s="204"/>
      <c r="BA71" s="197" t="s">
        <v>23</v>
      </c>
      <c r="BB71" s="207"/>
      <c r="BC71" s="207"/>
      <c r="BD71" s="207"/>
      <c r="BE71" s="198"/>
      <c r="BF71" s="197" t="str">
        <f>IFERROR(IF(VLOOKUP(加盟店基本!AD71,ドメイン定義書!$F$10:$BR$228,62,FALSE)=0,"",VLOOKUP(加盟店基本!AD71,ドメイン定義書!$F$10:$BR$228,62,FALSE)),"")</f>
        <v/>
      </c>
      <c r="BG71" s="207"/>
      <c r="BH71" s="207"/>
      <c r="BI71" s="207"/>
      <c r="BJ71" s="198"/>
      <c r="BK71" s="202" t="s">
        <v>836</v>
      </c>
      <c r="BL71" s="203"/>
      <c r="BM71" s="203"/>
      <c r="BN71" s="203"/>
      <c r="BO71" s="204"/>
      <c r="BP71" s="202"/>
      <c r="BQ71" s="203"/>
      <c r="BR71" s="204"/>
      <c r="BS71" s="202"/>
      <c r="BT71" s="203"/>
      <c r="BU71" s="204"/>
      <c r="BV71" s="202"/>
      <c r="BW71" s="203"/>
      <c r="BX71" s="204"/>
      <c r="BY71" s="202"/>
      <c r="BZ71" s="203"/>
      <c r="CA71" s="204"/>
      <c r="CB71" s="202"/>
      <c r="CC71" s="203"/>
      <c r="CD71" s="204"/>
      <c r="CE71" s="202"/>
      <c r="CF71" s="203"/>
      <c r="CG71" s="204"/>
      <c r="CH71" s="335"/>
      <c r="CI71" s="335"/>
      <c r="CJ71" s="335"/>
      <c r="CK71" s="335"/>
      <c r="CL71" s="335"/>
      <c r="CM71" s="335"/>
      <c r="CN71" s="335"/>
      <c r="CO71" s="335"/>
      <c r="CP71" s="335"/>
      <c r="CQ71" s="335"/>
      <c r="CR71" s="335"/>
      <c r="CS71" s="335"/>
      <c r="CT71" s="335"/>
      <c r="CU71" s="335"/>
      <c r="CV71" s="335"/>
      <c r="CW71" s="335"/>
      <c r="CX71" s="335"/>
      <c r="DE71" s="12" t="str">
        <f t="shared" si="1"/>
        <v>operatingperson_companynamekana</v>
      </c>
      <c r="DF71" s="12" t="str">
        <f t="shared" si="2"/>
        <v>VARCHAR(60)</v>
      </c>
      <c r="DG71" s="12" t="str">
        <f t="shared" si="3"/>
        <v/>
      </c>
      <c r="DH71" s="12" t="str">
        <f t="shared" si="4"/>
        <v/>
      </c>
      <c r="DI71" s="12" t="s">
        <v>525</v>
      </c>
    </row>
    <row r="72" spans="2:113" s="12" customFormat="1">
      <c r="B72" s="197">
        <f t="shared" si="0"/>
        <v>63</v>
      </c>
      <c r="C72" s="198"/>
      <c r="D72" s="190" t="s">
        <v>625</v>
      </c>
      <c r="E72" s="191"/>
      <c r="F72" s="191"/>
      <c r="G72" s="191"/>
      <c r="H72" s="191"/>
      <c r="I72" s="191"/>
      <c r="J72" s="191"/>
      <c r="K72" s="191"/>
      <c r="L72" s="191"/>
      <c r="M72" s="191"/>
      <c r="N72" s="191"/>
      <c r="O72" s="191"/>
      <c r="P72" s="192"/>
      <c r="Q72" s="190" t="s">
        <v>755</v>
      </c>
      <c r="R72" s="191"/>
      <c r="S72" s="191"/>
      <c r="T72" s="191"/>
      <c r="U72" s="191"/>
      <c r="V72" s="191"/>
      <c r="W72" s="191"/>
      <c r="X72" s="191"/>
      <c r="Y72" s="191"/>
      <c r="Z72" s="191"/>
      <c r="AA72" s="191"/>
      <c r="AB72" s="191"/>
      <c r="AC72" s="192"/>
      <c r="AD72" s="190" t="s">
        <v>846</v>
      </c>
      <c r="AE72" s="191"/>
      <c r="AF72" s="191"/>
      <c r="AG72" s="191"/>
      <c r="AH72" s="191"/>
      <c r="AI72" s="191"/>
      <c r="AJ72" s="191"/>
      <c r="AK72" s="191"/>
      <c r="AL72" s="191"/>
      <c r="AM72" s="191"/>
      <c r="AN72" s="191"/>
      <c r="AO72" s="191"/>
      <c r="AP72" s="192"/>
      <c r="AQ72" s="202" t="str">
        <f>IFERROR(VLOOKUP(加盟店基本!AD72,ドメイン定義書!$F$10:$BF$228,43,FALSE),"")</f>
        <v>VARCHAR</v>
      </c>
      <c r="AR72" s="203"/>
      <c r="AS72" s="203"/>
      <c r="AT72" s="203"/>
      <c r="AU72" s="204"/>
      <c r="AV72" s="202">
        <f>IFERROR(VLOOKUP(加盟店基本!AD72,ドメイン定義書!$F$10:$BF$228,50,FALSE),"")</f>
        <v>60</v>
      </c>
      <c r="AW72" s="203"/>
      <c r="AX72" s="203"/>
      <c r="AY72" s="203"/>
      <c r="AZ72" s="204"/>
      <c r="BA72" s="197" t="s">
        <v>23</v>
      </c>
      <c r="BB72" s="207"/>
      <c r="BC72" s="207"/>
      <c r="BD72" s="207"/>
      <c r="BE72" s="198"/>
      <c r="BF72" s="197" t="str">
        <f>IFERROR(IF(VLOOKUP(加盟店基本!AD72,ドメイン定義書!$F$10:$BR$228,62,FALSE)=0,"",VLOOKUP(加盟店基本!AD72,ドメイン定義書!$F$10:$BR$228,62,FALSE)),"")</f>
        <v/>
      </c>
      <c r="BG72" s="207"/>
      <c r="BH72" s="207"/>
      <c r="BI72" s="207"/>
      <c r="BJ72" s="198"/>
      <c r="BK72" s="202" t="s">
        <v>836</v>
      </c>
      <c r="BL72" s="203"/>
      <c r="BM72" s="203"/>
      <c r="BN72" s="203"/>
      <c r="BO72" s="204"/>
      <c r="BP72" s="202"/>
      <c r="BQ72" s="203"/>
      <c r="BR72" s="204"/>
      <c r="BS72" s="202"/>
      <c r="BT72" s="203"/>
      <c r="BU72" s="204"/>
      <c r="BV72" s="202"/>
      <c r="BW72" s="203"/>
      <c r="BX72" s="204"/>
      <c r="BY72" s="202"/>
      <c r="BZ72" s="203"/>
      <c r="CA72" s="204"/>
      <c r="CB72" s="202"/>
      <c r="CC72" s="203"/>
      <c r="CD72" s="204"/>
      <c r="CE72" s="202"/>
      <c r="CF72" s="203"/>
      <c r="CG72" s="204"/>
      <c r="CH72" s="335"/>
      <c r="CI72" s="335"/>
      <c r="CJ72" s="335"/>
      <c r="CK72" s="335"/>
      <c r="CL72" s="335"/>
      <c r="CM72" s="335"/>
      <c r="CN72" s="335"/>
      <c r="CO72" s="335"/>
      <c r="CP72" s="335"/>
      <c r="CQ72" s="335"/>
      <c r="CR72" s="335"/>
      <c r="CS72" s="335"/>
      <c r="CT72" s="335"/>
      <c r="CU72" s="335"/>
      <c r="CV72" s="335"/>
      <c r="CW72" s="335"/>
      <c r="CX72" s="335"/>
      <c r="DE72" s="12" t="str">
        <f t="shared" si="1"/>
        <v>operatingperson_sectionname</v>
      </c>
      <c r="DF72" s="12" t="str">
        <f t="shared" si="2"/>
        <v>VARCHAR(60)</v>
      </c>
      <c r="DG72" s="12" t="str">
        <f t="shared" si="3"/>
        <v/>
      </c>
      <c r="DH72" s="12" t="str">
        <f t="shared" si="4"/>
        <v/>
      </c>
      <c r="DI72" s="12" t="s">
        <v>525</v>
      </c>
    </row>
    <row r="73" spans="2:113" s="12" customFormat="1">
      <c r="B73" s="197">
        <f t="shared" si="0"/>
        <v>64</v>
      </c>
      <c r="C73" s="198"/>
      <c r="D73" s="190" t="s">
        <v>626</v>
      </c>
      <c r="E73" s="191"/>
      <c r="F73" s="191"/>
      <c r="G73" s="191"/>
      <c r="H73" s="191"/>
      <c r="I73" s="191"/>
      <c r="J73" s="191"/>
      <c r="K73" s="191"/>
      <c r="L73" s="191"/>
      <c r="M73" s="191"/>
      <c r="N73" s="191"/>
      <c r="O73" s="191"/>
      <c r="P73" s="192"/>
      <c r="Q73" s="190" t="s">
        <v>756</v>
      </c>
      <c r="R73" s="191"/>
      <c r="S73" s="191"/>
      <c r="T73" s="191"/>
      <c r="U73" s="191"/>
      <c r="V73" s="191"/>
      <c r="W73" s="191"/>
      <c r="X73" s="191"/>
      <c r="Y73" s="191"/>
      <c r="Z73" s="191"/>
      <c r="AA73" s="191"/>
      <c r="AB73" s="191"/>
      <c r="AC73" s="192"/>
      <c r="AD73" s="190" t="s">
        <v>840</v>
      </c>
      <c r="AE73" s="191"/>
      <c r="AF73" s="191"/>
      <c r="AG73" s="191"/>
      <c r="AH73" s="191"/>
      <c r="AI73" s="191"/>
      <c r="AJ73" s="191"/>
      <c r="AK73" s="191"/>
      <c r="AL73" s="191"/>
      <c r="AM73" s="191"/>
      <c r="AN73" s="191"/>
      <c r="AO73" s="191"/>
      <c r="AP73" s="192"/>
      <c r="AQ73" s="202" t="str">
        <f>IFERROR(VLOOKUP(加盟店基本!AD73,ドメイン定義書!$F$10:$BF$228,43,FALSE),"")</f>
        <v>VARCHAR</v>
      </c>
      <c r="AR73" s="203"/>
      <c r="AS73" s="203"/>
      <c r="AT73" s="203"/>
      <c r="AU73" s="204"/>
      <c r="AV73" s="202">
        <f>IFERROR(VLOOKUP(加盟店基本!AD73,ドメイン定義書!$F$10:$BF$228,50,FALSE),"")</f>
        <v>15</v>
      </c>
      <c r="AW73" s="203"/>
      <c r="AX73" s="203"/>
      <c r="AY73" s="203"/>
      <c r="AZ73" s="204"/>
      <c r="BA73" s="197" t="s">
        <v>23</v>
      </c>
      <c r="BB73" s="207"/>
      <c r="BC73" s="207"/>
      <c r="BD73" s="207"/>
      <c r="BE73" s="198"/>
      <c r="BF73" s="197" t="str">
        <f>IFERROR(IF(VLOOKUP(加盟店基本!AD73,ドメイン定義書!$F$10:$BR$228,62,FALSE)=0,"",VLOOKUP(加盟店基本!AD73,ドメイン定義書!$F$10:$BR$228,62,FALSE)),"")</f>
        <v/>
      </c>
      <c r="BG73" s="207"/>
      <c r="BH73" s="207"/>
      <c r="BI73" s="207"/>
      <c r="BJ73" s="198"/>
      <c r="BK73" s="202"/>
      <c r="BL73" s="203"/>
      <c r="BM73" s="203"/>
      <c r="BN73" s="203"/>
      <c r="BO73" s="204"/>
      <c r="BP73" s="202"/>
      <c r="BQ73" s="203"/>
      <c r="BR73" s="204"/>
      <c r="BS73" s="202"/>
      <c r="BT73" s="203"/>
      <c r="BU73" s="204"/>
      <c r="BV73" s="202"/>
      <c r="BW73" s="203"/>
      <c r="BX73" s="204"/>
      <c r="BY73" s="202"/>
      <c r="BZ73" s="203"/>
      <c r="CA73" s="204"/>
      <c r="CB73" s="202"/>
      <c r="CC73" s="203"/>
      <c r="CD73" s="204"/>
      <c r="CE73" s="202"/>
      <c r="CF73" s="203"/>
      <c r="CG73" s="204"/>
      <c r="CH73" s="335"/>
      <c r="CI73" s="335"/>
      <c r="CJ73" s="335"/>
      <c r="CK73" s="335"/>
      <c r="CL73" s="335"/>
      <c r="CM73" s="335"/>
      <c r="CN73" s="335"/>
      <c r="CO73" s="335"/>
      <c r="CP73" s="335"/>
      <c r="CQ73" s="335"/>
      <c r="CR73" s="335"/>
      <c r="CS73" s="335"/>
      <c r="CT73" s="335"/>
      <c r="CU73" s="335"/>
      <c r="CV73" s="335"/>
      <c r="CW73" s="335"/>
      <c r="CX73" s="335"/>
      <c r="DE73" s="12" t="str">
        <f t="shared" si="1"/>
        <v>operatingperson_telno</v>
      </c>
      <c r="DF73" s="12" t="str">
        <f t="shared" si="2"/>
        <v>VARCHAR(15)</v>
      </c>
      <c r="DG73" s="12" t="str">
        <f t="shared" si="3"/>
        <v/>
      </c>
      <c r="DH73" s="12" t="str">
        <f t="shared" si="4"/>
        <v/>
      </c>
      <c r="DI73" s="12" t="s">
        <v>525</v>
      </c>
    </row>
    <row r="74" spans="2:113" s="12" customFormat="1">
      <c r="B74" s="197">
        <f t="shared" ref="B74:B137" si="5">ROW()-9</f>
        <v>65</v>
      </c>
      <c r="C74" s="198"/>
      <c r="D74" s="190" t="s">
        <v>627</v>
      </c>
      <c r="E74" s="191"/>
      <c r="F74" s="191"/>
      <c r="G74" s="191"/>
      <c r="H74" s="191"/>
      <c r="I74" s="191"/>
      <c r="J74" s="191"/>
      <c r="K74" s="191"/>
      <c r="L74" s="191"/>
      <c r="M74" s="191"/>
      <c r="N74" s="191"/>
      <c r="O74" s="191"/>
      <c r="P74" s="192"/>
      <c r="Q74" s="190" t="s">
        <v>757</v>
      </c>
      <c r="R74" s="191"/>
      <c r="S74" s="191"/>
      <c r="T74" s="191"/>
      <c r="U74" s="191"/>
      <c r="V74" s="191"/>
      <c r="W74" s="191"/>
      <c r="X74" s="191"/>
      <c r="Y74" s="191"/>
      <c r="Z74" s="191"/>
      <c r="AA74" s="191"/>
      <c r="AB74" s="191"/>
      <c r="AC74" s="192"/>
      <c r="AD74" s="190" t="s">
        <v>841</v>
      </c>
      <c r="AE74" s="191"/>
      <c r="AF74" s="191"/>
      <c r="AG74" s="191"/>
      <c r="AH74" s="191"/>
      <c r="AI74" s="191"/>
      <c r="AJ74" s="191"/>
      <c r="AK74" s="191"/>
      <c r="AL74" s="191"/>
      <c r="AM74" s="191"/>
      <c r="AN74" s="191"/>
      <c r="AO74" s="191"/>
      <c r="AP74" s="192"/>
      <c r="AQ74" s="202" t="str">
        <f>IFERROR(VLOOKUP(加盟店基本!AD74,ドメイン定義書!$F$10:$BF$228,43,FALSE),"")</f>
        <v>VARCHAR</v>
      </c>
      <c r="AR74" s="203"/>
      <c r="AS74" s="203"/>
      <c r="AT74" s="203"/>
      <c r="AU74" s="204"/>
      <c r="AV74" s="202">
        <f>IFERROR(VLOOKUP(加盟店基本!AD74,ドメイン定義書!$F$10:$BF$228,50,FALSE),"")</f>
        <v>15</v>
      </c>
      <c r="AW74" s="203"/>
      <c r="AX74" s="203"/>
      <c r="AY74" s="203"/>
      <c r="AZ74" s="204"/>
      <c r="BA74" s="197" t="s">
        <v>23</v>
      </c>
      <c r="BB74" s="207"/>
      <c r="BC74" s="207"/>
      <c r="BD74" s="207"/>
      <c r="BE74" s="198"/>
      <c r="BF74" s="197" t="str">
        <f>IFERROR(IF(VLOOKUP(加盟店基本!AD74,ドメイン定義書!$F$10:$BR$228,62,FALSE)=0,"",VLOOKUP(加盟店基本!AD74,ドメイン定義書!$F$10:$BR$228,62,FALSE)),"")</f>
        <v/>
      </c>
      <c r="BG74" s="207"/>
      <c r="BH74" s="207"/>
      <c r="BI74" s="207"/>
      <c r="BJ74" s="198"/>
      <c r="BK74" s="202" t="s">
        <v>836</v>
      </c>
      <c r="BL74" s="203"/>
      <c r="BM74" s="203"/>
      <c r="BN74" s="203"/>
      <c r="BO74" s="204"/>
      <c r="BP74" s="202"/>
      <c r="BQ74" s="203"/>
      <c r="BR74" s="204"/>
      <c r="BS74" s="202"/>
      <c r="BT74" s="203"/>
      <c r="BU74" s="204"/>
      <c r="BV74" s="202"/>
      <c r="BW74" s="203"/>
      <c r="BX74" s="204"/>
      <c r="BY74" s="202"/>
      <c r="BZ74" s="203"/>
      <c r="CA74" s="204"/>
      <c r="CB74" s="202"/>
      <c r="CC74" s="203"/>
      <c r="CD74" s="204"/>
      <c r="CE74" s="202"/>
      <c r="CF74" s="203"/>
      <c r="CG74" s="204"/>
      <c r="CH74" s="335"/>
      <c r="CI74" s="335"/>
      <c r="CJ74" s="335"/>
      <c r="CK74" s="335"/>
      <c r="CL74" s="335"/>
      <c r="CM74" s="335"/>
      <c r="CN74" s="335"/>
      <c r="CO74" s="335"/>
      <c r="CP74" s="335"/>
      <c r="CQ74" s="335"/>
      <c r="CR74" s="335"/>
      <c r="CS74" s="335"/>
      <c r="CT74" s="335"/>
      <c r="CU74" s="335"/>
      <c r="CV74" s="335"/>
      <c r="CW74" s="335"/>
      <c r="CX74" s="335"/>
      <c r="DE74" s="12" t="str">
        <f t="shared" ref="DE74:DE137" si="6">Q74</f>
        <v>operatingperson_faxno</v>
      </c>
      <c r="DF74" s="12" t="str">
        <f t="shared" ref="DF74:DF137" si="7">AQ74&amp;"("&amp;AV74&amp;")"</f>
        <v>VARCHAR(15)</v>
      </c>
      <c r="DG74" s="12" t="str">
        <f t="shared" ref="DG74:DG137" si="8">IF(BA74="","not null","")</f>
        <v/>
      </c>
      <c r="DH74" s="12" t="str">
        <f t="shared" ref="DH74:DH137" si="9">IF(DG74="","",IF(BK74="","","default "&amp;IF(BK74="zero",0,IF(AQ74="DECIMAL",BK74,"'"&amp;BK74&amp;"'"))))</f>
        <v/>
      </c>
      <c r="DI74" s="12" t="s">
        <v>525</v>
      </c>
    </row>
    <row r="75" spans="2:113" s="12" customFormat="1">
      <c r="B75" s="197">
        <f t="shared" si="5"/>
        <v>66</v>
      </c>
      <c r="C75" s="198"/>
      <c r="D75" s="190" t="s">
        <v>628</v>
      </c>
      <c r="E75" s="191"/>
      <c r="F75" s="191"/>
      <c r="G75" s="191"/>
      <c r="H75" s="191"/>
      <c r="I75" s="191"/>
      <c r="J75" s="191"/>
      <c r="K75" s="191"/>
      <c r="L75" s="191"/>
      <c r="M75" s="191"/>
      <c r="N75" s="191"/>
      <c r="O75" s="191"/>
      <c r="P75" s="192"/>
      <c r="Q75" s="190" t="s">
        <v>758</v>
      </c>
      <c r="R75" s="191"/>
      <c r="S75" s="191"/>
      <c r="T75" s="191"/>
      <c r="U75" s="191"/>
      <c r="V75" s="191"/>
      <c r="W75" s="191"/>
      <c r="X75" s="191"/>
      <c r="Y75" s="191"/>
      <c r="Z75" s="191"/>
      <c r="AA75" s="191"/>
      <c r="AB75" s="191"/>
      <c r="AC75" s="192"/>
      <c r="AD75" s="190" t="s">
        <v>857</v>
      </c>
      <c r="AE75" s="191"/>
      <c r="AF75" s="191"/>
      <c r="AG75" s="191"/>
      <c r="AH75" s="191"/>
      <c r="AI75" s="191"/>
      <c r="AJ75" s="191"/>
      <c r="AK75" s="191"/>
      <c r="AL75" s="191"/>
      <c r="AM75" s="191"/>
      <c r="AN75" s="191"/>
      <c r="AO75" s="191"/>
      <c r="AP75" s="192"/>
      <c r="AQ75" s="202" t="str">
        <f>IFERROR(VLOOKUP(加盟店基本!AD75,ドメイン定義書!$F$10:$BF$228,43,FALSE),"")</f>
        <v>VARCHAR</v>
      </c>
      <c r="AR75" s="203"/>
      <c r="AS75" s="203"/>
      <c r="AT75" s="203"/>
      <c r="AU75" s="204"/>
      <c r="AV75" s="202">
        <f>IFERROR(VLOOKUP(加盟店基本!AD75,ドメイン定義書!$F$10:$BF$228,50,FALSE),"")</f>
        <v>256</v>
      </c>
      <c r="AW75" s="203"/>
      <c r="AX75" s="203"/>
      <c r="AY75" s="203"/>
      <c r="AZ75" s="204"/>
      <c r="BA75" s="197" t="s">
        <v>23</v>
      </c>
      <c r="BB75" s="207"/>
      <c r="BC75" s="207"/>
      <c r="BD75" s="207"/>
      <c r="BE75" s="198"/>
      <c r="BF75" s="197" t="str">
        <f>IFERROR(IF(VLOOKUP(加盟店基本!AD75,ドメイン定義書!$F$10:$BR$228,62,FALSE)=0,"",VLOOKUP(加盟店基本!AD75,ドメイン定義書!$F$10:$BR$228,62,FALSE)),"")</f>
        <v/>
      </c>
      <c r="BG75" s="207"/>
      <c r="BH75" s="207"/>
      <c r="BI75" s="207"/>
      <c r="BJ75" s="198"/>
      <c r="BK75" s="202" t="s">
        <v>836</v>
      </c>
      <c r="BL75" s="203"/>
      <c r="BM75" s="203"/>
      <c r="BN75" s="203"/>
      <c r="BO75" s="204"/>
      <c r="BP75" s="202"/>
      <c r="BQ75" s="203"/>
      <c r="BR75" s="204"/>
      <c r="BS75" s="202"/>
      <c r="BT75" s="203"/>
      <c r="BU75" s="204"/>
      <c r="BV75" s="202"/>
      <c r="BW75" s="203"/>
      <c r="BX75" s="204"/>
      <c r="BY75" s="202"/>
      <c r="BZ75" s="203"/>
      <c r="CA75" s="204"/>
      <c r="CB75" s="202"/>
      <c r="CC75" s="203"/>
      <c r="CD75" s="204"/>
      <c r="CE75" s="202"/>
      <c r="CF75" s="203"/>
      <c r="CG75" s="204"/>
      <c r="CH75" s="335"/>
      <c r="CI75" s="335"/>
      <c r="CJ75" s="335"/>
      <c r="CK75" s="335"/>
      <c r="CL75" s="335"/>
      <c r="CM75" s="335"/>
      <c r="CN75" s="335"/>
      <c r="CO75" s="335"/>
      <c r="CP75" s="335"/>
      <c r="CQ75" s="335"/>
      <c r="CR75" s="335"/>
      <c r="CS75" s="335"/>
      <c r="CT75" s="335"/>
      <c r="CU75" s="335"/>
      <c r="CV75" s="335"/>
      <c r="CW75" s="335"/>
      <c r="CX75" s="335"/>
      <c r="DE75" s="12" t="str">
        <f t="shared" si="6"/>
        <v>operatingperson_emailaddress</v>
      </c>
      <c r="DF75" s="12" t="str">
        <f t="shared" si="7"/>
        <v>VARCHAR(256)</v>
      </c>
      <c r="DG75" s="12" t="str">
        <f t="shared" si="8"/>
        <v/>
      </c>
      <c r="DH75" s="12" t="str">
        <f t="shared" si="9"/>
        <v/>
      </c>
      <c r="DI75" s="12" t="s">
        <v>525</v>
      </c>
    </row>
    <row r="76" spans="2:113" s="12" customFormat="1">
      <c r="B76" s="197">
        <f t="shared" si="5"/>
        <v>67</v>
      </c>
      <c r="C76" s="198"/>
      <c r="D76" s="190" t="s">
        <v>629</v>
      </c>
      <c r="E76" s="191"/>
      <c r="F76" s="191"/>
      <c r="G76" s="191"/>
      <c r="H76" s="191"/>
      <c r="I76" s="191"/>
      <c r="J76" s="191"/>
      <c r="K76" s="191"/>
      <c r="L76" s="191"/>
      <c r="M76" s="191"/>
      <c r="N76" s="191"/>
      <c r="O76" s="191"/>
      <c r="P76" s="192"/>
      <c r="Q76" s="190" t="s">
        <v>759</v>
      </c>
      <c r="R76" s="191"/>
      <c r="S76" s="191"/>
      <c r="T76" s="191"/>
      <c r="U76" s="191"/>
      <c r="V76" s="191"/>
      <c r="W76" s="191"/>
      <c r="X76" s="191"/>
      <c r="Y76" s="191"/>
      <c r="Z76" s="191"/>
      <c r="AA76" s="191"/>
      <c r="AB76" s="191"/>
      <c r="AC76" s="192"/>
      <c r="AD76" s="190" t="s">
        <v>844</v>
      </c>
      <c r="AE76" s="191"/>
      <c r="AF76" s="191"/>
      <c r="AG76" s="191"/>
      <c r="AH76" s="191"/>
      <c r="AI76" s="191"/>
      <c r="AJ76" s="191"/>
      <c r="AK76" s="191"/>
      <c r="AL76" s="191"/>
      <c r="AM76" s="191"/>
      <c r="AN76" s="191"/>
      <c r="AO76" s="191"/>
      <c r="AP76" s="192"/>
      <c r="AQ76" s="202" t="str">
        <f>IFERROR(VLOOKUP(加盟店基本!AD76,ドメイン定義書!$F$10:$BF$228,43,FALSE),"")</f>
        <v>VARCHAR</v>
      </c>
      <c r="AR76" s="203"/>
      <c r="AS76" s="203"/>
      <c r="AT76" s="203"/>
      <c r="AU76" s="204"/>
      <c r="AV76" s="202">
        <f>IFERROR(VLOOKUP(加盟店基本!AD76,ドメイン定義書!$F$10:$BF$228,50,FALSE),"")</f>
        <v>40</v>
      </c>
      <c r="AW76" s="203"/>
      <c r="AX76" s="203"/>
      <c r="AY76" s="203"/>
      <c r="AZ76" s="204"/>
      <c r="BA76" s="197" t="s">
        <v>23</v>
      </c>
      <c r="BB76" s="207"/>
      <c r="BC76" s="207"/>
      <c r="BD76" s="207"/>
      <c r="BE76" s="198"/>
      <c r="BF76" s="197" t="str">
        <f>IFERROR(IF(VLOOKUP(加盟店基本!AD76,ドメイン定義書!$F$10:$BR$228,62,FALSE)=0,"",VLOOKUP(加盟店基本!AD76,ドメイン定義書!$F$10:$BR$228,62,FALSE)),"")</f>
        <v/>
      </c>
      <c r="BG76" s="207"/>
      <c r="BH76" s="207"/>
      <c r="BI76" s="207"/>
      <c r="BJ76" s="198"/>
      <c r="BK76" s="202" t="s">
        <v>836</v>
      </c>
      <c r="BL76" s="203"/>
      <c r="BM76" s="203"/>
      <c r="BN76" s="203"/>
      <c r="BO76" s="204"/>
      <c r="BP76" s="202"/>
      <c r="BQ76" s="203"/>
      <c r="BR76" s="204"/>
      <c r="BS76" s="202"/>
      <c r="BT76" s="203"/>
      <c r="BU76" s="204"/>
      <c r="BV76" s="202"/>
      <c r="BW76" s="203"/>
      <c r="BX76" s="204"/>
      <c r="BY76" s="202"/>
      <c r="BZ76" s="203"/>
      <c r="CA76" s="204"/>
      <c r="CB76" s="202"/>
      <c r="CC76" s="203"/>
      <c r="CD76" s="204"/>
      <c r="CE76" s="202"/>
      <c r="CF76" s="203"/>
      <c r="CG76" s="204"/>
      <c r="CH76" s="335"/>
      <c r="CI76" s="335"/>
      <c r="CJ76" s="335"/>
      <c r="CK76" s="335"/>
      <c r="CL76" s="335"/>
      <c r="CM76" s="335"/>
      <c r="CN76" s="335"/>
      <c r="CO76" s="335"/>
      <c r="CP76" s="335"/>
      <c r="CQ76" s="335"/>
      <c r="CR76" s="335"/>
      <c r="CS76" s="335"/>
      <c r="CT76" s="335"/>
      <c r="CU76" s="335"/>
      <c r="CV76" s="335"/>
      <c r="CW76" s="335"/>
      <c r="CX76" s="335"/>
      <c r="DE76" s="12" t="str">
        <f t="shared" si="6"/>
        <v>technicalperson_name</v>
      </c>
      <c r="DF76" s="12" t="str">
        <f t="shared" si="7"/>
        <v>VARCHAR(40)</v>
      </c>
      <c r="DG76" s="12" t="str">
        <f t="shared" si="8"/>
        <v/>
      </c>
      <c r="DH76" s="12" t="str">
        <f t="shared" si="9"/>
        <v/>
      </c>
      <c r="DI76" s="12" t="s">
        <v>525</v>
      </c>
    </row>
    <row r="77" spans="2:113" s="12" customFormat="1">
      <c r="B77" s="197">
        <f t="shared" si="5"/>
        <v>68</v>
      </c>
      <c r="C77" s="198"/>
      <c r="D77" s="190" t="s">
        <v>630</v>
      </c>
      <c r="E77" s="191"/>
      <c r="F77" s="191"/>
      <c r="G77" s="191"/>
      <c r="H77" s="191"/>
      <c r="I77" s="191"/>
      <c r="J77" s="191"/>
      <c r="K77" s="191"/>
      <c r="L77" s="191"/>
      <c r="M77" s="191"/>
      <c r="N77" s="191"/>
      <c r="O77" s="191"/>
      <c r="P77" s="192"/>
      <c r="Q77" s="190" t="s">
        <v>760</v>
      </c>
      <c r="R77" s="191"/>
      <c r="S77" s="191"/>
      <c r="T77" s="191"/>
      <c r="U77" s="191"/>
      <c r="V77" s="191"/>
      <c r="W77" s="191"/>
      <c r="X77" s="191"/>
      <c r="Y77" s="191"/>
      <c r="Z77" s="191"/>
      <c r="AA77" s="191"/>
      <c r="AB77" s="191"/>
      <c r="AC77" s="192"/>
      <c r="AD77" s="190" t="s">
        <v>845</v>
      </c>
      <c r="AE77" s="191"/>
      <c r="AF77" s="191"/>
      <c r="AG77" s="191"/>
      <c r="AH77" s="191"/>
      <c r="AI77" s="191"/>
      <c r="AJ77" s="191"/>
      <c r="AK77" s="191"/>
      <c r="AL77" s="191"/>
      <c r="AM77" s="191"/>
      <c r="AN77" s="191"/>
      <c r="AO77" s="191"/>
      <c r="AP77" s="192"/>
      <c r="AQ77" s="202" t="str">
        <f>IFERROR(VLOOKUP(加盟店基本!AD77,ドメイン定義書!$F$10:$BF$228,43,FALSE),"")</f>
        <v>VARCHAR</v>
      </c>
      <c r="AR77" s="203"/>
      <c r="AS77" s="203"/>
      <c r="AT77" s="203"/>
      <c r="AU77" s="204"/>
      <c r="AV77" s="202">
        <f>IFERROR(VLOOKUP(加盟店基本!AD77,ドメイン定義書!$F$10:$BF$228,50,FALSE),"")</f>
        <v>40</v>
      </c>
      <c r="AW77" s="203"/>
      <c r="AX77" s="203"/>
      <c r="AY77" s="203"/>
      <c r="AZ77" s="204"/>
      <c r="BA77" s="197" t="s">
        <v>23</v>
      </c>
      <c r="BB77" s="207"/>
      <c r="BC77" s="207"/>
      <c r="BD77" s="207"/>
      <c r="BE77" s="198"/>
      <c r="BF77" s="197" t="str">
        <f>IFERROR(IF(VLOOKUP(加盟店基本!AD77,ドメイン定義書!$F$10:$BR$228,62,FALSE)=0,"",VLOOKUP(加盟店基本!AD77,ドメイン定義書!$F$10:$BR$228,62,FALSE)),"")</f>
        <v/>
      </c>
      <c r="BG77" s="207"/>
      <c r="BH77" s="207"/>
      <c r="BI77" s="207"/>
      <c r="BJ77" s="198"/>
      <c r="BK77" s="202" t="s">
        <v>836</v>
      </c>
      <c r="BL77" s="203"/>
      <c r="BM77" s="203"/>
      <c r="BN77" s="203"/>
      <c r="BO77" s="204"/>
      <c r="BP77" s="202"/>
      <c r="BQ77" s="203"/>
      <c r="BR77" s="204"/>
      <c r="BS77" s="202"/>
      <c r="BT77" s="203"/>
      <c r="BU77" s="204"/>
      <c r="BV77" s="202"/>
      <c r="BW77" s="203"/>
      <c r="BX77" s="204"/>
      <c r="BY77" s="202"/>
      <c r="BZ77" s="203"/>
      <c r="CA77" s="204"/>
      <c r="CB77" s="202"/>
      <c r="CC77" s="203"/>
      <c r="CD77" s="204"/>
      <c r="CE77" s="202"/>
      <c r="CF77" s="203"/>
      <c r="CG77" s="204"/>
      <c r="CH77" s="335"/>
      <c r="CI77" s="335"/>
      <c r="CJ77" s="335"/>
      <c r="CK77" s="335"/>
      <c r="CL77" s="335"/>
      <c r="CM77" s="335"/>
      <c r="CN77" s="335"/>
      <c r="CO77" s="335"/>
      <c r="CP77" s="335"/>
      <c r="CQ77" s="335"/>
      <c r="CR77" s="335"/>
      <c r="CS77" s="335"/>
      <c r="CT77" s="335"/>
      <c r="CU77" s="335"/>
      <c r="CV77" s="335"/>
      <c r="CW77" s="335"/>
      <c r="CX77" s="335"/>
      <c r="DE77" s="12" t="str">
        <f t="shared" si="6"/>
        <v>technicalperson_namekana</v>
      </c>
      <c r="DF77" s="12" t="str">
        <f t="shared" si="7"/>
        <v>VARCHAR(40)</v>
      </c>
      <c r="DG77" s="12" t="str">
        <f t="shared" si="8"/>
        <v/>
      </c>
      <c r="DH77" s="12" t="str">
        <f t="shared" si="9"/>
        <v/>
      </c>
      <c r="DI77" s="12" t="s">
        <v>525</v>
      </c>
    </row>
    <row r="78" spans="2:113" s="12" customFormat="1">
      <c r="B78" s="197">
        <f t="shared" si="5"/>
        <v>69</v>
      </c>
      <c r="C78" s="198"/>
      <c r="D78" s="190" t="s">
        <v>631</v>
      </c>
      <c r="E78" s="191"/>
      <c r="F78" s="191"/>
      <c r="G78" s="191"/>
      <c r="H78" s="191"/>
      <c r="I78" s="191"/>
      <c r="J78" s="191"/>
      <c r="K78" s="191"/>
      <c r="L78" s="191"/>
      <c r="M78" s="191"/>
      <c r="N78" s="191"/>
      <c r="O78" s="191"/>
      <c r="P78" s="192"/>
      <c r="Q78" s="190" t="s">
        <v>761</v>
      </c>
      <c r="R78" s="191"/>
      <c r="S78" s="191"/>
      <c r="T78" s="191"/>
      <c r="U78" s="191"/>
      <c r="V78" s="191"/>
      <c r="W78" s="191"/>
      <c r="X78" s="191"/>
      <c r="Y78" s="191"/>
      <c r="Z78" s="191"/>
      <c r="AA78" s="191"/>
      <c r="AB78" s="191"/>
      <c r="AC78" s="192"/>
      <c r="AD78" s="190" t="s">
        <v>542</v>
      </c>
      <c r="AE78" s="191"/>
      <c r="AF78" s="191"/>
      <c r="AG78" s="191"/>
      <c r="AH78" s="191"/>
      <c r="AI78" s="191"/>
      <c r="AJ78" s="191"/>
      <c r="AK78" s="191"/>
      <c r="AL78" s="191"/>
      <c r="AM78" s="191"/>
      <c r="AN78" s="191"/>
      <c r="AO78" s="191"/>
      <c r="AP78" s="192"/>
      <c r="AQ78" s="202" t="str">
        <f>IFERROR(VLOOKUP(加盟店基本!AD78,ドメイン定義書!$F$10:$BF$228,43,FALSE),"")</f>
        <v>VARCHAR</v>
      </c>
      <c r="AR78" s="203"/>
      <c r="AS78" s="203"/>
      <c r="AT78" s="203"/>
      <c r="AU78" s="204"/>
      <c r="AV78" s="202">
        <f>IFERROR(VLOOKUP(加盟店基本!AD78,ドメイン定義書!$F$10:$BF$228,50,FALSE),"")</f>
        <v>60</v>
      </c>
      <c r="AW78" s="203"/>
      <c r="AX78" s="203"/>
      <c r="AY78" s="203"/>
      <c r="AZ78" s="204"/>
      <c r="BA78" s="197" t="s">
        <v>23</v>
      </c>
      <c r="BB78" s="207"/>
      <c r="BC78" s="207"/>
      <c r="BD78" s="207"/>
      <c r="BE78" s="198"/>
      <c r="BF78" s="197" t="str">
        <f>IFERROR(IF(VLOOKUP(加盟店基本!AD78,ドメイン定義書!$F$10:$BR$228,62,FALSE)=0,"",VLOOKUP(加盟店基本!AD78,ドメイン定義書!$F$10:$BR$228,62,FALSE)),"")</f>
        <v/>
      </c>
      <c r="BG78" s="207"/>
      <c r="BH78" s="207"/>
      <c r="BI78" s="207"/>
      <c r="BJ78" s="198"/>
      <c r="BK78" s="202" t="s">
        <v>836</v>
      </c>
      <c r="BL78" s="203"/>
      <c r="BM78" s="203"/>
      <c r="BN78" s="203"/>
      <c r="BO78" s="204"/>
      <c r="BP78" s="202"/>
      <c r="BQ78" s="203"/>
      <c r="BR78" s="204"/>
      <c r="BS78" s="202"/>
      <c r="BT78" s="203"/>
      <c r="BU78" s="204"/>
      <c r="BV78" s="202"/>
      <c r="BW78" s="203"/>
      <c r="BX78" s="204"/>
      <c r="BY78" s="202"/>
      <c r="BZ78" s="203"/>
      <c r="CA78" s="204"/>
      <c r="CB78" s="202"/>
      <c r="CC78" s="203"/>
      <c r="CD78" s="204"/>
      <c r="CE78" s="202"/>
      <c r="CF78" s="203"/>
      <c r="CG78" s="204"/>
      <c r="CH78" s="335"/>
      <c r="CI78" s="335"/>
      <c r="CJ78" s="335"/>
      <c r="CK78" s="335"/>
      <c r="CL78" s="335"/>
      <c r="CM78" s="335"/>
      <c r="CN78" s="335"/>
      <c r="CO78" s="335"/>
      <c r="CP78" s="335"/>
      <c r="CQ78" s="335"/>
      <c r="CR78" s="335"/>
      <c r="CS78" s="335"/>
      <c r="CT78" s="335"/>
      <c r="CU78" s="335"/>
      <c r="CV78" s="335"/>
      <c r="CW78" s="335"/>
      <c r="CX78" s="335"/>
      <c r="DE78" s="12" t="str">
        <f t="shared" si="6"/>
        <v>technicalperson_companyname</v>
      </c>
      <c r="DF78" s="12" t="str">
        <f t="shared" si="7"/>
        <v>VARCHAR(60)</v>
      </c>
      <c r="DG78" s="12" t="str">
        <f t="shared" si="8"/>
        <v/>
      </c>
      <c r="DH78" s="12" t="str">
        <f t="shared" si="9"/>
        <v/>
      </c>
      <c r="DI78" s="12" t="s">
        <v>525</v>
      </c>
    </row>
    <row r="79" spans="2:113" s="12" customFormat="1">
      <c r="B79" s="197">
        <f t="shared" si="5"/>
        <v>70</v>
      </c>
      <c r="C79" s="198"/>
      <c r="D79" s="190" t="s">
        <v>632</v>
      </c>
      <c r="E79" s="191"/>
      <c r="F79" s="191"/>
      <c r="G79" s="191"/>
      <c r="H79" s="191"/>
      <c r="I79" s="191"/>
      <c r="J79" s="191"/>
      <c r="K79" s="191"/>
      <c r="L79" s="191"/>
      <c r="M79" s="191"/>
      <c r="N79" s="191"/>
      <c r="O79" s="191"/>
      <c r="P79" s="192"/>
      <c r="Q79" s="190" t="s">
        <v>762</v>
      </c>
      <c r="R79" s="191"/>
      <c r="S79" s="191"/>
      <c r="T79" s="191"/>
      <c r="U79" s="191"/>
      <c r="V79" s="191"/>
      <c r="W79" s="191"/>
      <c r="X79" s="191"/>
      <c r="Y79" s="191"/>
      <c r="Z79" s="191"/>
      <c r="AA79" s="191"/>
      <c r="AB79" s="191"/>
      <c r="AC79" s="192"/>
      <c r="AD79" s="190" t="s">
        <v>573</v>
      </c>
      <c r="AE79" s="191"/>
      <c r="AF79" s="191"/>
      <c r="AG79" s="191"/>
      <c r="AH79" s="191"/>
      <c r="AI79" s="191"/>
      <c r="AJ79" s="191"/>
      <c r="AK79" s="191"/>
      <c r="AL79" s="191"/>
      <c r="AM79" s="191"/>
      <c r="AN79" s="191"/>
      <c r="AO79" s="191"/>
      <c r="AP79" s="192"/>
      <c r="AQ79" s="202" t="str">
        <f>IFERROR(VLOOKUP(加盟店基本!AD79,ドメイン定義書!$F$10:$BF$228,43,FALSE),"")</f>
        <v>VARCHAR</v>
      </c>
      <c r="AR79" s="203"/>
      <c r="AS79" s="203"/>
      <c r="AT79" s="203"/>
      <c r="AU79" s="204"/>
      <c r="AV79" s="202">
        <f>IFERROR(VLOOKUP(加盟店基本!AD79,ドメイン定義書!$F$10:$BF$228,50,FALSE),"")</f>
        <v>60</v>
      </c>
      <c r="AW79" s="203"/>
      <c r="AX79" s="203"/>
      <c r="AY79" s="203"/>
      <c r="AZ79" s="204"/>
      <c r="BA79" s="197" t="s">
        <v>23</v>
      </c>
      <c r="BB79" s="207"/>
      <c r="BC79" s="207"/>
      <c r="BD79" s="207"/>
      <c r="BE79" s="198"/>
      <c r="BF79" s="197" t="str">
        <f>IFERROR(IF(VLOOKUP(加盟店基本!AD79,ドメイン定義書!$F$10:$BR$228,62,FALSE)=0,"",VLOOKUP(加盟店基本!AD79,ドメイン定義書!$F$10:$BR$228,62,FALSE)),"")</f>
        <v/>
      </c>
      <c r="BG79" s="207"/>
      <c r="BH79" s="207"/>
      <c r="BI79" s="207"/>
      <c r="BJ79" s="198"/>
      <c r="BK79" s="202" t="s">
        <v>836</v>
      </c>
      <c r="BL79" s="203"/>
      <c r="BM79" s="203"/>
      <c r="BN79" s="203"/>
      <c r="BO79" s="204"/>
      <c r="BP79" s="202"/>
      <c r="BQ79" s="203"/>
      <c r="BR79" s="204"/>
      <c r="BS79" s="202"/>
      <c r="BT79" s="203"/>
      <c r="BU79" s="204"/>
      <c r="BV79" s="202"/>
      <c r="BW79" s="203"/>
      <c r="BX79" s="204"/>
      <c r="BY79" s="202"/>
      <c r="BZ79" s="203"/>
      <c r="CA79" s="204"/>
      <c r="CB79" s="202"/>
      <c r="CC79" s="203"/>
      <c r="CD79" s="204"/>
      <c r="CE79" s="202"/>
      <c r="CF79" s="203"/>
      <c r="CG79" s="204"/>
      <c r="CH79" s="335"/>
      <c r="CI79" s="335"/>
      <c r="CJ79" s="335"/>
      <c r="CK79" s="335"/>
      <c r="CL79" s="335"/>
      <c r="CM79" s="335"/>
      <c r="CN79" s="335"/>
      <c r="CO79" s="335"/>
      <c r="CP79" s="335"/>
      <c r="CQ79" s="335"/>
      <c r="CR79" s="335"/>
      <c r="CS79" s="335"/>
      <c r="CT79" s="335"/>
      <c r="CU79" s="335"/>
      <c r="CV79" s="335"/>
      <c r="CW79" s="335"/>
      <c r="CX79" s="335"/>
      <c r="DE79" s="12" t="str">
        <f t="shared" si="6"/>
        <v>technicalperson_companynamekana</v>
      </c>
      <c r="DF79" s="12" t="str">
        <f t="shared" si="7"/>
        <v>VARCHAR(60)</v>
      </c>
      <c r="DG79" s="12" t="str">
        <f t="shared" si="8"/>
        <v/>
      </c>
      <c r="DH79" s="12" t="str">
        <f t="shared" si="9"/>
        <v/>
      </c>
      <c r="DI79" s="12" t="s">
        <v>525</v>
      </c>
    </row>
    <row r="80" spans="2:113" s="12" customFormat="1">
      <c r="B80" s="197">
        <f t="shared" si="5"/>
        <v>71</v>
      </c>
      <c r="C80" s="198"/>
      <c r="D80" s="190" t="s">
        <v>633</v>
      </c>
      <c r="E80" s="191"/>
      <c r="F80" s="191"/>
      <c r="G80" s="191"/>
      <c r="H80" s="191"/>
      <c r="I80" s="191"/>
      <c r="J80" s="191"/>
      <c r="K80" s="191"/>
      <c r="L80" s="191"/>
      <c r="M80" s="191"/>
      <c r="N80" s="191"/>
      <c r="O80" s="191"/>
      <c r="P80" s="192"/>
      <c r="Q80" s="190" t="s">
        <v>763</v>
      </c>
      <c r="R80" s="191"/>
      <c r="S80" s="191"/>
      <c r="T80" s="191"/>
      <c r="U80" s="191"/>
      <c r="V80" s="191"/>
      <c r="W80" s="191"/>
      <c r="X80" s="191"/>
      <c r="Y80" s="191"/>
      <c r="Z80" s="191"/>
      <c r="AA80" s="191"/>
      <c r="AB80" s="191"/>
      <c r="AC80" s="192"/>
      <c r="AD80" s="190" t="s">
        <v>846</v>
      </c>
      <c r="AE80" s="191"/>
      <c r="AF80" s="191"/>
      <c r="AG80" s="191"/>
      <c r="AH80" s="191"/>
      <c r="AI80" s="191"/>
      <c r="AJ80" s="191"/>
      <c r="AK80" s="191"/>
      <c r="AL80" s="191"/>
      <c r="AM80" s="191"/>
      <c r="AN80" s="191"/>
      <c r="AO80" s="191"/>
      <c r="AP80" s="192"/>
      <c r="AQ80" s="202" t="str">
        <f>IFERROR(VLOOKUP(加盟店基本!AD80,ドメイン定義書!$F$10:$BF$228,43,FALSE),"")</f>
        <v>VARCHAR</v>
      </c>
      <c r="AR80" s="203"/>
      <c r="AS80" s="203"/>
      <c r="AT80" s="203"/>
      <c r="AU80" s="204"/>
      <c r="AV80" s="202">
        <f>IFERROR(VLOOKUP(加盟店基本!AD80,ドメイン定義書!$F$10:$BF$228,50,FALSE),"")</f>
        <v>60</v>
      </c>
      <c r="AW80" s="203"/>
      <c r="AX80" s="203"/>
      <c r="AY80" s="203"/>
      <c r="AZ80" s="204"/>
      <c r="BA80" s="197" t="s">
        <v>23</v>
      </c>
      <c r="BB80" s="207"/>
      <c r="BC80" s="207"/>
      <c r="BD80" s="207"/>
      <c r="BE80" s="198"/>
      <c r="BF80" s="197" t="str">
        <f>IFERROR(IF(VLOOKUP(加盟店基本!AD80,ドメイン定義書!$F$10:$BR$228,62,FALSE)=0,"",VLOOKUP(加盟店基本!AD80,ドメイン定義書!$F$10:$BR$228,62,FALSE)),"")</f>
        <v/>
      </c>
      <c r="BG80" s="207"/>
      <c r="BH80" s="207"/>
      <c r="BI80" s="207"/>
      <c r="BJ80" s="198"/>
      <c r="BK80" s="202" t="s">
        <v>836</v>
      </c>
      <c r="BL80" s="203"/>
      <c r="BM80" s="203"/>
      <c r="BN80" s="203"/>
      <c r="BO80" s="204"/>
      <c r="BP80" s="202"/>
      <c r="BQ80" s="203"/>
      <c r="BR80" s="204"/>
      <c r="BS80" s="202"/>
      <c r="BT80" s="203"/>
      <c r="BU80" s="204"/>
      <c r="BV80" s="202"/>
      <c r="BW80" s="203"/>
      <c r="BX80" s="204"/>
      <c r="BY80" s="202"/>
      <c r="BZ80" s="203"/>
      <c r="CA80" s="204"/>
      <c r="CB80" s="202"/>
      <c r="CC80" s="203"/>
      <c r="CD80" s="204"/>
      <c r="CE80" s="202"/>
      <c r="CF80" s="203"/>
      <c r="CG80" s="204"/>
      <c r="CH80" s="335"/>
      <c r="CI80" s="335"/>
      <c r="CJ80" s="335"/>
      <c r="CK80" s="335"/>
      <c r="CL80" s="335"/>
      <c r="CM80" s="335"/>
      <c r="CN80" s="335"/>
      <c r="CO80" s="335"/>
      <c r="CP80" s="335"/>
      <c r="CQ80" s="335"/>
      <c r="CR80" s="335"/>
      <c r="CS80" s="335"/>
      <c r="CT80" s="335"/>
      <c r="CU80" s="335"/>
      <c r="CV80" s="335"/>
      <c r="CW80" s="335"/>
      <c r="CX80" s="335"/>
      <c r="DE80" s="12" t="str">
        <f t="shared" si="6"/>
        <v>technicalperson_sectionname</v>
      </c>
      <c r="DF80" s="12" t="str">
        <f t="shared" si="7"/>
        <v>VARCHAR(60)</v>
      </c>
      <c r="DG80" s="12" t="str">
        <f t="shared" si="8"/>
        <v/>
      </c>
      <c r="DH80" s="12" t="str">
        <f t="shared" si="9"/>
        <v/>
      </c>
      <c r="DI80" s="12" t="s">
        <v>525</v>
      </c>
    </row>
    <row r="81" spans="2:113" s="12" customFormat="1">
      <c r="B81" s="197">
        <f t="shared" si="5"/>
        <v>72</v>
      </c>
      <c r="C81" s="198"/>
      <c r="D81" s="190" t="s">
        <v>634</v>
      </c>
      <c r="E81" s="191"/>
      <c r="F81" s="191"/>
      <c r="G81" s="191"/>
      <c r="H81" s="191"/>
      <c r="I81" s="191"/>
      <c r="J81" s="191"/>
      <c r="K81" s="191"/>
      <c r="L81" s="191"/>
      <c r="M81" s="191"/>
      <c r="N81" s="191"/>
      <c r="O81" s="191"/>
      <c r="P81" s="192"/>
      <c r="Q81" s="190" t="s">
        <v>764</v>
      </c>
      <c r="R81" s="191"/>
      <c r="S81" s="191"/>
      <c r="T81" s="191"/>
      <c r="U81" s="191"/>
      <c r="V81" s="191"/>
      <c r="W81" s="191"/>
      <c r="X81" s="191"/>
      <c r="Y81" s="191"/>
      <c r="Z81" s="191"/>
      <c r="AA81" s="191"/>
      <c r="AB81" s="191"/>
      <c r="AC81" s="192"/>
      <c r="AD81" s="190" t="s">
        <v>840</v>
      </c>
      <c r="AE81" s="191"/>
      <c r="AF81" s="191"/>
      <c r="AG81" s="191"/>
      <c r="AH81" s="191"/>
      <c r="AI81" s="191"/>
      <c r="AJ81" s="191"/>
      <c r="AK81" s="191"/>
      <c r="AL81" s="191"/>
      <c r="AM81" s="191"/>
      <c r="AN81" s="191"/>
      <c r="AO81" s="191"/>
      <c r="AP81" s="192"/>
      <c r="AQ81" s="202" t="str">
        <f>IFERROR(VLOOKUP(加盟店基本!AD81,ドメイン定義書!$F$10:$BF$228,43,FALSE),"")</f>
        <v>VARCHAR</v>
      </c>
      <c r="AR81" s="203"/>
      <c r="AS81" s="203"/>
      <c r="AT81" s="203"/>
      <c r="AU81" s="204"/>
      <c r="AV81" s="202">
        <f>IFERROR(VLOOKUP(加盟店基本!AD81,ドメイン定義書!$F$10:$BF$228,50,FALSE),"")</f>
        <v>15</v>
      </c>
      <c r="AW81" s="203"/>
      <c r="AX81" s="203"/>
      <c r="AY81" s="203"/>
      <c r="AZ81" s="204"/>
      <c r="BA81" s="197" t="s">
        <v>23</v>
      </c>
      <c r="BB81" s="207"/>
      <c r="BC81" s="207"/>
      <c r="BD81" s="207"/>
      <c r="BE81" s="198"/>
      <c r="BF81" s="197" t="str">
        <f>IFERROR(IF(VLOOKUP(加盟店基本!AD81,ドメイン定義書!$F$10:$BR$228,62,FALSE)=0,"",VLOOKUP(加盟店基本!AD81,ドメイン定義書!$F$10:$BR$228,62,FALSE)),"")</f>
        <v/>
      </c>
      <c r="BG81" s="207"/>
      <c r="BH81" s="207"/>
      <c r="BI81" s="207"/>
      <c r="BJ81" s="198"/>
      <c r="BK81" s="202" t="s">
        <v>836</v>
      </c>
      <c r="BL81" s="203"/>
      <c r="BM81" s="203"/>
      <c r="BN81" s="203"/>
      <c r="BO81" s="204"/>
      <c r="BP81" s="202"/>
      <c r="BQ81" s="203"/>
      <c r="BR81" s="204"/>
      <c r="BS81" s="202"/>
      <c r="BT81" s="203"/>
      <c r="BU81" s="204"/>
      <c r="BV81" s="202"/>
      <c r="BW81" s="203"/>
      <c r="BX81" s="204"/>
      <c r="BY81" s="202"/>
      <c r="BZ81" s="203"/>
      <c r="CA81" s="204"/>
      <c r="CB81" s="202"/>
      <c r="CC81" s="203"/>
      <c r="CD81" s="204"/>
      <c r="CE81" s="202"/>
      <c r="CF81" s="203"/>
      <c r="CG81" s="204"/>
      <c r="CH81" s="335"/>
      <c r="CI81" s="335"/>
      <c r="CJ81" s="335"/>
      <c r="CK81" s="335"/>
      <c r="CL81" s="335"/>
      <c r="CM81" s="335"/>
      <c r="CN81" s="335"/>
      <c r="CO81" s="335"/>
      <c r="CP81" s="335"/>
      <c r="CQ81" s="335"/>
      <c r="CR81" s="335"/>
      <c r="CS81" s="335"/>
      <c r="CT81" s="335"/>
      <c r="CU81" s="335"/>
      <c r="CV81" s="335"/>
      <c r="CW81" s="335"/>
      <c r="CX81" s="335"/>
      <c r="DE81" s="12" t="str">
        <f t="shared" si="6"/>
        <v>technicalperson_telno</v>
      </c>
      <c r="DF81" s="12" t="str">
        <f t="shared" si="7"/>
        <v>VARCHAR(15)</v>
      </c>
      <c r="DG81" s="12" t="str">
        <f t="shared" si="8"/>
        <v/>
      </c>
      <c r="DH81" s="12" t="str">
        <f t="shared" si="9"/>
        <v/>
      </c>
      <c r="DI81" s="12" t="s">
        <v>525</v>
      </c>
    </row>
    <row r="82" spans="2:113" s="12" customFormat="1">
      <c r="B82" s="197">
        <f t="shared" si="5"/>
        <v>73</v>
      </c>
      <c r="C82" s="198"/>
      <c r="D82" s="190" t="s">
        <v>635</v>
      </c>
      <c r="E82" s="191"/>
      <c r="F82" s="191"/>
      <c r="G82" s="191"/>
      <c r="H82" s="191"/>
      <c r="I82" s="191"/>
      <c r="J82" s="191"/>
      <c r="K82" s="191"/>
      <c r="L82" s="191"/>
      <c r="M82" s="191"/>
      <c r="N82" s="191"/>
      <c r="O82" s="191"/>
      <c r="P82" s="192"/>
      <c r="Q82" s="190" t="s">
        <v>765</v>
      </c>
      <c r="R82" s="191"/>
      <c r="S82" s="191"/>
      <c r="T82" s="191"/>
      <c r="U82" s="191"/>
      <c r="V82" s="191"/>
      <c r="W82" s="191"/>
      <c r="X82" s="191"/>
      <c r="Y82" s="191"/>
      <c r="Z82" s="191"/>
      <c r="AA82" s="191"/>
      <c r="AB82" s="191"/>
      <c r="AC82" s="192"/>
      <c r="AD82" s="190" t="s">
        <v>841</v>
      </c>
      <c r="AE82" s="191"/>
      <c r="AF82" s="191"/>
      <c r="AG82" s="191"/>
      <c r="AH82" s="191"/>
      <c r="AI82" s="191"/>
      <c r="AJ82" s="191"/>
      <c r="AK82" s="191"/>
      <c r="AL82" s="191"/>
      <c r="AM82" s="191"/>
      <c r="AN82" s="191"/>
      <c r="AO82" s="191"/>
      <c r="AP82" s="192"/>
      <c r="AQ82" s="202" t="str">
        <f>IFERROR(VLOOKUP(加盟店基本!AD82,ドメイン定義書!$F$10:$BF$228,43,FALSE),"")</f>
        <v>VARCHAR</v>
      </c>
      <c r="AR82" s="203"/>
      <c r="AS82" s="203"/>
      <c r="AT82" s="203"/>
      <c r="AU82" s="204"/>
      <c r="AV82" s="202">
        <f>IFERROR(VLOOKUP(加盟店基本!AD82,ドメイン定義書!$F$10:$BF$228,50,FALSE),"")</f>
        <v>15</v>
      </c>
      <c r="AW82" s="203"/>
      <c r="AX82" s="203"/>
      <c r="AY82" s="203"/>
      <c r="AZ82" s="204"/>
      <c r="BA82" s="197" t="s">
        <v>23</v>
      </c>
      <c r="BB82" s="207"/>
      <c r="BC82" s="207"/>
      <c r="BD82" s="207"/>
      <c r="BE82" s="198"/>
      <c r="BF82" s="197" t="str">
        <f>IFERROR(IF(VLOOKUP(加盟店基本!AD82,ドメイン定義書!$F$10:$BR$228,62,FALSE)=0,"",VLOOKUP(加盟店基本!AD82,ドメイン定義書!$F$10:$BR$228,62,FALSE)),"")</f>
        <v/>
      </c>
      <c r="BG82" s="207"/>
      <c r="BH82" s="207"/>
      <c r="BI82" s="207"/>
      <c r="BJ82" s="198"/>
      <c r="BK82" s="202" t="s">
        <v>836</v>
      </c>
      <c r="BL82" s="203"/>
      <c r="BM82" s="203"/>
      <c r="BN82" s="203"/>
      <c r="BO82" s="204"/>
      <c r="BP82" s="202"/>
      <c r="BQ82" s="203"/>
      <c r="BR82" s="204"/>
      <c r="BS82" s="202"/>
      <c r="BT82" s="203"/>
      <c r="BU82" s="204"/>
      <c r="BV82" s="202"/>
      <c r="BW82" s="203"/>
      <c r="BX82" s="204"/>
      <c r="BY82" s="202"/>
      <c r="BZ82" s="203"/>
      <c r="CA82" s="204"/>
      <c r="CB82" s="202"/>
      <c r="CC82" s="203"/>
      <c r="CD82" s="204"/>
      <c r="CE82" s="202"/>
      <c r="CF82" s="203"/>
      <c r="CG82" s="204"/>
      <c r="CH82" s="335"/>
      <c r="CI82" s="335"/>
      <c r="CJ82" s="335"/>
      <c r="CK82" s="335"/>
      <c r="CL82" s="335"/>
      <c r="CM82" s="335"/>
      <c r="CN82" s="335"/>
      <c r="CO82" s="335"/>
      <c r="CP82" s="335"/>
      <c r="CQ82" s="335"/>
      <c r="CR82" s="335"/>
      <c r="CS82" s="335"/>
      <c r="CT82" s="335"/>
      <c r="CU82" s="335"/>
      <c r="CV82" s="335"/>
      <c r="CW82" s="335"/>
      <c r="CX82" s="335"/>
      <c r="DE82" s="12" t="str">
        <f t="shared" si="6"/>
        <v>technicalperson_faxno</v>
      </c>
      <c r="DF82" s="12" t="str">
        <f t="shared" si="7"/>
        <v>VARCHAR(15)</v>
      </c>
      <c r="DG82" s="12" t="str">
        <f t="shared" si="8"/>
        <v/>
      </c>
      <c r="DH82" s="12" t="str">
        <f t="shared" si="9"/>
        <v/>
      </c>
      <c r="DI82" s="12" t="s">
        <v>525</v>
      </c>
    </row>
    <row r="83" spans="2:113" s="12" customFormat="1">
      <c r="B83" s="197">
        <f t="shared" si="5"/>
        <v>74</v>
      </c>
      <c r="C83" s="198"/>
      <c r="D83" s="190" t="s">
        <v>636</v>
      </c>
      <c r="E83" s="191"/>
      <c r="F83" s="191"/>
      <c r="G83" s="191"/>
      <c r="H83" s="191"/>
      <c r="I83" s="191"/>
      <c r="J83" s="191"/>
      <c r="K83" s="191"/>
      <c r="L83" s="191"/>
      <c r="M83" s="191"/>
      <c r="N83" s="191"/>
      <c r="O83" s="191"/>
      <c r="P83" s="192"/>
      <c r="Q83" s="190" t="s">
        <v>766</v>
      </c>
      <c r="R83" s="191"/>
      <c r="S83" s="191"/>
      <c r="T83" s="191"/>
      <c r="U83" s="191"/>
      <c r="V83" s="191"/>
      <c r="W83" s="191"/>
      <c r="X83" s="191"/>
      <c r="Y83" s="191"/>
      <c r="Z83" s="191"/>
      <c r="AA83" s="191"/>
      <c r="AB83" s="191"/>
      <c r="AC83" s="192"/>
      <c r="AD83" s="190" t="s">
        <v>857</v>
      </c>
      <c r="AE83" s="191"/>
      <c r="AF83" s="191"/>
      <c r="AG83" s="191"/>
      <c r="AH83" s="191"/>
      <c r="AI83" s="191"/>
      <c r="AJ83" s="191"/>
      <c r="AK83" s="191"/>
      <c r="AL83" s="191"/>
      <c r="AM83" s="191"/>
      <c r="AN83" s="191"/>
      <c r="AO83" s="191"/>
      <c r="AP83" s="192"/>
      <c r="AQ83" s="202" t="str">
        <f>IFERROR(VLOOKUP(加盟店基本!AD83,ドメイン定義書!$F$10:$BF$228,43,FALSE),"")</f>
        <v>VARCHAR</v>
      </c>
      <c r="AR83" s="203"/>
      <c r="AS83" s="203"/>
      <c r="AT83" s="203"/>
      <c r="AU83" s="204"/>
      <c r="AV83" s="202">
        <f>IFERROR(VLOOKUP(加盟店基本!AD83,ドメイン定義書!$F$10:$BF$228,50,FALSE),"")</f>
        <v>256</v>
      </c>
      <c r="AW83" s="203"/>
      <c r="AX83" s="203"/>
      <c r="AY83" s="203"/>
      <c r="AZ83" s="204"/>
      <c r="BA83" s="197" t="s">
        <v>23</v>
      </c>
      <c r="BB83" s="207"/>
      <c r="BC83" s="207"/>
      <c r="BD83" s="207"/>
      <c r="BE83" s="198"/>
      <c r="BF83" s="197" t="str">
        <f>IFERROR(IF(VLOOKUP(加盟店基本!AD83,ドメイン定義書!$F$10:$BR$228,62,FALSE)=0,"",VLOOKUP(加盟店基本!AD83,ドメイン定義書!$F$10:$BR$228,62,FALSE)),"")</f>
        <v/>
      </c>
      <c r="BG83" s="207"/>
      <c r="BH83" s="207"/>
      <c r="BI83" s="207"/>
      <c r="BJ83" s="198"/>
      <c r="BK83" s="202" t="s">
        <v>836</v>
      </c>
      <c r="BL83" s="203"/>
      <c r="BM83" s="203"/>
      <c r="BN83" s="203"/>
      <c r="BO83" s="204"/>
      <c r="BP83" s="202"/>
      <c r="BQ83" s="203"/>
      <c r="BR83" s="204"/>
      <c r="BS83" s="202"/>
      <c r="BT83" s="203"/>
      <c r="BU83" s="204"/>
      <c r="BV83" s="202"/>
      <c r="BW83" s="203"/>
      <c r="BX83" s="204"/>
      <c r="BY83" s="202"/>
      <c r="BZ83" s="203"/>
      <c r="CA83" s="204"/>
      <c r="CB83" s="202"/>
      <c r="CC83" s="203"/>
      <c r="CD83" s="204"/>
      <c r="CE83" s="202"/>
      <c r="CF83" s="203"/>
      <c r="CG83" s="204"/>
      <c r="CH83" s="335"/>
      <c r="CI83" s="335"/>
      <c r="CJ83" s="335"/>
      <c r="CK83" s="335"/>
      <c r="CL83" s="335"/>
      <c r="CM83" s="335"/>
      <c r="CN83" s="335"/>
      <c r="CO83" s="335"/>
      <c r="CP83" s="335"/>
      <c r="CQ83" s="335"/>
      <c r="CR83" s="335"/>
      <c r="CS83" s="335"/>
      <c r="CT83" s="335"/>
      <c r="CU83" s="335"/>
      <c r="CV83" s="335"/>
      <c r="CW83" s="335"/>
      <c r="CX83" s="335"/>
      <c r="DE83" s="12" t="str">
        <f t="shared" si="6"/>
        <v>technicalperson_emailaddress</v>
      </c>
      <c r="DF83" s="12" t="str">
        <f t="shared" si="7"/>
        <v>VARCHAR(256)</v>
      </c>
      <c r="DG83" s="12" t="str">
        <f t="shared" si="8"/>
        <v/>
      </c>
      <c r="DH83" s="12" t="str">
        <f t="shared" si="9"/>
        <v/>
      </c>
      <c r="DI83" s="12" t="s">
        <v>525</v>
      </c>
    </row>
    <row r="84" spans="2:113" s="12" customFormat="1">
      <c r="B84" s="197">
        <f t="shared" si="5"/>
        <v>75</v>
      </c>
      <c r="C84" s="198"/>
      <c r="D84" s="190" t="s">
        <v>637</v>
      </c>
      <c r="E84" s="191"/>
      <c r="F84" s="191"/>
      <c r="G84" s="191"/>
      <c r="H84" s="191"/>
      <c r="I84" s="191"/>
      <c r="J84" s="191"/>
      <c r="K84" s="191"/>
      <c r="L84" s="191"/>
      <c r="M84" s="191"/>
      <c r="N84" s="191"/>
      <c r="O84" s="191"/>
      <c r="P84" s="192"/>
      <c r="Q84" s="190" t="s">
        <v>767</v>
      </c>
      <c r="R84" s="191"/>
      <c r="S84" s="191"/>
      <c r="T84" s="191"/>
      <c r="U84" s="191"/>
      <c r="V84" s="191"/>
      <c r="W84" s="191"/>
      <c r="X84" s="191"/>
      <c r="Y84" s="191"/>
      <c r="Z84" s="191"/>
      <c r="AA84" s="191"/>
      <c r="AB84" s="191"/>
      <c r="AC84" s="192"/>
      <c r="AD84" s="190" t="s">
        <v>844</v>
      </c>
      <c r="AE84" s="191"/>
      <c r="AF84" s="191"/>
      <c r="AG84" s="191"/>
      <c r="AH84" s="191"/>
      <c r="AI84" s="191"/>
      <c r="AJ84" s="191"/>
      <c r="AK84" s="191"/>
      <c r="AL84" s="191"/>
      <c r="AM84" s="191"/>
      <c r="AN84" s="191"/>
      <c r="AO84" s="191"/>
      <c r="AP84" s="192"/>
      <c r="AQ84" s="202" t="str">
        <f>IFERROR(VLOOKUP(加盟店基本!AD84,ドメイン定義書!$F$10:$BF$228,43,FALSE),"")</f>
        <v>VARCHAR</v>
      </c>
      <c r="AR84" s="203"/>
      <c r="AS84" s="203"/>
      <c r="AT84" s="203"/>
      <c r="AU84" s="204"/>
      <c r="AV84" s="202">
        <f>IFERROR(VLOOKUP(加盟店基本!AD84,ドメイン定義書!$F$10:$BF$228,50,FALSE),"")</f>
        <v>40</v>
      </c>
      <c r="AW84" s="203"/>
      <c r="AX84" s="203"/>
      <c r="AY84" s="203"/>
      <c r="AZ84" s="204"/>
      <c r="BA84" s="197" t="s">
        <v>23</v>
      </c>
      <c r="BB84" s="207"/>
      <c r="BC84" s="207"/>
      <c r="BD84" s="207"/>
      <c r="BE84" s="198"/>
      <c r="BF84" s="197" t="str">
        <f>IFERROR(IF(VLOOKUP(加盟店基本!AD84,ドメイン定義書!$F$10:$BR$228,62,FALSE)=0,"",VLOOKUP(加盟店基本!AD84,ドメイン定義書!$F$10:$BR$228,62,FALSE)),"")</f>
        <v/>
      </c>
      <c r="BG84" s="207"/>
      <c r="BH84" s="207"/>
      <c r="BI84" s="207"/>
      <c r="BJ84" s="198"/>
      <c r="BK84" s="202" t="s">
        <v>836</v>
      </c>
      <c r="BL84" s="203"/>
      <c r="BM84" s="203"/>
      <c r="BN84" s="203"/>
      <c r="BO84" s="204"/>
      <c r="BP84" s="202"/>
      <c r="BQ84" s="203"/>
      <c r="BR84" s="204"/>
      <c r="BS84" s="202"/>
      <c r="BT84" s="203"/>
      <c r="BU84" s="204"/>
      <c r="BV84" s="202"/>
      <c r="BW84" s="203"/>
      <c r="BX84" s="204"/>
      <c r="BY84" s="202"/>
      <c r="BZ84" s="203"/>
      <c r="CA84" s="204"/>
      <c r="CB84" s="202"/>
      <c r="CC84" s="203"/>
      <c r="CD84" s="204"/>
      <c r="CE84" s="202"/>
      <c r="CF84" s="203"/>
      <c r="CG84" s="204"/>
      <c r="CH84" s="335"/>
      <c r="CI84" s="335"/>
      <c r="CJ84" s="335"/>
      <c r="CK84" s="335"/>
      <c r="CL84" s="335"/>
      <c r="CM84" s="335"/>
      <c r="CN84" s="335"/>
      <c r="CO84" s="335"/>
      <c r="CP84" s="335"/>
      <c r="CQ84" s="335"/>
      <c r="CR84" s="335"/>
      <c r="CS84" s="335"/>
      <c r="CT84" s="335"/>
      <c r="CU84" s="335"/>
      <c r="CV84" s="335"/>
      <c r="CW84" s="335"/>
      <c r="CX84" s="335"/>
      <c r="DE84" s="12" t="str">
        <f t="shared" si="6"/>
        <v>salesperson_name</v>
      </c>
      <c r="DF84" s="12" t="str">
        <f t="shared" si="7"/>
        <v>VARCHAR(40)</v>
      </c>
      <c r="DG84" s="12" t="str">
        <f t="shared" si="8"/>
        <v/>
      </c>
      <c r="DH84" s="12" t="str">
        <f t="shared" si="9"/>
        <v/>
      </c>
      <c r="DI84" s="12" t="s">
        <v>525</v>
      </c>
    </row>
    <row r="85" spans="2:113" s="12" customFormat="1">
      <c r="B85" s="197">
        <f t="shared" si="5"/>
        <v>76</v>
      </c>
      <c r="C85" s="198"/>
      <c r="D85" s="190" t="s">
        <v>638</v>
      </c>
      <c r="E85" s="191"/>
      <c r="F85" s="191"/>
      <c r="G85" s="191"/>
      <c r="H85" s="191"/>
      <c r="I85" s="191"/>
      <c r="J85" s="191"/>
      <c r="K85" s="191"/>
      <c r="L85" s="191"/>
      <c r="M85" s="191"/>
      <c r="N85" s="191"/>
      <c r="O85" s="191"/>
      <c r="P85" s="192"/>
      <c r="Q85" s="190" t="s">
        <v>768</v>
      </c>
      <c r="R85" s="191"/>
      <c r="S85" s="191"/>
      <c r="T85" s="191"/>
      <c r="U85" s="191"/>
      <c r="V85" s="191"/>
      <c r="W85" s="191"/>
      <c r="X85" s="191"/>
      <c r="Y85" s="191"/>
      <c r="Z85" s="191"/>
      <c r="AA85" s="191"/>
      <c r="AB85" s="191"/>
      <c r="AC85" s="192"/>
      <c r="AD85" s="190" t="s">
        <v>845</v>
      </c>
      <c r="AE85" s="191"/>
      <c r="AF85" s="191"/>
      <c r="AG85" s="191"/>
      <c r="AH85" s="191"/>
      <c r="AI85" s="191"/>
      <c r="AJ85" s="191"/>
      <c r="AK85" s="191"/>
      <c r="AL85" s="191"/>
      <c r="AM85" s="191"/>
      <c r="AN85" s="191"/>
      <c r="AO85" s="191"/>
      <c r="AP85" s="192"/>
      <c r="AQ85" s="202" t="str">
        <f>IFERROR(VLOOKUP(加盟店基本!AD85,ドメイン定義書!$F$10:$BF$228,43,FALSE),"")</f>
        <v>VARCHAR</v>
      </c>
      <c r="AR85" s="203"/>
      <c r="AS85" s="203"/>
      <c r="AT85" s="203"/>
      <c r="AU85" s="204"/>
      <c r="AV85" s="202">
        <f>IFERROR(VLOOKUP(加盟店基本!AD85,ドメイン定義書!$F$10:$BF$228,50,FALSE),"")</f>
        <v>40</v>
      </c>
      <c r="AW85" s="203"/>
      <c r="AX85" s="203"/>
      <c r="AY85" s="203"/>
      <c r="AZ85" s="204"/>
      <c r="BA85" s="197" t="s">
        <v>23</v>
      </c>
      <c r="BB85" s="207"/>
      <c r="BC85" s="207"/>
      <c r="BD85" s="207"/>
      <c r="BE85" s="198"/>
      <c r="BF85" s="197" t="str">
        <f>IFERROR(IF(VLOOKUP(加盟店基本!AD85,ドメイン定義書!$F$10:$BR$228,62,FALSE)=0,"",VLOOKUP(加盟店基本!AD85,ドメイン定義書!$F$10:$BR$228,62,FALSE)),"")</f>
        <v/>
      </c>
      <c r="BG85" s="207"/>
      <c r="BH85" s="207"/>
      <c r="BI85" s="207"/>
      <c r="BJ85" s="198"/>
      <c r="BK85" s="202" t="s">
        <v>836</v>
      </c>
      <c r="BL85" s="203"/>
      <c r="BM85" s="203"/>
      <c r="BN85" s="203"/>
      <c r="BO85" s="204"/>
      <c r="BP85" s="202"/>
      <c r="BQ85" s="203"/>
      <c r="BR85" s="204"/>
      <c r="BS85" s="202"/>
      <c r="BT85" s="203"/>
      <c r="BU85" s="204"/>
      <c r="BV85" s="202"/>
      <c r="BW85" s="203"/>
      <c r="BX85" s="204"/>
      <c r="BY85" s="202"/>
      <c r="BZ85" s="203"/>
      <c r="CA85" s="204"/>
      <c r="CB85" s="202"/>
      <c r="CC85" s="203"/>
      <c r="CD85" s="204"/>
      <c r="CE85" s="202"/>
      <c r="CF85" s="203"/>
      <c r="CG85" s="204"/>
      <c r="CH85" s="335"/>
      <c r="CI85" s="335"/>
      <c r="CJ85" s="335"/>
      <c r="CK85" s="335"/>
      <c r="CL85" s="335"/>
      <c r="CM85" s="335"/>
      <c r="CN85" s="335"/>
      <c r="CO85" s="335"/>
      <c r="CP85" s="335"/>
      <c r="CQ85" s="335"/>
      <c r="CR85" s="335"/>
      <c r="CS85" s="335"/>
      <c r="CT85" s="335"/>
      <c r="CU85" s="335"/>
      <c r="CV85" s="335"/>
      <c r="CW85" s="335"/>
      <c r="CX85" s="335"/>
      <c r="DE85" s="12" t="str">
        <f t="shared" si="6"/>
        <v>salesperson_namekana</v>
      </c>
      <c r="DF85" s="12" t="str">
        <f t="shared" si="7"/>
        <v>VARCHAR(40)</v>
      </c>
      <c r="DG85" s="12" t="str">
        <f t="shared" si="8"/>
        <v/>
      </c>
      <c r="DH85" s="12" t="str">
        <f t="shared" si="9"/>
        <v/>
      </c>
      <c r="DI85" s="12" t="s">
        <v>525</v>
      </c>
    </row>
    <row r="86" spans="2:113" s="12" customFormat="1">
      <c r="B86" s="197">
        <f t="shared" si="5"/>
        <v>77</v>
      </c>
      <c r="C86" s="198"/>
      <c r="D86" s="190" t="s">
        <v>639</v>
      </c>
      <c r="E86" s="191"/>
      <c r="F86" s="191"/>
      <c r="G86" s="191"/>
      <c r="H86" s="191"/>
      <c r="I86" s="191"/>
      <c r="J86" s="191"/>
      <c r="K86" s="191"/>
      <c r="L86" s="191"/>
      <c r="M86" s="191"/>
      <c r="N86" s="191"/>
      <c r="O86" s="191"/>
      <c r="P86" s="192"/>
      <c r="Q86" s="190" t="s">
        <v>769</v>
      </c>
      <c r="R86" s="191"/>
      <c r="S86" s="191"/>
      <c r="T86" s="191"/>
      <c r="U86" s="191"/>
      <c r="V86" s="191"/>
      <c r="W86" s="191"/>
      <c r="X86" s="191"/>
      <c r="Y86" s="191"/>
      <c r="Z86" s="191"/>
      <c r="AA86" s="191"/>
      <c r="AB86" s="191"/>
      <c r="AC86" s="192"/>
      <c r="AD86" s="190" t="s">
        <v>542</v>
      </c>
      <c r="AE86" s="191"/>
      <c r="AF86" s="191"/>
      <c r="AG86" s="191"/>
      <c r="AH86" s="191"/>
      <c r="AI86" s="191"/>
      <c r="AJ86" s="191"/>
      <c r="AK86" s="191"/>
      <c r="AL86" s="191"/>
      <c r="AM86" s="191"/>
      <c r="AN86" s="191"/>
      <c r="AO86" s="191"/>
      <c r="AP86" s="192"/>
      <c r="AQ86" s="202" t="str">
        <f>IFERROR(VLOOKUP(加盟店基本!AD86,ドメイン定義書!$F$10:$BF$228,43,FALSE),"")</f>
        <v>VARCHAR</v>
      </c>
      <c r="AR86" s="203"/>
      <c r="AS86" s="203"/>
      <c r="AT86" s="203"/>
      <c r="AU86" s="204"/>
      <c r="AV86" s="202">
        <f>IFERROR(VLOOKUP(加盟店基本!AD86,ドメイン定義書!$F$10:$BF$228,50,FALSE),"")</f>
        <v>60</v>
      </c>
      <c r="AW86" s="203"/>
      <c r="AX86" s="203"/>
      <c r="AY86" s="203"/>
      <c r="AZ86" s="204"/>
      <c r="BA86" s="197" t="s">
        <v>23</v>
      </c>
      <c r="BB86" s="207"/>
      <c r="BC86" s="207"/>
      <c r="BD86" s="207"/>
      <c r="BE86" s="198"/>
      <c r="BF86" s="197" t="str">
        <f>IFERROR(IF(VLOOKUP(加盟店基本!AD86,ドメイン定義書!$F$10:$BR$228,62,FALSE)=0,"",VLOOKUP(加盟店基本!AD86,ドメイン定義書!$F$10:$BR$228,62,FALSE)),"")</f>
        <v/>
      </c>
      <c r="BG86" s="207"/>
      <c r="BH86" s="207"/>
      <c r="BI86" s="207"/>
      <c r="BJ86" s="198"/>
      <c r="BK86" s="202" t="s">
        <v>836</v>
      </c>
      <c r="BL86" s="203"/>
      <c r="BM86" s="203"/>
      <c r="BN86" s="203"/>
      <c r="BO86" s="204"/>
      <c r="BP86" s="202"/>
      <c r="BQ86" s="203"/>
      <c r="BR86" s="204"/>
      <c r="BS86" s="202"/>
      <c r="BT86" s="203"/>
      <c r="BU86" s="204"/>
      <c r="BV86" s="202"/>
      <c r="BW86" s="203"/>
      <c r="BX86" s="204"/>
      <c r="BY86" s="202"/>
      <c r="BZ86" s="203"/>
      <c r="CA86" s="204"/>
      <c r="CB86" s="202"/>
      <c r="CC86" s="203"/>
      <c r="CD86" s="204"/>
      <c r="CE86" s="202"/>
      <c r="CF86" s="203"/>
      <c r="CG86" s="204"/>
      <c r="CH86" s="335"/>
      <c r="CI86" s="335"/>
      <c r="CJ86" s="335"/>
      <c r="CK86" s="335"/>
      <c r="CL86" s="335"/>
      <c r="CM86" s="335"/>
      <c r="CN86" s="335"/>
      <c r="CO86" s="335"/>
      <c r="CP86" s="335"/>
      <c r="CQ86" s="335"/>
      <c r="CR86" s="335"/>
      <c r="CS86" s="335"/>
      <c r="CT86" s="335"/>
      <c r="CU86" s="335"/>
      <c r="CV86" s="335"/>
      <c r="CW86" s="335"/>
      <c r="CX86" s="335"/>
      <c r="DE86" s="12" t="str">
        <f t="shared" si="6"/>
        <v>salesperson_companyname</v>
      </c>
      <c r="DF86" s="12" t="str">
        <f t="shared" si="7"/>
        <v>VARCHAR(60)</v>
      </c>
      <c r="DG86" s="12" t="str">
        <f t="shared" si="8"/>
        <v/>
      </c>
      <c r="DH86" s="12" t="str">
        <f t="shared" si="9"/>
        <v/>
      </c>
      <c r="DI86" s="12" t="s">
        <v>525</v>
      </c>
    </row>
    <row r="87" spans="2:113" s="12" customFormat="1">
      <c r="B87" s="197">
        <f t="shared" si="5"/>
        <v>78</v>
      </c>
      <c r="C87" s="198"/>
      <c r="D87" s="190" t="s">
        <v>640</v>
      </c>
      <c r="E87" s="191"/>
      <c r="F87" s="191"/>
      <c r="G87" s="191"/>
      <c r="H87" s="191"/>
      <c r="I87" s="191"/>
      <c r="J87" s="191"/>
      <c r="K87" s="191"/>
      <c r="L87" s="191"/>
      <c r="M87" s="191"/>
      <c r="N87" s="191"/>
      <c r="O87" s="191"/>
      <c r="P87" s="192"/>
      <c r="Q87" s="190" t="s">
        <v>770</v>
      </c>
      <c r="R87" s="191"/>
      <c r="S87" s="191"/>
      <c r="T87" s="191"/>
      <c r="U87" s="191"/>
      <c r="V87" s="191"/>
      <c r="W87" s="191"/>
      <c r="X87" s="191"/>
      <c r="Y87" s="191"/>
      <c r="Z87" s="191"/>
      <c r="AA87" s="191"/>
      <c r="AB87" s="191"/>
      <c r="AC87" s="192"/>
      <c r="AD87" s="190" t="s">
        <v>573</v>
      </c>
      <c r="AE87" s="191"/>
      <c r="AF87" s="191"/>
      <c r="AG87" s="191"/>
      <c r="AH87" s="191"/>
      <c r="AI87" s="191"/>
      <c r="AJ87" s="191"/>
      <c r="AK87" s="191"/>
      <c r="AL87" s="191"/>
      <c r="AM87" s="191"/>
      <c r="AN87" s="191"/>
      <c r="AO87" s="191"/>
      <c r="AP87" s="192"/>
      <c r="AQ87" s="202" t="str">
        <f>IFERROR(VLOOKUP(加盟店基本!AD87,ドメイン定義書!$F$10:$BF$228,43,FALSE),"")</f>
        <v>VARCHAR</v>
      </c>
      <c r="AR87" s="203"/>
      <c r="AS87" s="203"/>
      <c r="AT87" s="203"/>
      <c r="AU87" s="204"/>
      <c r="AV87" s="202">
        <f>IFERROR(VLOOKUP(加盟店基本!AD87,ドメイン定義書!$F$10:$BF$228,50,FALSE),"")</f>
        <v>60</v>
      </c>
      <c r="AW87" s="203"/>
      <c r="AX87" s="203"/>
      <c r="AY87" s="203"/>
      <c r="AZ87" s="204"/>
      <c r="BA87" s="197" t="s">
        <v>23</v>
      </c>
      <c r="BB87" s="207"/>
      <c r="BC87" s="207"/>
      <c r="BD87" s="207"/>
      <c r="BE87" s="198"/>
      <c r="BF87" s="197" t="str">
        <f>IFERROR(IF(VLOOKUP(加盟店基本!AD87,ドメイン定義書!$F$10:$BR$228,62,FALSE)=0,"",VLOOKUP(加盟店基本!AD87,ドメイン定義書!$F$10:$BR$228,62,FALSE)),"")</f>
        <v/>
      </c>
      <c r="BG87" s="207"/>
      <c r="BH87" s="207"/>
      <c r="BI87" s="207"/>
      <c r="BJ87" s="198"/>
      <c r="BK87" s="202" t="s">
        <v>836</v>
      </c>
      <c r="BL87" s="203"/>
      <c r="BM87" s="203"/>
      <c r="BN87" s="203"/>
      <c r="BO87" s="204"/>
      <c r="BP87" s="202"/>
      <c r="BQ87" s="203"/>
      <c r="BR87" s="204"/>
      <c r="BS87" s="202"/>
      <c r="BT87" s="203"/>
      <c r="BU87" s="204"/>
      <c r="BV87" s="202"/>
      <c r="BW87" s="203"/>
      <c r="BX87" s="204"/>
      <c r="BY87" s="202"/>
      <c r="BZ87" s="203"/>
      <c r="CA87" s="204"/>
      <c r="CB87" s="202"/>
      <c r="CC87" s="203"/>
      <c r="CD87" s="204"/>
      <c r="CE87" s="202"/>
      <c r="CF87" s="203"/>
      <c r="CG87" s="204"/>
      <c r="CH87" s="335"/>
      <c r="CI87" s="335"/>
      <c r="CJ87" s="335"/>
      <c r="CK87" s="335"/>
      <c r="CL87" s="335"/>
      <c r="CM87" s="335"/>
      <c r="CN87" s="335"/>
      <c r="CO87" s="335"/>
      <c r="CP87" s="335"/>
      <c r="CQ87" s="335"/>
      <c r="CR87" s="335"/>
      <c r="CS87" s="335"/>
      <c r="CT87" s="335"/>
      <c r="CU87" s="335"/>
      <c r="CV87" s="335"/>
      <c r="CW87" s="335"/>
      <c r="CX87" s="335"/>
      <c r="DE87" s="12" t="str">
        <f t="shared" si="6"/>
        <v>salesperson_companynamekana</v>
      </c>
      <c r="DF87" s="12" t="str">
        <f t="shared" si="7"/>
        <v>VARCHAR(60)</v>
      </c>
      <c r="DG87" s="12" t="str">
        <f t="shared" si="8"/>
        <v/>
      </c>
      <c r="DH87" s="12" t="str">
        <f t="shared" si="9"/>
        <v/>
      </c>
      <c r="DI87" s="12" t="s">
        <v>525</v>
      </c>
    </row>
    <row r="88" spans="2:113" s="12" customFormat="1">
      <c r="B88" s="197">
        <f t="shared" si="5"/>
        <v>79</v>
      </c>
      <c r="C88" s="198"/>
      <c r="D88" s="190" t="s">
        <v>641</v>
      </c>
      <c r="E88" s="191"/>
      <c r="F88" s="191"/>
      <c r="G88" s="191"/>
      <c r="H88" s="191"/>
      <c r="I88" s="191"/>
      <c r="J88" s="191"/>
      <c r="K88" s="191"/>
      <c r="L88" s="191"/>
      <c r="M88" s="191"/>
      <c r="N88" s="191"/>
      <c r="O88" s="191"/>
      <c r="P88" s="192"/>
      <c r="Q88" s="190" t="s">
        <v>771</v>
      </c>
      <c r="R88" s="191"/>
      <c r="S88" s="191"/>
      <c r="T88" s="191"/>
      <c r="U88" s="191"/>
      <c r="V88" s="191"/>
      <c r="W88" s="191"/>
      <c r="X88" s="191"/>
      <c r="Y88" s="191"/>
      <c r="Z88" s="191"/>
      <c r="AA88" s="191"/>
      <c r="AB88" s="191"/>
      <c r="AC88" s="192"/>
      <c r="AD88" s="190" t="s">
        <v>846</v>
      </c>
      <c r="AE88" s="191"/>
      <c r="AF88" s="191"/>
      <c r="AG88" s="191"/>
      <c r="AH88" s="191"/>
      <c r="AI88" s="191"/>
      <c r="AJ88" s="191"/>
      <c r="AK88" s="191"/>
      <c r="AL88" s="191"/>
      <c r="AM88" s="191"/>
      <c r="AN88" s="191"/>
      <c r="AO88" s="191"/>
      <c r="AP88" s="192"/>
      <c r="AQ88" s="202" t="str">
        <f>IFERROR(VLOOKUP(加盟店基本!AD88,ドメイン定義書!$F$10:$BF$228,43,FALSE),"")</f>
        <v>VARCHAR</v>
      </c>
      <c r="AR88" s="203"/>
      <c r="AS88" s="203"/>
      <c r="AT88" s="203"/>
      <c r="AU88" s="204"/>
      <c r="AV88" s="202">
        <f>IFERROR(VLOOKUP(加盟店基本!AD88,ドメイン定義書!$F$10:$BF$228,50,FALSE),"")</f>
        <v>60</v>
      </c>
      <c r="AW88" s="203"/>
      <c r="AX88" s="203"/>
      <c r="AY88" s="203"/>
      <c r="AZ88" s="204"/>
      <c r="BA88" s="197" t="s">
        <v>23</v>
      </c>
      <c r="BB88" s="207"/>
      <c r="BC88" s="207"/>
      <c r="BD88" s="207"/>
      <c r="BE88" s="198"/>
      <c r="BF88" s="197" t="str">
        <f>IFERROR(IF(VLOOKUP(加盟店基本!AD88,ドメイン定義書!$F$10:$BR$228,62,FALSE)=0,"",VLOOKUP(加盟店基本!AD88,ドメイン定義書!$F$10:$BR$228,62,FALSE)),"")</f>
        <v/>
      </c>
      <c r="BG88" s="207"/>
      <c r="BH88" s="207"/>
      <c r="BI88" s="207"/>
      <c r="BJ88" s="198"/>
      <c r="BK88" s="202" t="s">
        <v>836</v>
      </c>
      <c r="BL88" s="203"/>
      <c r="BM88" s="203"/>
      <c r="BN88" s="203"/>
      <c r="BO88" s="204"/>
      <c r="BP88" s="202"/>
      <c r="BQ88" s="203"/>
      <c r="BR88" s="204"/>
      <c r="BS88" s="202"/>
      <c r="BT88" s="203"/>
      <c r="BU88" s="204"/>
      <c r="BV88" s="202"/>
      <c r="BW88" s="203"/>
      <c r="BX88" s="204"/>
      <c r="BY88" s="202"/>
      <c r="BZ88" s="203"/>
      <c r="CA88" s="204"/>
      <c r="CB88" s="202"/>
      <c r="CC88" s="203"/>
      <c r="CD88" s="204"/>
      <c r="CE88" s="202"/>
      <c r="CF88" s="203"/>
      <c r="CG88" s="204"/>
      <c r="CH88" s="335"/>
      <c r="CI88" s="335"/>
      <c r="CJ88" s="335"/>
      <c r="CK88" s="335"/>
      <c r="CL88" s="335"/>
      <c r="CM88" s="335"/>
      <c r="CN88" s="335"/>
      <c r="CO88" s="335"/>
      <c r="CP88" s="335"/>
      <c r="CQ88" s="335"/>
      <c r="CR88" s="335"/>
      <c r="CS88" s="335"/>
      <c r="CT88" s="335"/>
      <c r="CU88" s="335"/>
      <c r="CV88" s="335"/>
      <c r="CW88" s="335"/>
      <c r="CX88" s="335"/>
      <c r="DE88" s="12" t="str">
        <f t="shared" si="6"/>
        <v>salesperson_sectionname</v>
      </c>
      <c r="DF88" s="12" t="str">
        <f t="shared" si="7"/>
        <v>VARCHAR(60)</v>
      </c>
      <c r="DG88" s="12" t="str">
        <f t="shared" si="8"/>
        <v/>
      </c>
      <c r="DH88" s="12" t="str">
        <f t="shared" si="9"/>
        <v/>
      </c>
      <c r="DI88" s="12" t="s">
        <v>525</v>
      </c>
    </row>
    <row r="89" spans="2:113" s="12" customFormat="1">
      <c r="B89" s="197">
        <f t="shared" si="5"/>
        <v>80</v>
      </c>
      <c r="C89" s="198"/>
      <c r="D89" s="190" t="s">
        <v>642</v>
      </c>
      <c r="E89" s="191"/>
      <c r="F89" s="191"/>
      <c r="G89" s="191"/>
      <c r="H89" s="191"/>
      <c r="I89" s="191"/>
      <c r="J89" s="191"/>
      <c r="K89" s="191"/>
      <c r="L89" s="191"/>
      <c r="M89" s="191"/>
      <c r="N89" s="191"/>
      <c r="O89" s="191"/>
      <c r="P89" s="192"/>
      <c r="Q89" s="190" t="s">
        <v>772</v>
      </c>
      <c r="R89" s="191"/>
      <c r="S89" s="191"/>
      <c r="T89" s="191"/>
      <c r="U89" s="191"/>
      <c r="V89" s="191"/>
      <c r="W89" s="191"/>
      <c r="X89" s="191"/>
      <c r="Y89" s="191"/>
      <c r="Z89" s="191"/>
      <c r="AA89" s="191"/>
      <c r="AB89" s="191"/>
      <c r="AC89" s="192"/>
      <c r="AD89" s="190" t="s">
        <v>840</v>
      </c>
      <c r="AE89" s="191"/>
      <c r="AF89" s="191"/>
      <c r="AG89" s="191"/>
      <c r="AH89" s="191"/>
      <c r="AI89" s="191"/>
      <c r="AJ89" s="191"/>
      <c r="AK89" s="191"/>
      <c r="AL89" s="191"/>
      <c r="AM89" s="191"/>
      <c r="AN89" s="191"/>
      <c r="AO89" s="191"/>
      <c r="AP89" s="192"/>
      <c r="AQ89" s="202" t="str">
        <f>IFERROR(VLOOKUP(加盟店基本!AD89,ドメイン定義書!$F$10:$BF$228,43,FALSE),"")</f>
        <v>VARCHAR</v>
      </c>
      <c r="AR89" s="203"/>
      <c r="AS89" s="203"/>
      <c r="AT89" s="203"/>
      <c r="AU89" s="204"/>
      <c r="AV89" s="202">
        <f>IFERROR(VLOOKUP(加盟店基本!AD89,ドメイン定義書!$F$10:$BF$228,50,FALSE),"")</f>
        <v>15</v>
      </c>
      <c r="AW89" s="203"/>
      <c r="AX89" s="203"/>
      <c r="AY89" s="203"/>
      <c r="AZ89" s="204"/>
      <c r="BA89" s="197" t="s">
        <v>23</v>
      </c>
      <c r="BB89" s="207"/>
      <c r="BC89" s="207"/>
      <c r="BD89" s="207"/>
      <c r="BE89" s="198"/>
      <c r="BF89" s="197" t="str">
        <f>IFERROR(IF(VLOOKUP(加盟店基本!AD89,ドメイン定義書!$F$10:$BR$228,62,FALSE)=0,"",VLOOKUP(加盟店基本!AD89,ドメイン定義書!$F$10:$BR$228,62,FALSE)),"")</f>
        <v/>
      </c>
      <c r="BG89" s="207"/>
      <c r="BH89" s="207"/>
      <c r="BI89" s="207"/>
      <c r="BJ89" s="198"/>
      <c r="BK89" s="202" t="s">
        <v>836</v>
      </c>
      <c r="BL89" s="203"/>
      <c r="BM89" s="203"/>
      <c r="BN89" s="203"/>
      <c r="BO89" s="204"/>
      <c r="BP89" s="202"/>
      <c r="BQ89" s="203"/>
      <c r="BR89" s="204"/>
      <c r="BS89" s="202"/>
      <c r="BT89" s="203"/>
      <c r="BU89" s="204"/>
      <c r="BV89" s="202"/>
      <c r="BW89" s="203"/>
      <c r="BX89" s="204"/>
      <c r="BY89" s="202"/>
      <c r="BZ89" s="203"/>
      <c r="CA89" s="204"/>
      <c r="CB89" s="202"/>
      <c r="CC89" s="203"/>
      <c r="CD89" s="204"/>
      <c r="CE89" s="202"/>
      <c r="CF89" s="203"/>
      <c r="CG89" s="204"/>
      <c r="CH89" s="335"/>
      <c r="CI89" s="335"/>
      <c r="CJ89" s="335"/>
      <c r="CK89" s="335"/>
      <c r="CL89" s="335"/>
      <c r="CM89" s="335"/>
      <c r="CN89" s="335"/>
      <c r="CO89" s="335"/>
      <c r="CP89" s="335"/>
      <c r="CQ89" s="335"/>
      <c r="CR89" s="335"/>
      <c r="CS89" s="335"/>
      <c r="CT89" s="335"/>
      <c r="CU89" s="335"/>
      <c r="CV89" s="335"/>
      <c r="CW89" s="335"/>
      <c r="CX89" s="335"/>
      <c r="DE89" s="12" t="str">
        <f t="shared" si="6"/>
        <v>salesperson_telno</v>
      </c>
      <c r="DF89" s="12" t="str">
        <f t="shared" si="7"/>
        <v>VARCHAR(15)</v>
      </c>
      <c r="DG89" s="12" t="str">
        <f t="shared" si="8"/>
        <v/>
      </c>
      <c r="DH89" s="12" t="str">
        <f t="shared" si="9"/>
        <v/>
      </c>
      <c r="DI89" s="12" t="s">
        <v>525</v>
      </c>
    </row>
    <row r="90" spans="2:113" s="12" customFormat="1">
      <c r="B90" s="197">
        <f t="shared" si="5"/>
        <v>81</v>
      </c>
      <c r="C90" s="198"/>
      <c r="D90" s="190" t="s">
        <v>643</v>
      </c>
      <c r="E90" s="191"/>
      <c r="F90" s="191"/>
      <c r="G90" s="191"/>
      <c r="H90" s="191"/>
      <c r="I90" s="191"/>
      <c r="J90" s="191"/>
      <c r="K90" s="191"/>
      <c r="L90" s="191"/>
      <c r="M90" s="191"/>
      <c r="N90" s="191"/>
      <c r="O90" s="191"/>
      <c r="P90" s="192"/>
      <c r="Q90" s="190" t="s">
        <v>773</v>
      </c>
      <c r="R90" s="191"/>
      <c r="S90" s="191"/>
      <c r="T90" s="191"/>
      <c r="U90" s="191"/>
      <c r="V90" s="191"/>
      <c r="W90" s="191"/>
      <c r="X90" s="191"/>
      <c r="Y90" s="191"/>
      <c r="Z90" s="191"/>
      <c r="AA90" s="191"/>
      <c r="AB90" s="191"/>
      <c r="AC90" s="192"/>
      <c r="AD90" s="190" t="s">
        <v>466</v>
      </c>
      <c r="AE90" s="191"/>
      <c r="AF90" s="191"/>
      <c r="AG90" s="191"/>
      <c r="AH90" s="191"/>
      <c r="AI90" s="191"/>
      <c r="AJ90" s="191"/>
      <c r="AK90" s="191"/>
      <c r="AL90" s="191"/>
      <c r="AM90" s="191"/>
      <c r="AN90" s="191"/>
      <c r="AO90" s="191"/>
      <c r="AP90" s="192"/>
      <c r="AQ90" s="202" t="str">
        <f>IFERROR(VLOOKUP(加盟店基本!AD90,ドメイン定義書!$F$10:$BF$228,43,FALSE),"")</f>
        <v>VARCHAR</v>
      </c>
      <c r="AR90" s="203"/>
      <c r="AS90" s="203"/>
      <c r="AT90" s="203"/>
      <c r="AU90" s="204"/>
      <c r="AV90" s="202">
        <f>IFERROR(VLOOKUP(加盟店基本!AD90,ドメイン定義書!$F$10:$BF$228,50,FALSE),"")</f>
        <v>256</v>
      </c>
      <c r="AW90" s="203"/>
      <c r="AX90" s="203"/>
      <c r="AY90" s="203"/>
      <c r="AZ90" s="204"/>
      <c r="BA90" s="197" t="s">
        <v>23</v>
      </c>
      <c r="BB90" s="207"/>
      <c r="BC90" s="207"/>
      <c r="BD90" s="207"/>
      <c r="BE90" s="198"/>
      <c r="BF90" s="197" t="str">
        <f>IFERROR(IF(VLOOKUP(加盟店基本!AD90,ドメイン定義書!$F$10:$BR$228,62,FALSE)=0,"",VLOOKUP(加盟店基本!AD90,ドメイン定義書!$F$10:$BR$228,62,FALSE)),"")</f>
        <v/>
      </c>
      <c r="BG90" s="207"/>
      <c r="BH90" s="207"/>
      <c r="BI90" s="207"/>
      <c r="BJ90" s="198"/>
      <c r="BK90" s="202" t="s">
        <v>836</v>
      </c>
      <c r="BL90" s="203"/>
      <c r="BM90" s="203"/>
      <c r="BN90" s="203"/>
      <c r="BO90" s="204"/>
      <c r="BP90" s="202"/>
      <c r="BQ90" s="203"/>
      <c r="BR90" s="204"/>
      <c r="BS90" s="202"/>
      <c r="BT90" s="203"/>
      <c r="BU90" s="204"/>
      <c r="BV90" s="202"/>
      <c r="BW90" s="203"/>
      <c r="BX90" s="204"/>
      <c r="BY90" s="202"/>
      <c r="BZ90" s="203"/>
      <c r="CA90" s="204"/>
      <c r="CB90" s="202"/>
      <c r="CC90" s="203"/>
      <c r="CD90" s="204"/>
      <c r="CE90" s="202"/>
      <c r="CF90" s="203"/>
      <c r="CG90" s="204"/>
      <c r="CH90" s="335"/>
      <c r="CI90" s="335"/>
      <c r="CJ90" s="335"/>
      <c r="CK90" s="335"/>
      <c r="CL90" s="335"/>
      <c r="CM90" s="335"/>
      <c r="CN90" s="335"/>
      <c r="CO90" s="335"/>
      <c r="CP90" s="335"/>
      <c r="CQ90" s="335"/>
      <c r="CR90" s="335"/>
      <c r="CS90" s="335"/>
      <c r="CT90" s="335"/>
      <c r="CU90" s="335"/>
      <c r="CV90" s="335"/>
      <c r="CW90" s="335"/>
      <c r="CX90" s="335"/>
      <c r="DE90" s="12" t="str">
        <f t="shared" si="6"/>
        <v>salesperson_emailaddress</v>
      </c>
      <c r="DF90" s="12" t="str">
        <f t="shared" si="7"/>
        <v>VARCHAR(256)</v>
      </c>
      <c r="DG90" s="12" t="str">
        <f t="shared" si="8"/>
        <v/>
      </c>
      <c r="DH90" s="12" t="str">
        <f t="shared" si="9"/>
        <v/>
      </c>
      <c r="DI90" s="12" t="s">
        <v>525</v>
      </c>
    </row>
    <row r="91" spans="2:113" s="12" customFormat="1">
      <c r="B91" s="197">
        <f t="shared" si="5"/>
        <v>82</v>
      </c>
      <c r="C91" s="198"/>
      <c r="D91" s="190" t="s">
        <v>644</v>
      </c>
      <c r="E91" s="191"/>
      <c r="F91" s="191"/>
      <c r="G91" s="191"/>
      <c r="H91" s="191"/>
      <c r="I91" s="191"/>
      <c r="J91" s="191"/>
      <c r="K91" s="191"/>
      <c r="L91" s="191"/>
      <c r="M91" s="191"/>
      <c r="N91" s="191"/>
      <c r="O91" s="191"/>
      <c r="P91" s="192"/>
      <c r="Q91" s="190" t="s">
        <v>774</v>
      </c>
      <c r="R91" s="191"/>
      <c r="S91" s="191"/>
      <c r="T91" s="191"/>
      <c r="U91" s="191"/>
      <c r="V91" s="191"/>
      <c r="W91" s="191"/>
      <c r="X91" s="191"/>
      <c r="Y91" s="191"/>
      <c r="Z91" s="191"/>
      <c r="AA91" s="191"/>
      <c r="AB91" s="191"/>
      <c r="AC91" s="192"/>
      <c r="AD91" s="190" t="s">
        <v>837</v>
      </c>
      <c r="AE91" s="191"/>
      <c r="AF91" s="191"/>
      <c r="AG91" s="191"/>
      <c r="AH91" s="191"/>
      <c r="AI91" s="191"/>
      <c r="AJ91" s="191"/>
      <c r="AK91" s="191"/>
      <c r="AL91" s="191"/>
      <c r="AM91" s="191"/>
      <c r="AN91" s="191"/>
      <c r="AO91" s="191"/>
      <c r="AP91" s="192"/>
      <c r="AQ91" s="202" t="str">
        <f>IFERROR(VLOOKUP(加盟店基本!AD91,ドメイン定義書!$F$10:$BF$228,43,FALSE),"")</f>
        <v>CHAR</v>
      </c>
      <c r="AR91" s="203"/>
      <c r="AS91" s="203"/>
      <c r="AT91" s="203"/>
      <c r="AU91" s="204"/>
      <c r="AV91" s="202">
        <f>IFERROR(VLOOKUP(加盟店基本!AD91,ドメイン定義書!$F$10:$BF$228,50,FALSE),"")</f>
        <v>8</v>
      </c>
      <c r="AW91" s="203"/>
      <c r="AX91" s="203"/>
      <c r="AY91" s="203"/>
      <c r="AZ91" s="204"/>
      <c r="BA91" s="197" t="s">
        <v>23</v>
      </c>
      <c r="BB91" s="207"/>
      <c r="BC91" s="207"/>
      <c r="BD91" s="207"/>
      <c r="BE91" s="198"/>
      <c r="BF91" s="197" t="str">
        <f>IFERROR(IF(VLOOKUP(加盟店基本!AD91,ドメイン定義書!$F$10:$BR$228,62,FALSE)=0,"",VLOOKUP(加盟店基本!AD91,ドメイン定義書!$F$10:$BR$228,62,FALSE)),"")</f>
        <v/>
      </c>
      <c r="BG91" s="207"/>
      <c r="BH91" s="207"/>
      <c r="BI91" s="207"/>
      <c r="BJ91" s="198"/>
      <c r="BK91" s="202" t="s">
        <v>836</v>
      </c>
      <c r="BL91" s="203"/>
      <c r="BM91" s="203"/>
      <c r="BN91" s="203"/>
      <c r="BO91" s="204"/>
      <c r="BP91" s="202"/>
      <c r="BQ91" s="203"/>
      <c r="BR91" s="204"/>
      <c r="BS91" s="202"/>
      <c r="BT91" s="203"/>
      <c r="BU91" s="204"/>
      <c r="BV91" s="202"/>
      <c r="BW91" s="203"/>
      <c r="BX91" s="204"/>
      <c r="BY91" s="202"/>
      <c r="BZ91" s="203"/>
      <c r="CA91" s="204"/>
      <c r="CB91" s="202"/>
      <c r="CC91" s="203"/>
      <c r="CD91" s="204"/>
      <c r="CE91" s="202"/>
      <c r="CF91" s="203"/>
      <c r="CG91" s="204"/>
      <c r="CH91" s="335"/>
      <c r="CI91" s="335"/>
      <c r="CJ91" s="335"/>
      <c r="CK91" s="335"/>
      <c r="CL91" s="335"/>
      <c r="CM91" s="335"/>
      <c r="CN91" s="335"/>
      <c r="CO91" s="335"/>
      <c r="CP91" s="335"/>
      <c r="CQ91" s="335"/>
      <c r="CR91" s="335"/>
      <c r="CS91" s="335"/>
      <c r="CT91" s="335"/>
      <c r="CU91" s="335"/>
      <c r="CV91" s="335"/>
      <c r="CW91" s="335"/>
      <c r="CX91" s="335"/>
      <c r="DE91" s="12" t="str">
        <f t="shared" si="6"/>
        <v>salesperson_postno</v>
      </c>
      <c r="DF91" s="12" t="str">
        <f t="shared" si="7"/>
        <v>CHAR(8)</v>
      </c>
      <c r="DG91" s="12" t="str">
        <f t="shared" si="8"/>
        <v/>
      </c>
      <c r="DH91" s="12" t="str">
        <f t="shared" si="9"/>
        <v/>
      </c>
      <c r="DI91" s="12" t="s">
        <v>525</v>
      </c>
    </row>
    <row r="92" spans="2:113" s="12" customFormat="1">
      <c r="B92" s="197">
        <f t="shared" si="5"/>
        <v>83</v>
      </c>
      <c r="C92" s="198"/>
      <c r="D92" s="190" t="s">
        <v>645</v>
      </c>
      <c r="E92" s="191"/>
      <c r="F92" s="191"/>
      <c r="G92" s="191"/>
      <c r="H92" s="191"/>
      <c r="I92" s="191"/>
      <c r="J92" s="191"/>
      <c r="K92" s="191"/>
      <c r="L92" s="191"/>
      <c r="M92" s="191"/>
      <c r="N92" s="191"/>
      <c r="O92" s="191"/>
      <c r="P92" s="192"/>
      <c r="Q92" s="190" t="s">
        <v>775</v>
      </c>
      <c r="R92" s="191"/>
      <c r="S92" s="191"/>
      <c r="T92" s="191"/>
      <c r="U92" s="191"/>
      <c r="V92" s="191"/>
      <c r="W92" s="191"/>
      <c r="X92" s="191"/>
      <c r="Y92" s="191"/>
      <c r="Z92" s="191"/>
      <c r="AA92" s="191"/>
      <c r="AB92" s="191"/>
      <c r="AC92" s="192"/>
      <c r="AD92" s="190" t="s">
        <v>838</v>
      </c>
      <c r="AE92" s="191"/>
      <c r="AF92" s="191"/>
      <c r="AG92" s="191"/>
      <c r="AH92" s="191"/>
      <c r="AI92" s="191"/>
      <c r="AJ92" s="191"/>
      <c r="AK92" s="191"/>
      <c r="AL92" s="191"/>
      <c r="AM92" s="191"/>
      <c r="AN92" s="191"/>
      <c r="AO92" s="191"/>
      <c r="AP92" s="192"/>
      <c r="AQ92" s="202" t="str">
        <f>IFERROR(VLOOKUP(加盟店基本!AD92,ドメイン定義書!$F$10:$BF$228,43,FALSE),"")</f>
        <v>VARCHAR</v>
      </c>
      <c r="AR92" s="203"/>
      <c r="AS92" s="203"/>
      <c r="AT92" s="203"/>
      <c r="AU92" s="204"/>
      <c r="AV92" s="202">
        <f>IFERROR(VLOOKUP(加盟店基本!AD92,ドメイン定義書!$F$10:$BF$228,50,FALSE),"")</f>
        <v>256</v>
      </c>
      <c r="AW92" s="203"/>
      <c r="AX92" s="203"/>
      <c r="AY92" s="203"/>
      <c r="AZ92" s="204"/>
      <c r="BA92" s="197" t="s">
        <v>23</v>
      </c>
      <c r="BB92" s="207"/>
      <c r="BC92" s="207"/>
      <c r="BD92" s="207"/>
      <c r="BE92" s="198"/>
      <c r="BF92" s="197" t="str">
        <f>IFERROR(IF(VLOOKUP(加盟店基本!AD92,ドメイン定義書!$F$10:$BR$228,62,FALSE)=0,"",VLOOKUP(加盟店基本!AD92,ドメイン定義書!$F$10:$BR$228,62,FALSE)),"")</f>
        <v/>
      </c>
      <c r="BG92" s="207"/>
      <c r="BH92" s="207"/>
      <c r="BI92" s="207"/>
      <c r="BJ92" s="198"/>
      <c r="BK92" s="202" t="s">
        <v>836</v>
      </c>
      <c r="BL92" s="203"/>
      <c r="BM92" s="203"/>
      <c r="BN92" s="203"/>
      <c r="BO92" s="204"/>
      <c r="BP92" s="202"/>
      <c r="BQ92" s="203"/>
      <c r="BR92" s="204"/>
      <c r="BS92" s="202"/>
      <c r="BT92" s="203"/>
      <c r="BU92" s="204"/>
      <c r="BV92" s="202"/>
      <c r="BW92" s="203"/>
      <c r="BX92" s="204"/>
      <c r="BY92" s="202"/>
      <c r="BZ92" s="203"/>
      <c r="CA92" s="204"/>
      <c r="CB92" s="202"/>
      <c r="CC92" s="203"/>
      <c r="CD92" s="204"/>
      <c r="CE92" s="202"/>
      <c r="CF92" s="203"/>
      <c r="CG92" s="204"/>
      <c r="CH92" s="335"/>
      <c r="CI92" s="335"/>
      <c r="CJ92" s="335"/>
      <c r="CK92" s="335"/>
      <c r="CL92" s="335"/>
      <c r="CM92" s="335"/>
      <c r="CN92" s="335"/>
      <c r="CO92" s="335"/>
      <c r="CP92" s="335"/>
      <c r="CQ92" s="335"/>
      <c r="CR92" s="335"/>
      <c r="CS92" s="335"/>
      <c r="CT92" s="335"/>
      <c r="CU92" s="335"/>
      <c r="CV92" s="335"/>
      <c r="CW92" s="335"/>
      <c r="CX92" s="335"/>
      <c r="DE92" s="12" t="str">
        <f t="shared" si="6"/>
        <v>salesperson_address</v>
      </c>
      <c r="DF92" s="12" t="str">
        <f t="shared" si="7"/>
        <v>VARCHAR(256)</v>
      </c>
      <c r="DG92" s="12" t="str">
        <f t="shared" si="8"/>
        <v/>
      </c>
      <c r="DH92" s="12" t="str">
        <f t="shared" si="9"/>
        <v/>
      </c>
      <c r="DI92" s="12" t="s">
        <v>525</v>
      </c>
    </row>
    <row r="93" spans="2:113" s="12" customFormat="1">
      <c r="B93" s="197">
        <f t="shared" si="5"/>
        <v>84</v>
      </c>
      <c r="C93" s="198"/>
      <c r="D93" s="190" t="s">
        <v>646</v>
      </c>
      <c r="E93" s="191"/>
      <c r="F93" s="191"/>
      <c r="G93" s="191"/>
      <c r="H93" s="191"/>
      <c r="I93" s="191"/>
      <c r="J93" s="191"/>
      <c r="K93" s="191"/>
      <c r="L93" s="191"/>
      <c r="M93" s="191"/>
      <c r="N93" s="191"/>
      <c r="O93" s="191"/>
      <c r="P93" s="192"/>
      <c r="Q93" s="190" t="s">
        <v>776</v>
      </c>
      <c r="R93" s="191"/>
      <c r="S93" s="191"/>
      <c r="T93" s="191"/>
      <c r="U93" s="191"/>
      <c r="V93" s="191"/>
      <c r="W93" s="191"/>
      <c r="X93" s="191"/>
      <c r="Y93" s="191"/>
      <c r="Z93" s="191"/>
      <c r="AA93" s="191"/>
      <c r="AB93" s="191"/>
      <c r="AC93" s="192"/>
      <c r="AD93" s="190" t="s">
        <v>858</v>
      </c>
      <c r="AE93" s="191"/>
      <c r="AF93" s="191"/>
      <c r="AG93" s="191"/>
      <c r="AH93" s="191"/>
      <c r="AI93" s="191"/>
      <c r="AJ93" s="191"/>
      <c r="AK93" s="191"/>
      <c r="AL93" s="191"/>
      <c r="AM93" s="191"/>
      <c r="AN93" s="191"/>
      <c r="AO93" s="191"/>
      <c r="AP93" s="192"/>
      <c r="AQ93" s="202" t="str">
        <f>IFERROR(VLOOKUP(加盟店基本!AD93,ドメイン定義書!$F$10:$BF$228,43,FALSE),"")</f>
        <v>VARCHAR</v>
      </c>
      <c r="AR93" s="203"/>
      <c r="AS93" s="203"/>
      <c r="AT93" s="203"/>
      <c r="AU93" s="204"/>
      <c r="AV93" s="202">
        <f>IFERROR(VLOOKUP(加盟店基本!AD93,ドメイン定義書!$F$10:$BF$228,50,FALSE),"")</f>
        <v>256</v>
      </c>
      <c r="AW93" s="203"/>
      <c r="AX93" s="203"/>
      <c r="AY93" s="203"/>
      <c r="AZ93" s="204"/>
      <c r="BA93" s="197" t="s">
        <v>23</v>
      </c>
      <c r="BB93" s="207"/>
      <c r="BC93" s="207"/>
      <c r="BD93" s="207"/>
      <c r="BE93" s="198"/>
      <c r="BF93" s="197" t="str">
        <f>IFERROR(IF(VLOOKUP(加盟店基本!AD93,ドメイン定義書!$F$10:$BR$228,62,FALSE)=0,"",VLOOKUP(加盟店基本!AD93,ドメイン定義書!$F$10:$BR$228,62,FALSE)),"")</f>
        <v/>
      </c>
      <c r="BG93" s="207"/>
      <c r="BH93" s="207"/>
      <c r="BI93" s="207"/>
      <c r="BJ93" s="198"/>
      <c r="BK93" s="202" t="s">
        <v>836</v>
      </c>
      <c r="BL93" s="203"/>
      <c r="BM93" s="203"/>
      <c r="BN93" s="203"/>
      <c r="BO93" s="204"/>
      <c r="BP93" s="202"/>
      <c r="BQ93" s="203"/>
      <c r="BR93" s="204"/>
      <c r="BS93" s="202"/>
      <c r="BT93" s="203"/>
      <c r="BU93" s="204"/>
      <c r="BV93" s="202"/>
      <c r="BW93" s="203"/>
      <c r="BX93" s="204"/>
      <c r="BY93" s="202"/>
      <c r="BZ93" s="203"/>
      <c r="CA93" s="204"/>
      <c r="CB93" s="202"/>
      <c r="CC93" s="203"/>
      <c r="CD93" s="204"/>
      <c r="CE93" s="202"/>
      <c r="CF93" s="203"/>
      <c r="CG93" s="204"/>
      <c r="CH93" s="335"/>
      <c r="CI93" s="335"/>
      <c r="CJ93" s="335"/>
      <c r="CK93" s="335"/>
      <c r="CL93" s="335"/>
      <c r="CM93" s="335"/>
      <c r="CN93" s="335"/>
      <c r="CO93" s="335"/>
      <c r="CP93" s="335"/>
      <c r="CQ93" s="335"/>
      <c r="CR93" s="335"/>
      <c r="CS93" s="335"/>
      <c r="CT93" s="335"/>
      <c r="CU93" s="335"/>
      <c r="CV93" s="335"/>
      <c r="CW93" s="335"/>
      <c r="CX93" s="335"/>
      <c r="DE93" s="12" t="str">
        <f t="shared" si="6"/>
        <v>salesperson_addresskana</v>
      </c>
      <c r="DF93" s="12" t="str">
        <f t="shared" si="7"/>
        <v>VARCHAR(256)</v>
      </c>
      <c r="DG93" s="12" t="str">
        <f t="shared" si="8"/>
        <v/>
      </c>
      <c r="DH93" s="12" t="str">
        <f t="shared" si="9"/>
        <v/>
      </c>
      <c r="DI93" s="12" t="s">
        <v>525</v>
      </c>
    </row>
    <row r="94" spans="2:113" s="12" customFormat="1">
      <c r="B94" s="197">
        <f t="shared" si="5"/>
        <v>85</v>
      </c>
      <c r="C94" s="198"/>
      <c r="D94" s="190" t="s">
        <v>647</v>
      </c>
      <c r="E94" s="191"/>
      <c r="F94" s="191"/>
      <c r="G94" s="191"/>
      <c r="H94" s="191"/>
      <c r="I94" s="191"/>
      <c r="J94" s="191"/>
      <c r="K94" s="191"/>
      <c r="L94" s="191"/>
      <c r="M94" s="191"/>
      <c r="N94" s="191"/>
      <c r="O94" s="191"/>
      <c r="P94" s="192"/>
      <c r="Q94" s="190" t="s">
        <v>777</v>
      </c>
      <c r="R94" s="191"/>
      <c r="S94" s="191"/>
      <c r="T94" s="191"/>
      <c r="U94" s="191"/>
      <c r="V94" s="191"/>
      <c r="W94" s="191"/>
      <c r="X94" s="191"/>
      <c r="Y94" s="191"/>
      <c r="Z94" s="191"/>
      <c r="AA94" s="191"/>
      <c r="AB94" s="191"/>
      <c r="AC94" s="192"/>
      <c r="AD94" s="190" t="s">
        <v>841</v>
      </c>
      <c r="AE94" s="191"/>
      <c r="AF94" s="191"/>
      <c r="AG94" s="191"/>
      <c r="AH94" s="191"/>
      <c r="AI94" s="191"/>
      <c r="AJ94" s="191"/>
      <c r="AK94" s="191"/>
      <c r="AL94" s="191"/>
      <c r="AM94" s="191"/>
      <c r="AN94" s="191"/>
      <c r="AO94" s="191"/>
      <c r="AP94" s="192"/>
      <c r="AQ94" s="202" t="str">
        <f>IFERROR(VLOOKUP(加盟店基本!AD94,ドメイン定義書!$F$10:$BF$228,43,FALSE),"")</f>
        <v>VARCHAR</v>
      </c>
      <c r="AR94" s="203"/>
      <c r="AS94" s="203"/>
      <c r="AT94" s="203"/>
      <c r="AU94" s="204"/>
      <c r="AV94" s="202">
        <f>IFERROR(VLOOKUP(加盟店基本!AD94,ドメイン定義書!$F$10:$BF$228,50,FALSE),"")</f>
        <v>15</v>
      </c>
      <c r="AW94" s="203"/>
      <c r="AX94" s="203"/>
      <c r="AY94" s="203"/>
      <c r="AZ94" s="204"/>
      <c r="BA94" s="197" t="s">
        <v>23</v>
      </c>
      <c r="BB94" s="207"/>
      <c r="BC94" s="207"/>
      <c r="BD94" s="207"/>
      <c r="BE94" s="198"/>
      <c r="BF94" s="197" t="str">
        <f>IFERROR(IF(VLOOKUP(加盟店基本!AD94,ドメイン定義書!$F$10:$BR$228,62,FALSE)=0,"",VLOOKUP(加盟店基本!AD94,ドメイン定義書!$F$10:$BR$228,62,FALSE)),"")</f>
        <v/>
      </c>
      <c r="BG94" s="207"/>
      <c r="BH94" s="207"/>
      <c r="BI94" s="207"/>
      <c r="BJ94" s="198"/>
      <c r="BK94" s="202" t="s">
        <v>836</v>
      </c>
      <c r="BL94" s="203"/>
      <c r="BM94" s="203"/>
      <c r="BN94" s="203"/>
      <c r="BO94" s="204"/>
      <c r="BP94" s="202"/>
      <c r="BQ94" s="203"/>
      <c r="BR94" s="204"/>
      <c r="BS94" s="202"/>
      <c r="BT94" s="203"/>
      <c r="BU94" s="204"/>
      <c r="BV94" s="202"/>
      <c r="BW94" s="203"/>
      <c r="BX94" s="204"/>
      <c r="BY94" s="202"/>
      <c r="BZ94" s="203"/>
      <c r="CA94" s="204"/>
      <c r="CB94" s="202"/>
      <c r="CC94" s="203"/>
      <c r="CD94" s="204"/>
      <c r="CE94" s="202"/>
      <c r="CF94" s="203"/>
      <c r="CG94" s="204"/>
      <c r="CH94" s="335"/>
      <c r="CI94" s="335"/>
      <c r="CJ94" s="335"/>
      <c r="CK94" s="335"/>
      <c r="CL94" s="335"/>
      <c r="CM94" s="335"/>
      <c r="CN94" s="335"/>
      <c r="CO94" s="335"/>
      <c r="CP94" s="335"/>
      <c r="CQ94" s="335"/>
      <c r="CR94" s="335"/>
      <c r="CS94" s="335"/>
      <c r="CT94" s="335"/>
      <c r="CU94" s="335"/>
      <c r="CV94" s="335"/>
      <c r="CW94" s="335"/>
      <c r="CX94" s="335"/>
      <c r="DE94" s="12" t="str">
        <f t="shared" si="6"/>
        <v>salesperson_faxno</v>
      </c>
      <c r="DF94" s="12" t="str">
        <f t="shared" si="7"/>
        <v>VARCHAR(15)</v>
      </c>
      <c r="DG94" s="12" t="str">
        <f t="shared" si="8"/>
        <v/>
      </c>
      <c r="DH94" s="12" t="str">
        <f t="shared" si="9"/>
        <v/>
      </c>
      <c r="DI94" s="12" t="s">
        <v>525</v>
      </c>
    </row>
    <row r="95" spans="2:113" s="12" customFormat="1">
      <c r="B95" s="197">
        <f t="shared" si="5"/>
        <v>86</v>
      </c>
      <c r="C95" s="198"/>
      <c r="D95" s="190" t="s">
        <v>648</v>
      </c>
      <c r="E95" s="191"/>
      <c r="F95" s="191"/>
      <c r="G95" s="191"/>
      <c r="H95" s="191"/>
      <c r="I95" s="191"/>
      <c r="J95" s="191"/>
      <c r="K95" s="191"/>
      <c r="L95" s="191"/>
      <c r="M95" s="191"/>
      <c r="N95" s="191"/>
      <c r="O95" s="191"/>
      <c r="P95" s="192"/>
      <c r="Q95" s="190" t="s">
        <v>778</v>
      </c>
      <c r="R95" s="191"/>
      <c r="S95" s="191"/>
      <c r="T95" s="191"/>
      <c r="U95" s="191"/>
      <c r="V95" s="191"/>
      <c r="W95" s="191"/>
      <c r="X95" s="191"/>
      <c r="Y95" s="191"/>
      <c r="Z95" s="191"/>
      <c r="AA95" s="191"/>
      <c r="AB95" s="191"/>
      <c r="AC95" s="192"/>
      <c r="AD95" s="190" t="s">
        <v>843</v>
      </c>
      <c r="AE95" s="191"/>
      <c r="AF95" s="191"/>
      <c r="AG95" s="191"/>
      <c r="AH95" s="191"/>
      <c r="AI95" s="191"/>
      <c r="AJ95" s="191"/>
      <c r="AK95" s="191"/>
      <c r="AL95" s="191"/>
      <c r="AM95" s="191"/>
      <c r="AN95" s="191"/>
      <c r="AO95" s="191"/>
      <c r="AP95" s="192"/>
      <c r="AQ95" s="202" t="str">
        <f>IFERROR(VLOOKUP(加盟店基本!AD95,ドメイン定義書!$F$10:$BF$228,43,FALSE),"")</f>
        <v>VARCHAR</v>
      </c>
      <c r="AR95" s="203"/>
      <c r="AS95" s="203"/>
      <c r="AT95" s="203"/>
      <c r="AU95" s="204"/>
      <c r="AV95" s="202">
        <f>IFERROR(VLOOKUP(加盟店基本!AD95,ドメイン定義書!$F$10:$BF$228,50,FALSE),"")</f>
        <v>128</v>
      </c>
      <c r="AW95" s="203"/>
      <c r="AX95" s="203"/>
      <c r="AY95" s="203"/>
      <c r="AZ95" s="204"/>
      <c r="BA95" s="197" t="s">
        <v>23</v>
      </c>
      <c r="BB95" s="207"/>
      <c r="BC95" s="207"/>
      <c r="BD95" s="207"/>
      <c r="BE95" s="198"/>
      <c r="BF95" s="197" t="str">
        <f>IFERROR(IF(VLOOKUP(加盟店基本!AD95,ドメイン定義書!$F$10:$BR$228,62,FALSE)=0,"",VLOOKUP(加盟店基本!AD95,ドメイン定義書!$F$10:$BR$228,62,FALSE)),"")</f>
        <v/>
      </c>
      <c r="BG95" s="207"/>
      <c r="BH95" s="207"/>
      <c r="BI95" s="207"/>
      <c r="BJ95" s="198"/>
      <c r="BK95" s="202" t="s">
        <v>836</v>
      </c>
      <c r="BL95" s="203"/>
      <c r="BM95" s="203"/>
      <c r="BN95" s="203"/>
      <c r="BO95" s="204"/>
      <c r="BP95" s="202"/>
      <c r="BQ95" s="203"/>
      <c r="BR95" s="204"/>
      <c r="BS95" s="202"/>
      <c r="BT95" s="203"/>
      <c r="BU95" s="204"/>
      <c r="BV95" s="202"/>
      <c r="BW95" s="203"/>
      <c r="BX95" s="204"/>
      <c r="BY95" s="202"/>
      <c r="BZ95" s="203"/>
      <c r="CA95" s="204"/>
      <c r="CB95" s="202"/>
      <c r="CC95" s="203"/>
      <c r="CD95" s="204"/>
      <c r="CE95" s="202"/>
      <c r="CF95" s="203"/>
      <c r="CG95" s="204"/>
      <c r="CH95" s="335"/>
      <c r="CI95" s="335"/>
      <c r="CJ95" s="335"/>
      <c r="CK95" s="335"/>
      <c r="CL95" s="335"/>
      <c r="CM95" s="335"/>
      <c r="CN95" s="335"/>
      <c r="CO95" s="335"/>
      <c r="CP95" s="335"/>
      <c r="CQ95" s="335"/>
      <c r="CR95" s="335"/>
      <c r="CS95" s="335"/>
      <c r="CT95" s="335"/>
      <c r="CU95" s="335"/>
      <c r="CV95" s="335"/>
      <c r="CW95" s="335"/>
      <c r="CX95" s="335"/>
      <c r="DE95" s="12" t="str">
        <f t="shared" si="6"/>
        <v>carry_url</v>
      </c>
      <c r="DF95" s="12" t="str">
        <f t="shared" si="7"/>
        <v>VARCHAR(128)</v>
      </c>
      <c r="DG95" s="12" t="str">
        <f t="shared" si="8"/>
        <v/>
      </c>
      <c r="DH95" s="12" t="str">
        <f t="shared" si="9"/>
        <v/>
      </c>
      <c r="DI95" s="12" t="s">
        <v>525</v>
      </c>
    </row>
    <row r="96" spans="2:113" s="12" customFormat="1">
      <c r="B96" s="197">
        <f t="shared" si="5"/>
        <v>87</v>
      </c>
      <c r="C96" s="198"/>
      <c r="D96" s="190" t="s">
        <v>649</v>
      </c>
      <c r="E96" s="191"/>
      <c r="F96" s="191"/>
      <c r="G96" s="191"/>
      <c r="H96" s="191"/>
      <c r="I96" s="191"/>
      <c r="J96" s="191"/>
      <c r="K96" s="191"/>
      <c r="L96" s="191"/>
      <c r="M96" s="191"/>
      <c r="N96" s="191"/>
      <c r="O96" s="191"/>
      <c r="P96" s="192"/>
      <c r="Q96" s="190" t="s">
        <v>779</v>
      </c>
      <c r="R96" s="191"/>
      <c r="S96" s="191"/>
      <c r="T96" s="191"/>
      <c r="U96" s="191"/>
      <c r="V96" s="191"/>
      <c r="W96" s="191"/>
      <c r="X96" s="191"/>
      <c r="Y96" s="191"/>
      <c r="Z96" s="191"/>
      <c r="AA96" s="191"/>
      <c r="AB96" s="191"/>
      <c r="AC96" s="192"/>
      <c r="AD96" s="190" t="s">
        <v>848</v>
      </c>
      <c r="AE96" s="191"/>
      <c r="AF96" s="191"/>
      <c r="AG96" s="191"/>
      <c r="AH96" s="191"/>
      <c r="AI96" s="191"/>
      <c r="AJ96" s="191"/>
      <c r="AK96" s="191"/>
      <c r="AL96" s="191"/>
      <c r="AM96" s="191"/>
      <c r="AN96" s="191"/>
      <c r="AO96" s="191"/>
      <c r="AP96" s="192"/>
      <c r="AQ96" s="202" t="str">
        <f>IFERROR(VLOOKUP(加盟店基本!AD96,ドメイン定義書!$F$10:$BF$228,43,FALSE),"")</f>
        <v>CHAR</v>
      </c>
      <c r="AR96" s="203"/>
      <c r="AS96" s="203"/>
      <c r="AT96" s="203"/>
      <c r="AU96" s="204"/>
      <c r="AV96" s="202">
        <f>IFERROR(VLOOKUP(加盟店基本!AD96,ドメイン定義書!$F$10:$BF$228,50,FALSE),"")</f>
        <v>1</v>
      </c>
      <c r="AW96" s="203"/>
      <c r="AX96" s="203"/>
      <c r="AY96" s="203"/>
      <c r="AZ96" s="204"/>
      <c r="BA96" s="197" t="s">
        <v>23</v>
      </c>
      <c r="BB96" s="207"/>
      <c r="BC96" s="207"/>
      <c r="BD96" s="207"/>
      <c r="BE96" s="198"/>
      <c r="BF96" s="197" t="str">
        <f>IFERROR(IF(VLOOKUP(加盟店基本!AD96,ドメイン定義書!$F$10:$BR$228,62,FALSE)=0,"",VLOOKUP(加盟店基本!AD96,ドメイン定義書!$F$10:$BR$228,62,FALSE)),"")</f>
        <v>○</v>
      </c>
      <c r="BG96" s="207"/>
      <c r="BH96" s="207"/>
      <c r="BI96" s="207"/>
      <c r="BJ96" s="198"/>
      <c r="BK96" s="202" t="s">
        <v>836</v>
      </c>
      <c r="BL96" s="203"/>
      <c r="BM96" s="203"/>
      <c r="BN96" s="203"/>
      <c r="BO96" s="204"/>
      <c r="BP96" s="202"/>
      <c r="BQ96" s="203"/>
      <c r="BR96" s="204"/>
      <c r="BS96" s="202"/>
      <c r="BT96" s="203"/>
      <c r="BU96" s="204"/>
      <c r="BV96" s="202"/>
      <c r="BW96" s="203"/>
      <c r="BX96" s="204"/>
      <c r="BY96" s="202"/>
      <c r="BZ96" s="203"/>
      <c r="CA96" s="204"/>
      <c r="CB96" s="202"/>
      <c r="CC96" s="203"/>
      <c r="CD96" s="204"/>
      <c r="CE96" s="202"/>
      <c r="CF96" s="203"/>
      <c r="CG96" s="204"/>
      <c r="CH96" s="335"/>
      <c r="CI96" s="335"/>
      <c r="CJ96" s="335"/>
      <c r="CK96" s="335"/>
      <c r="CL96" s="335"/>
      <c r="CM96" s="335"/>
      <c r="CN96" s="335"/>
      <c r="CO96" s="335"/>
      <c r="CP96" s="335"/>
      <c r="CQ96" s="335"/>
      <c r="CR96" s="335"/>
      <c r="CS96" s="335"/>
      <c r="CT96" s="335"/>
      <c r="CU96" s="335"/>
      <c r="CV96" s="335"/>
      <c r="CW96" s="335"/>
      <c r="CX96" s="335"/>
      <c r="DE96" s="12" t="str">
        <f t="shared" si="6"/>
        <v>carry_openflg</v>
      </c>
      <c r="DF96" s="12" t="str">
        <f t="shared" si="7"/>
        <v>CHAR(1)</v>
      </c>
      <c r="DG96" s="12" t="str">
        <f t="shared" si="8"/>
        <v/>
      </c>
      <c r="DH96" s="12" t="str">
        <f t="shared" si="9"/>
        <v/>
      </c>
      <c r="DI96" s="12" t="s">
        <v>525</v>
      </c>
    </row>
    <row r="97" spans="2:113" s="12" customFormat="1">
      <c r="B97" s="197">
        <f t="shared" si="5"/>
        <v>88</v>
      </c>
      <c r="C97" s="198"/>
      <c r="D97" s="190" t="s">
        <v>650</v>
      </c>
      <c r="E97" s="191"/>
      <c r="F97" s="191"/>
      <c r="G97" s="191"/>
      <c r="H97" s="191"/>
      <c r="I97" s="191"/>
      <c r="J97" s="191"/>
      <c r="K97" s="191"/>
      <c r="L97" s="191"/>
      <c r="M97" s="191"/>
      <c r="N97" s="191"/>
      <c r="O97" s="191"/>
      <c r="P97" s="192"/>
      <c r="Q97" s="190" t="s">
        <v>780</v>
      </c>
      <c r="R97" s="191"/>
      <c r="S97" s="191"/>
      <c r="T97" s="191"/>
      <c r="U97" s="191"/>
      <c r="V97" s="191"/>
      <c r="W97" s="191"/>
      <c r="X97" s="191"/>
      <c r="Y97" s="191"/>
      <c r="Z97" s="191"/>
      <c r="AA97" s="191"/>
      <c r="AB97" s="191"/>
      <c r="AC97" s="192"/>
      <c r="AD97" s="190" t="s">
        <v>840</v>
      </c>
      <c r="AE97" s="191"/>
      <c r="AF97" s="191"/>
      <c r="AG97" s="191"/>
      <c r="AH97" s="191"/>
      <c r="AI97" s="191"/>
      <c r="AJ97" s="191"/>
      <c r="AK97" s="191"/>
      <c r="AL97" s="191"/>
      <c r="AM97" s="191"/>
      <c r="AN97" s="191"/>
      <c r="AO97" s="191"/>
      <c r="AP97" s="192"/>
      <c r="AQ97" s="202" t="str">
        <f>IFERROR(VLOOKUP(加盟店基本!AD97,ドメイン定義書!$F$10:$BF$228,43,FALSE),"")</f>
        <v>VARCHAR</v>
      </c>
      <c r="AR97" s="203"/>
      <c r="AS97" s="203"/>
      <c r="AT97" s="203"/>
      <c r="AU97" s="204"/>
      <c r="AV97" s="202">
        <f>IFERROR(VLOOKUP(加盟店基本!AD97,ドメイン定義書!$F$10:$BF$228,50,FALSE),"")</f>
        <v>15</v>
      </c>
      <c r="AW97" s="203"/>
      <c r="AX97" s="203"/>
      <c r="AY97" s="203"/>
      <c r="AZ97" s="204"/>
      <c r="BA97" s="197" t="s">
        <v>23</v>
      </c>
      <c r="BB97" s="207"/>
      <c r="BC97" s="207"/>
      <c r="BD97" s="207"/>
      <c r="BE97" s="198"/>
      <c r="BF97" s="197" t="str">
        <f>IFERROR(IF(VLOOKUP(加盟店基本!AD97,ドメイン定義書!$F$10:$BR$228,62,FALSE)=0,"",VLOOKUP(加盟店基本!AD97,ドメイン定義書!$F$10:$BR$228,62,FALSE)),"")</f>
        <v/>
      </c>
      <c r="BG97" s="207"/>
      <c r="BH97" s="207"/>
      <c r="BI97" s="207"/>
      <c r="BJ97" s="198"/>
      <c r="BK97" s="202" t="s">
        <v>836</v>
      </c>
      <c r="BL97" s="203"/>
      <c r="BM97" s="203"/>
      <c r="BN97" s="203"/>
      <c r="BO97" s="204"/>
      <c r="BP97" s="202"/>
      <c r="BQ97" s="203"/>
      <c r="BR97" s="204"/>
      <c r="BS97" s="202"/>
      <c r="BT97" s="203"/>
      <c r="BU97" s="204"/>
      <c r="BV97" s="202"/>
      <c r="BW97" s="203"/>
      <c r="BX97" s="204"/>
      <c r="BY97" s="202"/>
      <c r="BZ97" s="203"/>
      <c r="CA97" s="204"/>
      <c r="CB97" s="202"/>
      <c r="CC97" s="203"/>
      <c r="CD97" s="204"/>
      <c r="CE97" s="202"/>
      <c r="CF97" s="203"/>
      <c r="CG97" s="204"/>
      <c r="CH97" s="335"/>
      <c r="CI97" s="335"/>
      <c r="CJ97" s="335"/>
      <c r="CK97" s="335"/>
      <c r="CL97" s="335"/>
      <c r="CM97" s="335"/>
      <c r="CN97" s="335"/>
      <c r="CO97" s="335"/>
      <c r="CP97" s="335"/>
      <c r="CQ97" s="335"/>
      <c r="CR97" s="335"/>
      <c r="CS97" s="335"/>
      <c r="CT97" s="335"/>
      <c r="CU97" s="335"/>
      <c r="CV97" s="335"/>
      <c r="CW97" s="335"/>
      <c r="CX97" s="335"/>
      <c r="DE97" s="12" t="str">
        <f t="shared" si="6"/>
        <v>carry_telno</v>
      </c>
      <c r="DF97" s="12" t="str">
        <f t="shared" si="7"/>
        <v>VARCHAR(15)</v>
      </c>
      <c r="DG97" s="12" t="str">
        <f t="shared" si="8"/>
        <v/>
      </c>
      <c r="DH97" s="12" t="str">
        <f t="shared" si="9"/>
        <v/>
      </c>
      <c r="DI97" s="12" t="s">
        <v>525</v>
      </c>
    </row>
    <row r="98" spans="2:113" s="12" customFormat="1">
      <c r="B98" s="197">
        <f t="shared" si="5"/>
        <v>89</v>
      </c>
      <c r="C98" s="198"/>
      <c r="D98" s="190" t="s">
        <v>651</v>
      </c>
      <c r="E98" s="191"/>
      <c r="F98" s="191"/>
      <c r="G98" s="191"/>
      <c r="H98" s="191"/>
      <c r="I98" s="191"/>
      <c r="J98" s="191"/>
      <c r="K98" s="191"/>
      <c r="L98" s="191"/>
      <c r="M98" s="191"/>
      <c r="N98" s="191"/>
      <c r="O98" s="191"/>
      <c r="P98" s="192"/>
      <c r="Q98" s="190" t="s">
        <v>781</v>
      </c>
      <c r="R98" s="191"/>
      <c r="S98" s="191"/>
      <c r="T98" s="191"/>
      <c r="U98" s="191"/>
      <c r="V98" s="191"/>
      <c r="W98" s="191"/>
      <c r="X98" s="191"/>
      <c r="Y98" s="191"/>
      <c r="Z98" s="191"/>
      <c r="AA98" s="191"/>
      <c r="AB98" s="191"/>
      <c r="AC98" s="192"/>
      <c r="AD98" s="190" t="s">
        <v>857</v>
      </c>
      <c r="AE98" s="191"/>
      <c r="AF98" s="191"/>
      <c r="AG98" s="191"/>
      <c r="AH98" s="191"/>
      <c r="AI98" s="191"/>
      <c r="AJ98" s="191"/>
      <c r="AK98" s="191"/>
      <c r="AL98" s="191"/>
      <c r="AM98" s="191"/>
      <c r="AN98" s="191"/>
      <c r="AO98" s="191"/>
      <c r="AP98" s="192"/>
      <c r="AQ98" s="202" t="str">
        <f>IFERROR(VLOOKUP(加盟店基本!AD98,ドメイン定義書!$F$10:$BF$228,43,FALSE),"")</f>
        <v>VARCHAR</v>
      </c>
      <c r="AR98" s="203"/>
      <c r="AS98" s="203"/>
      <c r="AT98" s="203"/>
      <c r="AU98" s="204"/>
      <c r="AV98" s="202">
        <f>IFERROR(VLOOKUP(加盟店基本!AD98,ドメイン定義書!$F$10:$BF$228,50,FALSE),"")</f>
        <v>256</v>
      </c>
      <c r="AW98" s="203"/>
      <c r="AX98" s="203"/>
      <c r="AY98" s="203"/>
      <c r="AZ98" s="204"/>
      <c r="BA98" s="197" t="s">
        <v>23</v>
      </c>
      <c r="BB98" s="207"/>
      <c r="BC98" s="207"/>
      <c r="BD98" s="207"/>
      <c r="BE98" s="198"/>
      <c r="BF98" s="197" t="str">
        <f>IFERROR(IF(VLOOKUP(加盟店基本!AD98,ドメイン定義書!$F$10:$BR$228,62,FALSE)=0,"",VLOOKUP(加盟店基本!AD98,ドメイン定義書!$F$10:$BR$228,62,FALSE)),"")</f>
        <v/>
      </c>
      <c r="BG98" s="207"/>
      <c r="BH98" s="207"/>
      <c r="BI98" s="207"/>
      <c r="BJ98" s="198"/>
      <c r="BK98" s="202" t="s">
        <v>836</v>
      </c>
      <c r="BL98" s="203"/>
      <c r="BM98" s="203"/>
      <c r="BN98" s="203"/>
      <c r="BO98" s="204"/>
      <c r="BP98" s="202"/>
      <c r="BQ98" s="203"/>
      <c r="BR98" s="204"/>
      <c r="BS98" s="202"/>
      <c r="BT98" s="203"/>
      <c r="BU98" s="204"/>
      <c r="BV98" s="202"/>
      <c r="BW98" s="203"/>
      <c r="BX98" s="204"/>
      <c r="BY98" s="202"/>
      <c r="BZ98" s="203"/>
      <c r="CA98" s="204"/>
      <c r="CB98" s="202"/>
      <c r="CC98" s="203"/>
      <c r="CD98" s="204"/>
      <c r="CE98" s="202"/>
      <c r="CF98" s="203"/>
      <c r="CG98" s="204"/>
      <c r="CH98" s="335"/>
      <c r="CI98" s="335"/>
      <c r="CJ98" s="335"/>
      <c r="CK98" s="335"/>
      <c r="CL98" s="335"/>
      <c r="CM98" s="335"/>
      <c r="CN98" s="335"/>
      <c r="CO98" s="335"/>
      <c r="CP98" s="335"/>
      <c r="CQ98" s="335"/>
      <c r="CR98" s="335"/>
      <c r="CS98" s="335"/>
      <c r="CT98" s="335"/>
      <c r="CU98" s="335"/>
      <c r="CV98" s="335"/>
      <c r="CW98" s="335"/>
      <c r="CX98" s="335"/>
      <c r="DE98" s="12" t="str">
        <f t="shared" si="6"/>
        <v>carry_emailaddress</v>
      </c>
      <c r="DF98" s="12" t="str">
        <f t="shared" si="7"/>
        <v>VARCHAR(256)</v>
      </c>
      <c r="DG98" s="12" t="str">
        <f t="shared" si="8"/>
        <v/>
      </c>
      <c r="DH98" s="12" t="str">
        <f t="shared" si="9"/>
        <v/>
      </c>
      <c r="DI98" s="12" t="s">
        <v>525</v>
      </c>
    </row>
    <row r="99" spans="2:113" s="12" customFormat="1">
      <c r="B99" s="197">
        <f t="shared" si="5"/>
        <v>90</v>
      </c>
      <c r="C99" s="198"/>
      <c r="D99" s="190" t="s">
        <v>652</v>
      </c>
      <c r="E99" s="191"/>
      <c r="F99" s="191"/>
      <c r="G99" s="191"/>
      <c r="H99" s="191"/>
      <c r="I99" s="191"/>
      <c r="J99" s="191"/>
      <c r="K99" s="191"/>
      <c r="L99" s="191"/>
      <c r="M99" s="191"/>
      <c r="N99" s="191"/>
      <c r="O99" s="191"/>
      <c r="P99" s="192"/>
      <c r="Q99" s="190" t="s">
        <v>782</v>
      </c>
      <c r="R99" s="191"/>
      <c r="S99" s="191"/>
      <c r="T99" s="191"/>
      <c r="U99" s="191"/>
      <c r="V99" s="191"/>
      <c r="W99" s="191"/>
      <c r="X99" s="191"/>
      <c r="Y99" s="191"/>
      <c r="Z99" s="191"/>
      <c r="AA99" s="191"/>
      <c r="AB99" s="191"/>
      <c r="AC99" s="192"/>
      <c r="AD99" s="190" t="s">
        <v>859</v>
      </c>
      <c r="AE99" s="191"/>
      <c r="AF99" s="191"/>
      <c r="AG99" s="191"/>
      <c r="AH99" s="191"/>
      <c r="AI99" s="191"/>
      <c r="AJ99" s="191"/>
      <c r="AK99" s="191"/>
      <c r="AL99" s="191"/>
      <c r="AM99" s="191"/>
      <c r="AN99" s="191"/>
      <c r="AO99" s="191"/>
      <c r="AP99" s="192"/>
      <c r="AQ99" s="202" t="str">
        <f>IFERROR(VLOOKUP(加盟店基本!AD99,ドメイン定義書!$F$10:$BF$228,43,FALSE),"")</f>
        <v>CHAR</v>
      </c>
      <c r="AR99" s="203"/>
      <c r="AS99" s="203"/>
      <c r="AT99" s="203"/>
      <c r="AU99" s="204"/>
      <c r="AV99" s="202">
        <f>IFERROR(VLOOKUP(加盟店基本!AD99,ドメイン定義書!$F$10:$BF$228,50,FALSE),"")</f>
        <v>1</v>
      </c>
      <c r="AW99" s="203"/>
      <c r="AX99" s="203"/>
      <c r="AY99" s="203"/>
      <c r="AZ99" s="204"/>
      <c r="BA99" s="197" t="s">
        <v>23</v>
      </c>
      <c r="BB99" s="207"/>
      <c r="BC99" s="207"/>
      <c r="BD99" s="207"/>
      <c r="BE99" s="198"/>
      <c r="BF99" s="197" t="str">
        <f>IFERROR(IF(VLOOKUP(加盟店基本!AD99,ドメイン定義書!$F$10:$BR$228,62,FALSE)=0,"",VLOOKUP(加盟店基本!AD99,ドメイン定義書!$F$10:$BR$228,62,FALSE)),"")</f>
        <v>○</v>
      </c>
      <c r="BG99" s="207"/>
      <c r="BH99" s="207"/>
      <c r="BI99" s="207"/>
      <c r="BJ99" s="198"/>
      <c r="BK99" s="202" t="s">
        <v>528</v>
      </c>
      <c r="BL99" s="203"/>
      <c r="BM99" s="203"/>
      <c r="BN99" s="203"/>
      <c r="BO99" s="204"/>
      <c r="BP99" s="202"/>
      <c r="BQ99" s="203"/>
      <c r="BR99" s="204"/>
      <c r="BS99" s="202"/>
      <c r="BT99" s="203"/>
      <c r="BU99" s="204"/>
      <c r="BV99" s="202"/>
      <c r="BW99" s="203"/>
      <c r="BX99" s="204"/>
      <c r="BY99" s="202"/>
      <c r="BZ99" s="203"/>
      <c r="CA99" s="204"/>
      <c r="CB99" s="202"/>
      <c r="CC99" s="203"/>
      <c r="CD99" s="204"/>
      <c r="CE99" s="202"/>
      <c r="CF99" s="203"/>
      <c r="CG99" s="204"/>
      <c r="CH99" s="335"/>
      <c r="CI99" s="335"/>
      <c r="CJ99" s="335"/>
      <c r="CK99" s="335"/>
      <c r="CL99" s="335"/>
      <c r="CM99" s="335"/>
      <c r="CN99" s="335"/>
      <c r="CO99" s="335"/>
      <c r="CP99" s="335"/>
      <c r="CQ99" s="335"/>
      <c r="CR99" s="335"/>
      <c r="CS99" s="335"/>
      <c r="CT99" s="335"/>
      <c r="CU99" s="335"/>
      <c r="CV99" s="335"/>
      <c r="CW99" s="335"/>
      <c r="CX99" s="335"/>
      <c r="DE99" s="12" t="str">
        <f t="shared" si="6"/>
        <v>salestraderkbn</v>
      </c>
      <c r="DF99" s="12" t="str">
        <f t="shared" si="7"/>
        <v>CHAR(1)</v>
      </c>
      <c r="DG99" s="12" t="str">
        <f t="shared" si="8"/>
        <v/>
      </c>
      <c r="DH99" s="12" t="str">
        <f t="shared" si="9"/>
        <v/>
      </c>
      <c r="DI99" s="12" t="s">
        <v>525</v>
      </c>
    </row>
    <row r="100" spans="2:113" s="12" customFormat="1">
      <c r="B100" s="197">
        <f t="shared" si="5"/>
        <v>91</v>
      </c>
      <c r="C100" s="198"/>
      <c r="D100" s="190" t="s">
        <v>653</v>
      </c>
      <c r="E100" s="191"/>
      <c r="F100" s="191"/>
      <c r="G100" s="191"/>
      <c r="H100" s="191"/>
      <c r="I100" s="191"/>
      <c r="J100" s="191"/>
      <c r="K100" s="191"/>
      <c r="L100" s="191"/>
      <c r="M100" s="191"/>
      <c r="N100" s="191"/>
      <c r="O100" s="191"/>
      <c r="P100" s="192"/>
      <c r="Q100" s="190" t="s">
        <v>783</v>
      </c>
      <c r="R100" s="191"/>
      <c r="S100" s="191"/>
      <c r="T100" s="191"/>
      <c r="U100" s="191"/>
      <c r="V100" s="191"/>
      <c r="W100" s="191"/>
      <c r="X100" s="191"/>
      <c r="Y100" s="191"/>
      <c r="Z100" s="191"/>
      <c r="AA100" s="191"/>
      <c r="AB100" s="191"/>
      <c r="AC100" s="192"/>
      <c r="AD100" s="190" t="s">
        <v>542</v>
      </c>
      <c r="AE100" s="191"/>
      <c r="AF100" s="191"/>
      <c r="AG100" s="191"/>
      <c r="AH100" s="191"/>
      <c r="AI100" s="191"/>
      <c r="AJ100" s="191"/>
      <c r="AK100" s="191"/>
      <c r="AL100" s="191"/>
      <c r="AM100" s="191"/>
      <c r="AN100" s="191"/>
      <c r="AO100" s="191"/>
      <c r="AP100" s="192"/>
      <c r="AQ100" s="202" t="str">
        <f>IFERROR(VLOOKUP(加盟店基本!AD100,ドメイン定義書!$F$10:$BF$228,43,FALSE),"")</f>
        <v>VARCHAR</v>
      </c>
      <c r="AR100" s="203"/>
      <c r="AS100" s="203"/>
      <c r="AT100" s="203"/>
      <c r="AU100" s="204"/>
      <c r="AV100" s="202">
        <f>IFERROR(VLOOKUP(加盟店基本!AD100,ドメイン定義書!$F$10:$BF$228,50,FALSE),"")</f>
        <v>60</v>
      </c>
      <c r="AW100" s="203"/>
      <c r="AX100" s="203"/>
      <c r="AY100" s="203"/>
      <c r="AZ100" s="204"/>
      <c r="BA100" s="197" t="s">
        <v>23</v>
      </c>
      <c r="BB100" s="207"/>
      <c r="BC100" s="207"/>
      <c r="BD100" s="207"/>
      <c r="BE100" s="198"/>
      <c r="BF100" s="197" t="str">
        <f>IFERROR(IF(VLOOKUP(加盟店基本!AD100,ドメイン定義書!$F$10:$BR$228,62,FALSE)=0,"",VLOOKUP(加盟店基本!AD100,ドメイン定義書!$F$10:$BR$228,62,FALSE)),"")</f>
        <v/>
      </c>
      <c r="BG100" s="207"/>
      <c r="BH100" s="207"/>
      <c r="BI100" s="207"/>
      <c r="BJ100" s="198"/>
      <c r="BK100" s="202" t="s">
        <v>836</v>
      </c>
      <c r="BL100" s="203"/>
      <c r="BM100" s="203"/>
      <c r="BN100" s="203"/>
      <c r="BO100" s="204"/>
      <c r="BP100" s="202"/>
      <c r="BQ100" s="203"/>
      <c r="BR100" s="204"/>
      <c r="BS100" s="202"/>
      <c r="BT100" s="203"/>
      <c r="BU100" s="204"/>
      <c r="BV100" s="202"/>
      <c r="BW100" s="203"/>
      <c r="BX100" s="204"/>
      <c r="BY100" s="202"/>
      <c r="BZ100" s="203"/>
      <c r="CA100" s="204"/>
      <c r="CB100" s="202"/>
      <c r="CC100" s="203"/>
      <c r="CD100" s="204"/>
      <c r="CE100" s="202"/>
      <c r="CF100" s="203"/>
      <c r="CG100" s="204"/>
      <c r="CH100" s="335"/>
      <c r="CI100" s="335"/>
      <c r="CJ100" s="335"/>
      <c r="CK100" s="335"/>
      <c r="CL100" s="335"/>
      <c r="CM100" s="335"/>
      <c r="CN100" s="335"/>
      <c r="CO100" s="335"/>
      <c r="CP100" s="335"/>
      <c r="CQ100" s="335"/>
      <c r="CR100" s="335"/>
      <c r="CS100" s="335"/>
      <c r="CT100" s="335"/>
      <c r="CU100" s="335"/>
      <c r="CV100" s="335"/>
      <c r="CW100" s="335"/>
      <c r="CX100" s="335"/>
      <c r="DE100" s="12" t="str">
        <f t="shared" si="6"/>
        <v>salestrader_companyname</v>
      </c>
      <c r="DF100" s="12" t="str">
        <f t="shared" si="7"/>
        <v>VARCHAR(60)</v>
      </c>
      <c r="DG100" s="12" t="str">
        <f t="shared" si="8"/>
        <v/>
      </c>
      <c r="DH100" s="12" t="str">
        <f t="shared" si="9"/>
        <v/>
      </c>
      <c r="DI100" s="12" t="s">
        <v>525</v>
      </c>
    </row>
    <row r="101" spans="2:113" s="12" customFormat="1">
      <c r="B101" s="197">
        <f t="shared" si="5"/>
        <v>92</v>
      </c>
      <c r="C101" s="198"/>
      <c r="D101" s="190" t="s">
        <v>654</v>
      </c>
      <c r="E101" s="191"/>
      <c r="F101" s="191"/>
      <c r="G101" s="191"/>
      <c r="H101" s="191"/>
      <c r="I101" s="191"/>
      <c r="J101" s="191"/>
      <c r="K101" s="191"/>
      <c r="L101" s="191"/>
      <c r="M101" s="191"/>
      <c r="N101" s="191"/>
      <c r="O101" s="191"/>
      <c r="P101" s="192"/>
      <c r="Q101" s="190" t="s">
        <v>784</v>
      </c>
      <c r="R101" s="191"/>
      <c r="S101" s="191"/>
      <c r="T101" s="191"/>
      <c r="U101" s="191"/>
      <c r="V101" s="191"/>
      <c r="W101" s="191"/>
      <c r="X101" s="191"/>
      <c r="Y101" s="191"/>
      <c r="Z101" s="191"/>
      <c r="AA101" s="191"/>
      <c r="AB101" s="191"/>
      <c r="AC101" s="192"/>
      <c r="AD101" s="190" t="s">
        <v>532</v>
      </c>
      <c r="AE101" s="191"/>
      <c r="AF101" s="191"/>
      <c r="AG101" s="191"/>
      <c r="AH101" s="191"/>
      <c r="AI101" s="191"/>
      <c r="AJ101" s="191"/>
      <c r="AK101" s="191"/>
      <c r="AL101" s="191"/>
      <c r="AM101" s="191"/>
      <c r="AN101" s="191"/>
      <c r="AO101" s="191"/>
      <c r="AP101" s="192"/>
      <c r="AQ101" s="202" t="str">
        <f>IFERROR(VLOOKUP(加盟店基本!AD101,ドメイン定義書!$F$10:$BF$228,43,FALSE),"")</f>
        <v>VARCHAR</v>
      </c>
      <c r="AR101" s="203"/>
      <c r="AS101" s="203"/>
      <c r="AT101" s="203"/>
      <c r="AU101" s="204"/>
      <c r="AV101" s="202">
        <f>IFERROR(VLOOKUP(加盟店基本!AD101,ドメイン定義書!$F$10:$BF$228,50,FALSE),"")</f>
        <v>120</v>
      </c>
      <c r="AW101" s="203"/>
      <c r="AX101" s="203"/>
      <c r="AY101" s="203"/>
      <c r="AZ101" s="204"/>
      <c r="BA101" s="197" t="s">
        <v>23</v>
      </c>
      <c r="BB101" s="207"/>
      <c r="BC101" s="207"/>
      <c r="BD101" s="207"/>
      <c r="BE101" s="198"/>
      <c r="BF101" s="197" t="str">
        <f>IFERROR(IF(VLOOKUP(加盟店基本!AD101,ドメイン定義書!$F$10:$BR$228,62,FALSE)=0,"",VLOOKUP(加盟店基本!AD101,ドメイン定義書!$F$10:$BR$228,62,FALSE)),"")</f>
        <v/>
      </c>
      <c r="BG101" s="207"/>
      <c r="BH101" s="207"/>
      <c r="BI101" s="207"/>
      <c r="BJ101" s="198"/>
      <c r="BK101" s="202" t="s">
        <v>836</v>
      </c>
      <c r="BL101" s="203"/>
      <c r="BM101" s="203"/>
      <c r="BN101" s="203"/>
      <c r="BO101" s="204"/>
      <c r="BP101" s="202"/>
      <c r="BQ101" s="203"/>
      <c r="BR101" s="204"/>
      <c r="BS101" s="202"/>
      <c r="BT101" s="203"/>
      <c r="BU101" s="204"/>
      <c r="BV101" s="202"/>
      <c r="BW101" s="203"/>
      <c r="BX101" s="204"/>
      <c r="BY101" s="202"/>
      <c r="BZ101" s="203"/>
      <c r="CA101" s="204"/>
      <c r="CB101" s="202"/>
      <c r="CC101" s="203"/>
      <c r="CD101" s="204"/>
      <c r="CE101" s="202"/>
      <c r="CF101" s="203"/>
      <c r="CG101" s="204"/>
      <c r="CH101" s="335"/>
      <c r="CI101" s="335"/>
      <c r="CJ101" s="335"/>
      <c r="CK101" s="335"/>
      <c r="CL101" s="335"/>
      <c r="CM101" s="335"/>
      <c r="CN101" s="335"/>
      <c r="CO101" s="335"/>
      <c r="CP101" s="335"/>
      <c r="CQ101" s="335"/>
      <c r="CR101" s="335"/>
      <c r="CS101" s="335"/>
      <c r="CT101" s="335"/>
      <c r="CU101" s="335"/>
      <c r="CV101" s="335"/>
      <c r="CW101" s="335"/>
      <c r="CX101" s="335"/>
      <c r="DE101" s="12" t="str">
        <f t="shared" si="6"/>
        <v>salestrader_reason</v>
      </c>
      <c r="DF101" s="12" t="str">
        <f t="shared" si="7"/>
        <v>VARCHAR(120)</v>
      </c>
      <c r="DG101" s="12" t="str">
        <f t="shared" si="8"/>
        <v/>
      </c>
      <c r="DH101" s="12" t="str">
        <f t="shared" si="9"/>
        <v/>
      </c>
      <c r="DI101" s="12" t="s">
        <v>525</v>
      </c>
    </row>
    <row r="102" spans="2:113" s="12" customFormat="1">
      <c r="B102" s="197">
        <f t="shared" si="5"/>
        <v>93</v>
      </c>
      <c r="C102" s="198"/>
      <c r="D102" s="190" t="s">
        <v>655</v>
      </c>
      <c r="E102" s="191"/>
      <c r="F102" s="191"/>
      <c r="G102" s="191"/>
      <c r="H102" s="191"/>
      <c r="I102" s="191"/>
      <c r="J102" s="191"/>
      <c r="K102" s="191"/>
      <c r="L102" s="191"/>
      <c r="M102" s="191"/>
      <c r="N102" s="191"/>
      <c r="O102" s="191"/>
      <c r="P102" s="192"/>
      <c r="Q102" s="190" t="s">
        <v>785</v>
      </c>
      <c r="R102" s="191"/>
      <c r="S102" s="191"/>
      <c r="T102" s="191"/>
      <c r="U102" s="191"/>
      <c r="V102" s="191"/>
      <c r="W102" s="191"/>
      <c r="X102" s="191"/>
      <c r="Y102" s="191"/>
      <c r="Z102" s="191"/>
      <c r="AA102" s="191"/>
      <c r="AB102" s="191"/>
      <c r="AC102" s="192"/>
      <c r="AD102" s="190" t="s">
        <v>838</v>
      </c>
      <c r="AE102" s="191"/>
      <c r="AF102" s="191"/>
      <c r="AG102" s="191"/>
      <c r="AH102" s="191"/>
      <c r="AI102" s="191"/>
      <c r="AJ102" s="191"/>
      <c r="AK102" s="191"/>
      <c r="AL102" s="191"/>
      <c r="AM102" s="191"/>
      <c r="AN102" s="191"/>
      <c r="AO102" s="191"/>
      <c r="AP102" s="192"/>
      <c r="AQ102" s="202" t="str">
        <f>IFERROR(VLOOKUP(加盟店基本!AD102,ドメイン定義書!$F$10:$BF$228,43,FALSE),"")</f>
        <v>VARCHAR</v>
      </c>
      <c r="AR102" s="203"/>
      <c r="AS102" s="203"/>
      <c r="AT102" s="203"/>
      <c r="AU102" s="204"/>
      <c r="AV102" s="202">
        <f>IFERROR(VLOOKUP(加盟店基本!AD102,ドメイン定義書!$F$10:$BF$228,50,FALSE),"")</f>
        <v>256</v>
      </c>
      <c r="AW102" s="203"/>
      <c r="AX102" s="203"/>
      <c r="AY102" s="203"/>
      <c r="AZ102" s="204"/>
      <c r="BA102" s="197" t="s">
        <v>23</v>
      </c>
      <c r="BB102" s="207"/>
      <c r="BC102" s="207"/>
      <c r="BD102" s="207"/>
      <c r="BE102" s="198"/>
      <c r="BF102" s="197" t="str">
        <f>IFERROR(IF(VLOOKUP(加盟店基本!AD102,ドメイン定義書!$F$10:$BR$228,62,FALSE)=0,"",VLOOKUP(加盟店基本!AD102,ドメイン定義書!$F$10:$BR$228,62,FALSE)),"")</f>
        <v/>
      </c>
      <c r="BG102" s="207"/>
      <c r="BH102" s="207"/>
      <c r="BI102" s="207"/>
      <c r="BJ102" s="198"/>
      <c r="BK102" s="202" t="s">
        <v>836</v>
      </c>
      <c r="BL102" s="203"/>
      <c r="BM102" s="203"/>
      <c r="BN102" s="203"/>
      <c r="BO102" s="204"/>
      <c r="BP102" s="202"/>
      <c r="BQ102" s="203"/>
      <c r="BR102" s="204"/>
      <c r="BS102" s="202"/>
      <c r="BT102" s="203"/>
      <c r="BU102" s="204"/>
      <c r="BV102" s="202"/>
      <c r="BW102" s="203"/>
      <c r="BX102" s="204"/>
      <c r="BY102" s="202"/>
      <c r="BZ102" s="203"/>
      <c r="CA102" s="204"/>
      <c r="CB102" s="202"/>
      <c r="CC102" s="203"/>
      <c r="CD102" s="204"/>
      <c r="CE102" s="202"/>
      <c r="CF102" s="203"/>
      <c r="CG102" s="204"/>
      <c r="CH102" s="335"/>
      <c r="CI102" s="335"/>
      <c r="CJ102" s="335"/>
      <c r="CK102" s="335"/>
      <c r="CL102" s="335"/>
      <c r="CM102" s="335"/>
      <c r="CN102" s="335"/>
      <c r="CO102" s="335"/>
      <c r="CP102" s="335"/>
      <c r="CQ102" s="335"/>
      <c r="CR102" s="335"/>
      <c r="CS102" s="335"/>
      <c r="CT102" s="335"/>
      <c r="CU102" s="335"/>
      <c r="CV102" s="335"/>
      <c r="CW102" s="335"/>
      <c r="CX102" s="335"/>
      <c r="DE102" s="12" t="str">
        <f t="shared" si="6"/>
        <v>salestrader_address</v>
      </c>
      <c r="DF102" s="12" t="str">
        <f t="shared" si="7"/>
        <v>VARCHAR(256)</v>
      </c>
      <c r="DG102" s="12" t="str">
        <f t="shared" si="8"/>
        <v/>
      </c>
      <c r="DH102" s="12" t="str">
        <f t="shared" si="9"/>
        <v/>
      </c>
      <c r="DI102" s="12" t="s">
        <v>525</v>
      </c>
    </row>
    <row r="103" spans="2:113" s="12" customFormat="1">
      <c r="B103" s="197">
        <f t="shared" si="5"/>
        <v>94</v>
      </c>
      <c r="C103" s="198"/>
      <c r="D103" s="190" t="s">
        <v>656</v>
      </c>
      <c r="E103" s="191"/>
      <c r="F103" s="191"/>
      <c r="G103" s="191"/>
      <c r="H103" s="191"/>
      <c r="I103" s="191"/>
      <c r="J103" s="191"/>
      <c r="K103" s="191"/>
      <c r="L103" s="191"/>
      <c r="M103" s="191"/>
      <c r="N103" s="191"/>
      <c r="O103" s="191"/>
      <c r="P103" s="192"/>
      <c r="Q103" s="190" t="s">
        <v>535</v>
      </c>
      <c r="R103" s="191"/>
      <c r="S103" s="191"/>
      <c r="T103" s="191"/>
      <c r="U103" s="191"/>
      <c r="V103" s="191"/>
      <c r="W103" s="191"/>
      <c r="X103" s="191"/>
      <c r="Y103" s="191"/>
      <c r="Z103" s="191"/>
      <c r="AA103" s="191"/>
      <c r="AB103" s="191"/>
      <c r="AC103" s="192"/>
      <c r="AD103" s="190" t="s">
        <v>29</v>
      </c>
      <c r="AE103" s="191"/>
      <c r="AF103" s="191"/>
      <c r="AG103" s="191"/>
      <c r="AH103" s="191"/>
      <c r="AI103" s="191"/>
      <c r="AJ103" s="191"/>
      <c r="AK103" s="191"/>
      <c r="AL103" s="191"/>
      <c r="AM103" s="191"/>
      <c r="AN103" s="191"/>
      <c r="AO103" s="191"/>
      <c r="AP103" s="192"/>
      <c r="AQ103" s="202" t="str">
        <f>IFERROR(VLOOKUP(加盟店基本!AD103,ドメイン定義書!$F$10:$BF$228,43,FALSE),"")</f>
        <v>CHAR</v>
      </c>
      <c r="AR103" s="203"/>
      <c r="AS103" s="203"/>
      <c r="AT103" s="203"/>
      <c r="AU103" s="204"/>
      <c r="AV103" s="202">
        <f>IFERROR(VLOOKUP(加盟店基本!AD103,ドメイン定義書!$F$10:$BF$228,50,FALSE),"")</f>
        <v>1</v>
      </c>
      <c r="AW103" s="203"/>
      <c r="AX103" s="203"/>
      <c r="AY103" s="203"/>
      <c r="AZ103" s="204"/>
      <c r="BA103" s="197" t="s">
        <v>23</v>
      </c>
      <c r="BB103" s="207"/>
      <c r="BC103" s="207"/>
      <c r="BD103" s="207"/>
      <c r="BE103" s="198"/>
      <c r="BF103" s="197" t="str">
        <f>IFERROR(IF(VLOOKUP(加盟店基本!AD103,ドメイン定義書!$F$10:$BR$228,62,FALSE)=0,"",VLOOKUP(加盟店基本!AD103,ドメイン定義書!$F$10:$BR$228,62,FALSE)),"")</f>
        <v>○</v>
      </c>
      <c r="BG103" s="207"/>
      <c r="BH103" s="207"/>
      <c r="BI103" s="207"/>
      <c r="BJ103" s="198"/>
      <c r="BK103" s="202" t="s">
        <v>528</v>
      </c>
      <c r="BL103" s="203"/>
      <c r="BM103" s="203"/>
      <c r="BN103" s="203"/>
      <c r="BO103" s="204"/>
      <c r="BP103" s="202"/>
      <c r="BQ103" s="203"/>
      <c r="BR103" s="204"/>
      <c r="BS103" s="202"/>
      <c r="BT103" s="203"/>
      <c r="BU103" s="204"/>
      <c r="BV103" s="202"/>
      <c r="BW103" s="203"/>
      <c r="BX103" s="204"/>
      <c r="BY103" s="202"/>
      <c r="BZ103" s="203"/>
      <c r="CA103" s="204"/>
      <c r="CB103" s="202"/>
      <c r="CC103" s="203"/>
      <c r="CD103" s="204"/>
      <c r="CE103" s="202"/>
      <c r="CF103" s="203"/>
      <c r="CG103" s="204"/>
      <c r="CH103" s="335"/>
      <c r="CI103" s="335"/>
      <c r="CJ103" s="335"/>
      <c r="CK103" s="335"/>
      <c r="CL103" s="335"/>
      <c r="CM103" s="335"/>
      <c r="CN103" s="335"/>
      <c r="CO103" s="335"/>
      <c r="CP103" s="335"/>
      <c r="CQ103" s="335"/>
      <c r="CR103" s="335"/>
      <c r="CS103" s="335"/>
      <c r="CT103" s="335"/>
      <c r="CU103" s="335"/>
      <c r="CV103" s="335"/>
      <c r="CW103" s="335"/>
      <c r="CX103" s="335"/>
      <c r="DE103" s="12" t="str">
        <f t="shared" si="6"/>
        <v>salescntkbn</v>
      </c>
      <c r="DF103" s="12" t="str">
        <f t="shared" si="7"/>
        <v>CHAR(1)</v>
      </c>
      <c r="DG103" s="12" t="str">
        <f t="shared" si="8"/>
        <v/>
      </c>
      <c r="DH103" s="12" t="str">
        <f t="shared" si="9"/>
        <v/>
      </c>
      <c r="DI103" s="12" t="s">
        <v>525</v>
      </c>
    </row>
    <row r="104" spans="2:113" s="12" customFormat="1">
      <c r="B104" s="197">
        <f t="shared" si="5"/>
        <v>95</v>
      </c>
      <c r="C104" s="198"/>
      <c r="D104" s="190" t="s">
        <v>657</v>
      </c>
      <c r="E104" s="191"/>
      <c r="F104" s="191"/>
      <c r="G104" s="191"/>
      <c r="H104" s="191"/>
      <c r="I104" s="191"/>
      <c r="J104" s="191"/>
      <c r="K104" s="191"/>
      <c r="L104" s="191"/>
      <c r="M104" s="191"/>
      <c r="N104" s="191"/>
      <c r="O104" s="191"/>
      <c r="P104" s="192"/>
      <c r="Q104" s="190" t="s">
        <v>534</v>
      </c>
      <c r="R104" s="191"/>
      <c r="S104" s="191"/>
      <c r="T104" s="191"/>
      <c r="U104" s="191"/>
      <c r="V104" s="191"/>
      <c r="W104" s="191"/>
      <c r="X104" s="191"/>
      <c r="Y104" s="191"/>
      <c r="Z104" s="191"/>
      <c r="AA104" s="191"/>
      <c r="AB104" s="191"/>
      <c r="AC104" s="192"/>
      <c r="AD104" s="190" t="s">
        <v>532</v>
      </c>
      <c r="AE104" s="191"/>
      <c r="AF104" s="191"/>
      <c r="AG104" s="191"/>
      <c r="AH104" s="191"/>
      <c r="AI104" s="191"/>
      <c r="AJ104" s="191"/>
      <c r="AK104" s="191"/>
      <c r="AL104" s="191"/>
      <c r="AM104" s="191"/>
      <c r="AN104" s="191"/>
      <c r="AO104" s="191"/>
      <c r="AP104" s="192"/>
      <c r="AQ104" s="202" t="str">
        <f>IFERROR(VLOOKUP(加盟店基本!AD104,ドメイン定義書!$F$10:$BF$228,43,FALSE),"")</f>
        <v>VARCHAR</v>
      </c>
      <c r="AR104" s="203"/>
      <c r="AS104" s="203"/>
      <c r="AT104" s="203"/>
      <c r="AU104" s="204"/>
      <c r="AV104" s="202">
        <f>IFERROR(VLOOKUP(加盟店基本!AD104,ドメイン定義書!$F$10:$BF$228,50,FALSE),"")</f>
        <v>120</v>
      </c>
      <c r="AW104" s="203"/>
      <c r="AX104" s="203"/>
      <c r="AY104" s="203"/>
      <c r="AZ104" s="204"/>
      <c r="BA104" s="197" t="s">
        <v>23</v>
      </c>
      <c r="BB104" s="207"/>
      <c r="BC104" s="207"/>
      <c r="BD104" s="207"/>
      <c r="BE104" s="198"/>
      <c r="BF104" s="197" t="str">
        <f>IFERROR(IF(VLOOKUP(加盟店基本!AD104,ドメイン定義書!$F$10:$BR$228,62,FALSE)=0,"",VLOOKUP(加盟店基本!AD104,ドメイン定義書!$F$10:$BR$228,62,FALSE)),"")</f>
        <v/>
      </c>
      <c r="BG104" s="207"/>
      <c r="BH104" s="207"/>
      <c r="BI104" s="207"/>
      <c r="BJ104" s="198"/>
      <c r="BK104" s="202" t="s">
        <v>836</v>
      </c>
      <c r="BL104" s="203"/>
      <c r="BM104" s="203"/>
      <c r="BN104" s="203"/>
      <c r="BO104" s="204"/>
      <c r="BP104" s="202"/>
      <c r="BQ104" s="203"/>
      <c r="BR104" s="204"/>
      <c r="BS104" s="202"/>
      <c r="BT104" s="203"/>
      <c r="BU104" s="204"/>
      <c r="BV104" s="202"/>
      <c r="BW104" s="203"/>
      <c r="BX104" s="204"/>
      <c r="BY104" s="202"/>
      <c r="BZ104" s="203"/>
      <c r="CA104" s="204"/>
      <c r="CB104" s="202"/>
      <c r="CC104" s="203"/>
      <c r="CD104" s="204"/>
      <c r="CE104" s="202"/>
      <c r="CF104" s="203"/>
      <c r="CG104" s="204"/>
      <c r="CH104" s="335"/>
      <c r="CI104" s="335"/>
      <c r="CJ104" s="335"/>
      <c r="CK104" s="335"/>
      <c r="CL104" s="335"/>
      <c r="CM104" s="335"/>
      <c r="CN104" s="335"/>
      <c r="CO104" s="335"/>
      <c r="CP104" s="335"/>
      <c r="CQ104" s="335"/>
      <c r="CR104" s="335"/>
      <c r="CS104" s="335"/>
      <c r="CT104" s="335"/>
      <c r="CU104" s="335"/>
      <c r="CV104" s="335"/>
      <c r="CW104" s="335"/>
      <c r="CX104" s="335"/>
      <c r="DE104" s="12" t="str">
        <f t="shared" si="6"/>
        <v>salescnt_reason</v>
      </c>
      <c r="DF104" s="12" t="str">
        <f t="shared" si="7"/>
        <v>VARCHAR(120)</v>
      </c>
      <c r="DG104" s="12" t="str">
        <f t="shared" si="8"/>
        <v/>
      </c>
      <c r="DH104" s="12" t="str">
        <f t="shared" si="9"/>
        <v/>
      </c>
      <c r="DI104" s="12" t="s">
        <v>525</v>
      </c>
    </row>
    <row r="105" spans="2:113" s="12" customFormat="1">
      <c r="B105" s="197">
        <f t="shared" si="5"/>
        <v>96</v>
      </c>
      <c r="C105" s="198"/>
      <c r="D105" s="190" t="s">
        <v>658</v>
      </c>
      <c r="E105" s="191"/>
      <c r="F105" s="191"/>
      <c r="G105" s="191"/>
      <c r="H105" s="191"/>
      <c r="I105" s="191"/>
      <c r="J105" s="191"/>
      <c r="K105" s="191"/>
      <c r="L105" s="191"/>
      <c r="M105" s="191"/>
      <c r="N105" s="191"/>
      <c r="O105" s="191"/>
      <c r="P105" s="192"/>
      <c r="Q105" s="190" t="s">
        <v>786</v>
      </c>
      <c r="R105" s="191"/>
      <c r="S105" s="191"/>
      <c r="T105" s="191"/>
      <c r="U105" s="191"/>
      <c r="V105" s="191"/>
      <c r="W105" s="191"/>
      <c r="X105" s="191"/>
      <c r="Y105" s="191"/>
      <c r="Z105" s="191"/>
      <c r="AA105" s="191"/>
      <c r="AB105" s="191"/>
      <c r="AC105" s="192"/>
      <c r="AD105" s="190" t="s">
        <v>860</v>
      </c>
      <c r="AE105" s="191"/>
      <c r="AF105" s="191"/>
      <c r="AG105" s="191"/>
      <c r="AH105" s="191"/>
      <c r="AI105" s="191"/>
      <c r="AJ105" s="191"/>
      <c r="AK105" s="191"/>
      <c r="AL105" s="191"/>
      <c r="AM105" s="191"/>
      <c r="AN105" s="191"/>
      <c r="AO105" s="191"/>
      <c r="AP105" s="192"/>
      <c r="AQ105" s="202" t="str">
        <f>IFERROR(VLOOKUP(加盟店基本!AD105,ドメイン定義書!$F$10:$BF$228,43,FALSE),"")</f>
        <v>CHAR</v>
      </c>
      <c r="AR105" s="203"/>
      <c r="AS105" s="203"/>
      <c r="AT105" s="203"/>
      <c r="AU105" s="204"/>
      <c r="AV105" s="202">
        <f>IFERROR(VLOOKUP(加盟店基本!AD105,ドメイン定義書!$F$10:$BF$228,50,FALSE),"")</f>
        <v>1</v>
      </c>
      <c r="AW105" s="203"/>
      <c r="AX105" s="203"/>
      <c r="AY105" s="203"/>
      <c r="AZ105" s="204"/>
      <c r="BA105" s="197" t="s">
        <v>23</v>
      </c>
      <c r="BB105" s="207"/>
      <c r="BC105" s="207"/>
      <c r="BD105" s="207"/>
      <c r="BE105" s="198"/>
      <c r="BF105" s="197" t="str">
        <f>IFERROR(IF(VLOOKUP(加盟店基本!AD105,ドメイン定義書!$F$10:$BR$228,62,FALSE)=0,"",VLOOKUP(加盟店基本!AD105,ドメイン定義書!$F$10:$BR$228,62,FALSE)),"")</f>
        <v>○</v>
      </c>
      <c r="BG105" s="207"/>
      <c r="BH105" s="207"/>
      <c r="BI105" s="207"/>
      <c r="BJ105" s="198"/>
      <c r="BK105" s="202" t="s">
        <v>836</v>
      </c>
      <c r="BL105" s="203"/>
      <c r="BM105" s="203"/>
      <c r="BN105" s="203"/>
      <c r="BO105" s="204"/>
      <c r="BP105" s="202"/>
      <c r="BQ105" s="203"/>
      <c r="BR105" s="204"/>
      <c r="BS105" s="202"/>
      <c r="BT105" s="203"/>
      <c r="BU105" s="204"/>
      <c r="BV105" s="202"/>
      <c r="BW105" s="203"/>
      <c r="BX105" s="204"/>
      <c r="BY105" s="202"/>
      <c r="BZ105" s="203"/>
      <c r="CA105" s="204"/>
      <c r="CB105" s="202"/>
      <c r="CC105" s="203"/>
      <c r="CD105" s="204"/>
      <c r="CE105" s="202"/>
      <c r="CF105" s="203"/>
      <c r="CG105" s="204"/>
      <c r="CH105" s="335"/>
      <c r="CI105" s="335"/>
      <c r="CJ105" s="335"/>
      <c r="CK105" s="335"/>
      <c r="CL105" s="335"/>
      <c r="CM105" s="335"/>
      <c r="CN105" s="335"/>
      <c r="CO105" s="335"/>
      <c r="CP105" s="335"/>
      <c r="CQ105" s="335"/>
      <c r="CR105" s="335"/>
      <c r="CS105" s="335"/>
      <c r="CT105" s="335"/>
      <c r="CU105" s="335"/>
      <c r="CV105" s="335"/>
      <c r="CW105" s="335"/>
      <c r="CX105" s="335"/>
      <c r="DE105" s="12" t="str">
        <f t="shared" si="6"/>
        <v>applytermkbn</v>
      </c>
      <c r="DF105" s="12" t="str">
        <f t="shared" si="7"/>
        <v>CHAR(1)</v>
      </c>
      <c r="DG105" s="12" t="str">
        <f t="shared" si="8"/>
        <v/>
      </c>
      <c r="DH105" s="12" t="str">
        <f t="shared" si="9"/>
        <v/>
      </c>
      <c r="DI105" s="12" t="s">
        <v>525</v>
      </c>
    </row>
    <row r="106" spans="2:113" s="12" customFormat="1">
      <c r="B106" s="197">
        <f t="shared" si="5"/>
        <v>97</v>
      </c>
      <c r="C106" s="198"/>
      <c r="D106" s="190" t="s">
        <v>659</v>
      </c>
      <c r="E106" s="191"/>
      <c r="F106" s="191"/>
      <c r="G106" s="191"/>
      <c r="H106" s="191"/>
      <c r="I106" s="191"/>
      <c r="J106" s="191"/>
      <c r="K106" s="191"/>
      <c r="L106" s="191"/>
      <c r="M106" s="191"/>
      <c r="N106" s="191"/>
      <c r="O106" s="191"/>
      <c r="P106" s="192"/>
      <c r="Q106" s="190" t="s">
        <v>787</v>
      </c>
      <c r="R106" s="191"/>
      <c r="S106" s="191"/>
      <c r="T106" s="191"/>
      <c r="U106" s="191"/>
      <c r="V106" s="191"/>
      <c r="W106" s="191"/>
      <c r="X106" s="191"/>
      <c r="Y106" s="191"/>
      <c r="Z106" s="191"/>
      <c r="AA106" s="191"/>
      <c r="AB106" s="191"/>
      <c r="AC106" s="192"/>
      <c r="AD106" s="190" t="s">
        <v>532</v>
      </c>
      <c r="AE106" s="191"/>
      <c r="AF106" s="191"/>
      <c r="AG106" s="191"/>
      <c r="AH106" s="191"/>
      <c r="AI106" s="191"/>
      <c r="AJ106" s="191"/>
      <c r="AK106" s="191"/>
      <c r="AL106" s="191"/>
      <c r="AM106" s="191"/>
      <c r="AN106" s="191"/>
      <c r="AO106" s="191"/>
      <c r="AP106" s="192"/>
      <c r="AQ106" s="202" t="str">
        <f>IFERROR(VLOOKUP(加盟店基本!AD106,ドメイン定義書!$F$10:$BF$228,43,FALSE),"")</f>
        <v>VARCHAR</v>
      </c>
      <c r="AR106" s="203"/>
      <c r="AS106" s="203"/>
      <c r="AT106" s="203"/>
      <c r="AU106" s="204"/>
      <c r="AV106" s="202">
        <f>IFERROR(VLOOKUP(加盟店基本!AD106,ドメイン定義書!$F$10:$BF$228,50,FALSE),"")</f>
        <v>120</v>
      </c>
      <c r="AW106" s="203"/>
      <c r="AX106" s="203"/>
      <c r="AY106" s="203"/>
      <c r="AZ106" s="204"/>
      <c r="BA106" s="197" t="s">
        <v>23</v>
      </c>
      <c r="BB106" s="207"/>
      <c r="BC106" s="207"/>
      <c r="BD106" s="207"/>
      <c r="BE106" s="198"/>
      <c r="BF106" s="197" t="str">
        <f>IFERROR(IF(VLOOKUP(加盟店基本!AD106,ドメイン定義書!$F$10:$BR$228,62,FALSE)=0,"",VLOOKUP(加盟店基本!AD106,ドメイン定義書!$F$10:$BR$228,62,FALSE)),"")</f>
        <v/>
      </c>
      <c r="BG106" s="207"/>
      <c r="BH106" s="207"/>
      <c r="BI106" s="207"/>
      <c r="BJ106" s="198"/>
      <c r="BK106" s="202" t="s">
        <v>836</v>
      </c>
      <c r="BL106" s="203"/>
      <c r="BM106" s="203"/>
      <c r="BN106" s="203"/>
      <c r="BO106" s="204"/>
      <c r="BP106" s="202"/>
      <c r="BQ106" s="203"/>
      <c r="BR106" s="204"/>
      <c r="BS106" s="202"/>
      <c r="BT106" s="203"/>
      <c r="BU106" s="204"/>
      <c r="BV106" s="202"/>
      <c r="BW106" s="203"/>
      <c r="BX106" s="204"/>
      <c r="BY106" s="202"/>
      <c r="BZ106" s="203"/>
      <c r="CA106" s="204"/>
      <c r="CB106" s="202"/>
      <c r="CC106" s="203"/>
      <c r="CD106" s="204"/>
      <c r="CE106" s="202"/>
      <c r="CF106" s="203"/>
      <c r="CG106" s="204"/>
      <c r="CH106" s="335"/>
      <c r="CI106" s="335"/>
      <c r="CJ106" s="335"/>
      <c r="CK106" s="335"/>
      <c r="CL106" s="335"/>
      <c r="CM106" s="335"/>
      <c r="CN106" s="335"/>
      <c r="CO106" s="335"/>
      <c r="CP106" s="335"/>
      <c r="CQ106" s="335"/>
      <c r="CR106" s="335"/>
      <c r="CS106" s="335"/>
      <c r="CT106" s="335"/>
      <c r="CU106" s="335"/>
      <c r="CV106" s="335"/>
      <c r="CW106" s="335"/>
      <c r="CX106" s="335"/>
      <c r="DE106" s="12" t="str">
        <f t="shared" si="6"/>
        <v>applyterm_reason</v>
      </c>
      <c r="DF106" s="12" t="str">
        <f t="shared" si="7"/>
        <v>VARCHAR(120)</v>
      </c>
      <c r="DG106" s="12" t="str">
        <f t="shared" si="8"/>
        <v/>
      </c>
      <c r="DH106" s="12" t="str">
        <f t="shared" si="9"/>
        <v/>
      </c>
      <c r="DI106" s="12" t="s">
        <v>525</v>
      </c>
    </row>
    <row r="107" spans="2:113" s="12" customFormat="1">
      <c r="B107" s="197">
        <f t="shared" si="5"/>
        <v>98</v>
      </c>
      <c r="C107" s="198"/>
      <c r="D107" s="190" t="s">
        <v>660</v>
      </c>
      <c r="E107" s="191"/>
      <c r="F107" s="191"/>
      <c r="G107" s="191"/>
      <c r="H107" s="191"/>
      <c r="I107" s="191"/>
      <c r="J107" s="191"/>
      <c r="K107" s="191"/>
      <c r="L107" s="191"/>
      <c r="M107" s="191"/>
      <c r="N107" s="191"/>
      <c r="O107" s="191"/>
      <c r="P107" s="192"/>
      <c r="Q107" s="190" t="s">
        <v>788</v>
      </c>
      <c r="R107" s="191"/>
      <c r="S107" s="191"/>
      <c r="T107" s="191"/>
      <c r="U107" s="191"/>
      <c r="V107" s="191"/>
      <c r="W107" s="191"/>
      <c r="X107" s="191"/>
      <c r="Y107" s="191"/>
      <c r="Z107" s="191"/>
      <c r="AA107" s="191"/>
      <c r="AB107" s="191"/>
      <c r="AC107" s="192"/>
      <c r="AD107" s="190" t="s">
        <v>854</v>
      </c>
      <c r="AE107" s="191"/>
      <c r="AF107" s="191"/>
      <c r="AG107" s="191"/>
      <c r="AH107" s="191"/>
      <c r="AI107" s="191"/>
      <c r="AJ107" s="191"/>
      <c r="AK107" s="191"/>
      <c r="AL107" s="191"/>
      <c r="AM107" s="191"/>
      <c r="AN107" s="191"/>
      <c r="AO107" s="191"/>
      <c r="AP107" s="192"/>
      <c r="AQ107" s="202" t="str">
        <f>IFERROR(VLOOKUP(加盟店基本!AD107,ドメイン定義書!$F$10:$BF$228,43,FALSE),"")</f>
        <v>CHAR</v>
      </c>
      <c r="AR107" s="203"/>
      <c r="AS107" s="203"/>
      <c r="AT107" s="203"/>
      <c r="AU107" s="204"/>
      <c r="AV107" s="202">
        <f>IFERROR(VLOOKUP(加盟店基本!AD107,ドメイン定義書!$F$10:$BF$228,50,FALSE),"")</f>
        <v>1</v>
      </c>
      <c r="AW107" s="203"/>
      <c r="AX107" s="203"/>
      <c r="AY107" s="203"/>
      <c r="AZ107" s="204"/>
      <c r="BA107" s="197" t="s">
        <v>23</v>
      </c>
      <c r="BB107" s="207"/>
      <c r="BC107" s="207"/>
      <c r="BD107" s="207"/>
      <c r="BE107" s="198"/>
      <c r="BF107" s="197" t="str">
        <f>IFERROR(IF(VLOOKUP(加盟店基本!AD107,ドメイン定義書!$F$10:$BR$228,62,FALSE)=0,"",VLOOKUP(加盟店基本!AD107,ドメイン定義書!$F$10:$BR$228,62,FALSE)),"")</f>
        <v>○</v>
      </c>
      <c r="BG107" s="207"/>
      <c r="BH107" s="207"/>
      <c r="BI107" s="207"/>
      <c r="BJ107" s="198"/>
      <c r="BK107" s="202" t="s">
        <v>528</v>
      </c>
      <c r="BL107" s="203"/>
      <c r="BM107" s="203"/>
      <c r="BN107" s="203"/>
      <c r="BO107" s="204"/>
      <c r="BP107" s="202"/>
      <c r="BQ107" s="203"/>
      <c r="BR107" s="204"/>
      <c r="BS107" s="202"/>
      <c r="BT107" s="203"/>
      <c r="BU107" s="204"/>
      <c r="BV107" s="202"/>
      <c r="BW107" s="203"/>
      <c r="BX107" s="204"/>
      <c r="BY107" s="202"/>
      <c r="BZ107" s="203"/>
      <c r="CA107" s="204"/>
      <c r="CB107" s="202"/>
      <c r="CC107" s="203"/>
      <c r="CD107" s="204"/>
      <c r="CE107" s="202"/>
      <c r="CF107" s="203"/>
      <c r="CG107" s="204"/>
      <c r="CH107" s="335"/>
      <c r="CI107" s="335"/>
      <c r="CJ107" s="335"/>
      <c r="CK107" s="335"/>
      <c r="CL107" s="335"/>
      <c r="CM107" s="335"/>
      <c r="CN107" s="335"/>
      <c r="CO107" s="335"/>
      <c r="CP107" s="335"/>
      <c r="CQ107" s="335"/>
      <c r="CR107" s="335"/>
      <c r="CS107" s="335"/>
      <c r="CT107" s="335"/>
      <c r="CU107" s="335"/>
      <c r="CV107" s="335"/>
      <c r="CW107" s="335"/>
      <c r="CX107" s="335"/>
      <c r="DE107" s="12" t="str">
        <f t="shared" si="6"/>
        <v>tax_umuflg</v>
      </c>
      <c r="DF107" s="12" t="str">
        <f t="shared" si="7"/>
        <v>CHAR(1)</v>
      </c>
      <c r="DG107" s="12" t="str">
        <f t="shared" si="8"/>
        <v/>
      </c>
      <c r="DH107" s="12" t="str">
        <f t="shared" si="9"/>
        <v/>
      </c>
      <c r="DI107" s="12" t="s">
        <v>525</v>
      </c>
    </row>
    <row r="108" spans="2:113" s="12" customFormat="1">
      <c r="B108" s="197">
        <f t="shared" si="5"/>
        <v>99</v>
      </c>
      <c r="C108" s="198"/>
      <c r="D108" s="190" t="s">
        <v>661</v>
      </c>
      <c r="E108" s="191"/>
      <c r="F108" s="191"/>
      <c r="G108" s="191"/>
      <c r="H108" s="191"/>
      <c r="I108" s="191"/>
      <c r="J108" s="191"/>
      <c r="K108" s="191"/>
      <c r="L108" s="191"/>
      <c r="M108" s="191"/>
      <c r="N108" s="191"/>
      <c r="O108" s="191"/>
      <c r="P108" s="192"/>
      <c r="Q108" s="190" t="s">
        <v>789</v>
      </c>
      <c r="R108" s="191"/>
      <c r="S108" s="191"/>
      <c r="T108" s="191"/>
      <c r="U108" s="191"/>
      <c r="V108" s="191"/>
      <c r="W108" s="191"/>
      <c r="X108" s="191"/>
      <c r="Y108" s="191"/>
      <c r="Z108" s="191"/>
      <c r="AA108" s="191"/>
      <c r="AB108" s="191"/>
      <c r="AC108" s="192"/>
      <c r="AD108" s="190" t="s">
        <v>854</v>
      </c>
      <c r="AE108" s="191"/>
      <c r="AF108" s="191"/>
      <c r="AG108" s="191"/>
      <c r="AH108" s="191"/>
      <c r="AI108" s="191"/>
      <c r="AJ108" s="191"/>
      <c r="AK108" s="191"/>
      <c r="AL108" s="191"/>
      <c r="AM108" s="191"/>
      <c r="AN108" s="191"/>
      <c r="AO108" s="191"/>
      <c r="AP108" s="192"/>
      <c r="AQ108" s="202" t="str">
        <f>IFERROR(VLOOKUP(加盟店基本!AD108,ドメイン定義書!$F$10:$BF$228,43,FALSE),"")</f>
        <v>CHAR</v>
      </c>
      <c r="AR108" s="203"/>
      <c r="AS108" s="203"/>
      <c r="AT108" s="203"/>
      <c r="AU108" s="204"/>
      <c r="AV108" s="202">
        <f>IFERROR(VLOOKUP(加盟店基本!AD108,ドメイン定義書!$F$10:$BF$228,50,FALSE),"")</f>
        <v>1</v>
      </c>
      <c r="AW108" s="203"/>
      <c r="AX108" s="203"/>
      <c r="AY108" s="203"/>
      <c r="AZ108" s="204"/>
      <c r="BA108" s="197" t="s">
        <v>23</v>
      </c>
      <c r="BB108" s="207"/>
      <c r="BC108" s="207"/>
      <c r="BD108" s="207"/>
      <c r="BE108" s="198"/>
      <c r="BF108" s="197" t="str">
        <f>IFERROR(IF(VLOOKUP(加盟店基本!AD108,ドメイン定義書!$F$10:$BR$228,62,FALSE)=0,"",VLOOKUP(加盟店基本!AD108,ドメイン定義書!$F$10:$BR$228,62,FALSE)),"")</f>
        <v>○</v>
      </c>
      <c r="BG108" s="207"/>
      <c r="BH108" s="207"/>
      <c r="BI108" s="207"/>
      <c r="BJ108" s="198"/>
      <c r="BK108" s="202" t="s">
        <v>528</v>
      </c>
      <c r="BL108" s="203"/>
      <c r="BM108" s="203"/>
      <c r="BN108" s="203"/>
      <c r="BO108" s="204"/>
      <c r="BP108" s="202"/>
      <c r="BQ108" s="203"/>
      <c r="BR108" s="204"/>
      <c r="BS108" s="202"/>
      <c r="BT108" s="203"/>
      <c r="BU108" s="204"/>
      <c r="BV108" s="202"/>
      <c r="BW108" s="203"/>
      <c r="BX108" s="204"/>
      <c r="BY108" s="202"/>
      <c r="BZ108" s="203"/>
      <c r="CA108" s="204"/>
      <c r="CB108" s="202"/>
      <c r="CC108" s="203"/>
      <c r="CD108" s="204"/>
      <c r="CE108" s="202"/>
      <c r="CF108" s="203"/>
      <c r="CG108" s="204"/>
      <c r="CH108" s="335"/>
      <c r="CI108" s="335"/>
      <c r="CJ108" s="335"/>
      <c r="CK108" s="335"/>
      <c r="CL108" s="335"/>
      <c r="CM108" s="335"/>
      <c r="CN108" s="335"/>
      <c r="CO108" s="335"/>
      <c r="CP108" s="335"/>
      <c r="CQ108" s="335"/>
      <c r="CR108" s="335"/>
      <c r="CS108" s="335"/>
      <c r="CT108" s="335"/>
      <c r="CU108" s="335"/>
      <c r="CV108" s="335"/>
      <c r="CW108" s="335"/>
      <c r="CX108" s="335"/>
      <c r="DE108" s="12" t="str">
        <f t="shared" si="6"/>
        <v>postage_umuflg</v>
      </c>
      <c r="DF108" s="12" t="str">
        <f t="shared" si="7"/>
        <v>CHAR(1)</v>
      </c>
      <c r="DG108" s="12" t="str">
        <f t="shared" si="8"/>
        <v/>
      </c>
      <c r="DH108" s="12" t="str">
        <f t="shared" si="9"/>
        <v/>
      </c>
      <c r="DI108" s="12" t="s">
        <v>525</v>
      </c>
    </row>
    <row r="109" spans="2:113" s="12" customFormat="1">
      <c r="B109" s="197">
        <f t="shared" si="5"/>
        <v>100</v>
      </c>
      <c r="C109" s="198"/>
      <c r="D109" s="190" t="s">
        <v>662</v>
      </c>
      <c r="E109" s="191"/>
      <c r="F109" s="191"/>
      <c r="G109" s="191"/>
      <c r="H109" s="191"/>
      <c r="I109" s="191"/>
      <c r="J109" s="191"/>
      <c r="K109" s="191"/>
      <c r="L109" s="191"/>
      <c r="M109" s="191"/>
      <c r="N109" s="191"/>
      <c r="O109" s="191"/>
      <c r="P109" s="192"/>
      <c r="Q109" s="190" t="s">
        <v>790</v>
      </c>
      <c r="R109" s="191"/>
      <c r="S109" s="191"/>
      <c r="T109" s="191"/>
      <c r="U109" s="191"/>
      <c r="V109" s="191"/>
      <c r="W109" s="191"/>
      <c r="X109" s="191"/>
      <c r="Y109" s="191"/>
      <c r="Z109" s="191"/>
      <c r="AA109" s="191"/>
      <c r="AB109" s="191"/>
      <c r="AC109" s="192"/>
      <c r="AD109" s="190" t="s">
        <v>854</v>
      </c>
      <c r="AE109" s="191"/>
      <c r="AF109" s="191"/>
      <c r="AG109" s="191"/>
      <c r="AH109" s="191"/>
      <c r="AI109" s="191"/>
      <c r="AJ109" s="191"/>
      <c r="AK109" s="191"/>
      <c r="AL109" s="191"/>
      <c r="AM109" s="191"/>
      <c r="AN109" s="191"/>
      <c r="AO109" s="191"/>
      <c r="AP109" s="192"/>
      <c r="AQ109" s="202" t="str">
        <f>IFERROR(VLOOKUP(加盟店基本!AD109,ドメイン定義書!$F$10:$BF$228,43,FALSE),"")</f>
        <v>CHAR</v>
      </c>
      <c r="AR109" s="203"/>
      <c r="AS109" s="203"/>
      <c r="AT109" s="203"/>
      <c r="AU109" s="204"/>
      <c r="AV109" s="202">
        <f>IFERROR(VLOOKUP(加盟店基本!AD109,ドメイン定義書!$F$10:$BF$228,50,FALSE),"")</f>
        <v>1</v>
      </c>
      <c r="AW109" s="203"/>
      <c r="AX109" s="203"/>
      <c r="AY109" s="203"/>
      <c r="AZ109" s="204"/>
      <c r="BA109" s="197" t="s">
        <v>23</v>
      </c>
      <c r="BB109" s="207"/>
      <c r="BC109" s="207"/>
      <c r="BD109" s="207"/>
      <c r="BE109" s="198"/>
      <c r="BF109" s="197" t="str">
        <f>IFERROR(IF(VLOOKUP(加盟店基本!AD109,ドメイン定義書!$F$10:$BR$228,62,FALSE)=0,"",VLOOKUP(加盟店基本!AD109,ドメイン定義書!$F$10:$BR$228,62,FALSE)),"")</f>
        <v>○</v>
      </c>
      <c r="BG109" s="207"/>
      <c r="BH109" s="207"/>
      <c r="BI109" s="207"/>
      <c r="BJ109" s="198"/>
      <c r="BK109" s="202" t="s">
        <v>528</v>
      </c>
      <c r="BL109" s="203"/>
      <c r="BM109" s="203"/>
      <c r="BN109" s="203"/>
      <c r="BO109" s="204"/>
      <c r="BP109" s="202"/>
      <c r="BQ109" s="203"/>
      <c r="BR109" s="204"/>
      <c r="BS109" s="202"/>
      <c r="BT109" s="203"/>
      <c r="BU109" s="204"/>
      <c r="BV109" s="202"/>
      <c r="BW109" s="203"/>
      <c r="BX109" s="204"/>
      <c r="BY109" s="202"/>
      <c r="BZ109" s="203"/>
      <c r="CA109" s="204"/>
      <c r="CB109" s="202"/>
      <c r="CC109" s="203"/>
      <c r="CD109" s="204"/>
      <c r="CE109" s="202"/>
      <c r="CF109" s="203"/>
      <c r="CG109" s="204"/>
      <c r="CH109" s="335"/>
      <c r="CI109" s="335"/>
      <c r="CJ109" s="335"/>
      <c r="CK109" s="335"/>
      <c r="CL109" s="335"/>
      <c r="CM109" s="335"/>
      <c r="CN109" s="335"/>
      <c r="CO109" s="335"/>
      <c r="CP109" s="335"/>
      <c r="CQ109" s="335"/>
      <c r="CR109" s="335"/>
      <c r="CS109" s="335"/>
      <c r="CT109" s="335"/>
      <c r="CU109" s="335"/>
      <c r="CV109" s="335"/>
      <c r="CW109" s="335"/>
      <c r="CX109" s="335"/>
      <c r="DE109" s="12" t="str">
        <f t="shared" si="6"/>
        <v>elsecost_umuflg</v>
      </c>
      <c r="DF109" s="12" t="str">
        <f t="shared" si="7"/>
        <v>CHAR(1)</v>
      </c>
      <c r="DG109" s="12" t="str">
        <f t="shared" si="8"/>
        <v/>
      </c>
      <c r="DH109" s="12" t="str">
        <f t="shared" si="9"/>
        <v/>
      </c>
      <c r="DI109" s="12" t="s">
        <v>525</v>
      </c>
    </row>
    <row r="110" spans="2:113" s="12" customFormat="1">
      <c r="B110" s="197">
        <f t="shared" si="5"/>
        <v>101</v>
      </c>
      <c r="C110" s="198"/>
      <c r="D110" s="190" t="s">
        <v>663</v>
      </c>
      <c r="E110" s="191"/>
      <c r="F110" s="191"/>
      <c r="G110" s="191"/>
      <c r="H110" s="191"/>
      <c r="I110" s="191"/>
      <c r="J110" s="191"/>
      <c r="K110" s="191"/>
      <c r="L110" s="191"/>
      <c r="M110" s="191"/>
      <c r="N110" s="191"/>
      <c r="O110" s="191"/>
      <c r="P110" s="192"/>
      <c r="Q110" s="190" t="s">
        <v>791</v>
      </c>
      <c r="R110" s="191"/>
      <c r="S110" s="191"/>
      <c r="T110" s="191"/>
      <c r="U110" s="191"/>
      <c r="V110" s="191"/>
      <c r="W110" s="191"/>
      <c r="X110" s="191"/>
      <c r="Y110" s="191"/>
      <c r="Z110" s="191"/>
      <c r="AA110" s="191"/>
      <c r="AB110" s="191"/>
      <c r="AC110" s="192"/>
      <c r="AD110" s="190" t="s">
        <v>532</v>
      </c>
      <c r="AE110" s="191"/>
      <c r="AF110" s="191"/>
      <c r="AG110" s="191"/>
      <c r="AH110" s="191"/>
      <c r="AI110" s="191"/>
      <c r="AJ110" s="191"/>
      <c r="AK110" s="191"/>
      <c r="AL110" s="191"/>
      <c r="AM110" s="191"/>
      <c r="AN110" s="191"/>
      <c r="AO110" s="191"/>
      <c r="AP110" s="192"/>
      <c r="AQ110" s="202" t="str">
        <f>IFERROR(VLOOKUP(加盟店基本!AD110,ドメイン定義書!$F$10:$BF$228,43,FALSE),"")</f>
        <v>VARCHAR</v>
      </c>
      <c r="AR110" s="203"/>
      <c r="AS110" s="203"/>
      <c r="AT110" s="203"/>
      <c r="AU110" s="204"/>
      <c r="AV110" s="202">
        <f>IFERROR(VLOOKUP(加盟店基本!AD110,ドメイン定義書!$F$10:$BF$228,50,FALSE),"")</f>
        <v>120</v>
      </c>
      <c r="AW110" s="203"/>
      <c r="AX110" s="203"/>
      <c r="AY110" s="203"/>
      <c r="AZ110" s="204"/>
      <c r="BA110" s="197" t="s">
        <v>23</v>
      </c>
      <c r="BB110" s="207"/>
      <c r="BC110" s="207"/>
      <c r="BD110" s="207"/>
      <c r="BE110" s="198"/>
      <c r="BF110" s="197" t="str">
        <f>IFERROR(IF(VLOOKUP(加盟店基本!AD110,ドメイン定義書!$F$10:$BR$228,62,FALSE)=0,"",VLOOKUP(加盟店基本!AD110,ドメイン定義書!$F$10:$BR$228,62,FALSE)),"")</f>
        <v/>
      </c>
      <c r="BG110" s="207"/>
      <c r="BH110" s="207"/>
      <c r="BI110" s="207"/>
      <c r="BJ110" s="198"/>
      <c r="BK110" s="202" t="s">
        <v>836</v>
      </c>
      <c r="BL110" s="203"/>
      <c r="BM110" s="203"/>
      <c r="BN110" s="203"/>
      <c r="BO110" s="204"/>
      <c r="BP110" s="202"/>
      <c r="BQ110" s="203"/>
      <c r="BR110" s="204"/>
      <c r="BS110" s="202"/>
      <c r="BT110" s="203"/>
      <c r="BU110" s="204"/>
      <c r="BV110" s="202"/>
      <c r="BW110" s="203"/>
      <c r="BX110" s="204"/>
      <c r="BY110" s="202"/>
      <c r="BZ110" s="203"/>
      <c r="CA110" s="204"/>
      <c r="CB110" s="202"/>
      <c r="CC110" s="203"/>
      <c r="CD110" s="204"/>
      <c r="CE110" s="202"/>
      <c r="CF110" s="203"/>
      <c r="CG110" s="204"/>
      <c r="CH110" s="335"/>
      <c r="CI110" s="335"/>
      <c r="CJ110" s="335"/>
      <c r="CK110" s="335"/>
      <c r="CL110" s="335"/>
      <c r="CM110" s="335"/>
      <c r="CN110" s="335"/>
      <c r="CO110" s="335"/>
      <c r="CP110" s="335"/>
      <c r="CQ110" s="335"/>
      <c r="CR110" s="335"/>
      <c r="CS110" s="335"/>
      <c r="CT110" s="335"/>
      <c r="CU110" s="335"/>
      <c r="CV110" s="335"/>
      <c r="CW110" s="335"/>
      <c r="CX110" s="335"/>
      <c r="DE110" s="12" t="str">
        <f t="shared" si="6"/>
        <v>elsecost_reason</v>
      </c>
      <c r="DF110" s="12" t="str">
        <f t="shared" si="7"/>
        <v>VARCHAR(120)</v>
      </c>
      <c r="DG110" s="12" t="str">
        <f t="shared" si="8"/>
        <v/>
      </c>
      <c r="DH110" s="12" t="str">
        <f t="shared" si="9"/>
        <v/>
      </c>
      <c r="DI110" s="12" t="s">
        <v>525</v>
      </c>
    </row>
    <row r="111" spans="2:113" s="12" customFormat="1">
      <c r="B111" s="197">
        <f t="shared" si="5"/>
        <v>102</v>
      </c>
      <c r="C111" s="198"/>
      <c r="D111" s="190" t="s">
        <v>664</v>
      </c>
      <c r="E111" s="191"/>
      <c r="F111" s="191"/>
      <c r="G111" s="191"/>
      <c r="H111" s="191"/>
      <c r="I111" s="191"/>
      <c r="J111" s="191"/>
      <c r="K111" s="191"/>
      <c r="L111" s="191"/>
      <c r="M111" s="191"/>
      <c r="N111" s="191"/>
      <c r="O111" s="191"/>
      <c r="P111" s="192"/>
      <c r="Q111" s="190" t="s">
        <v>792</v>
      </c>
      <c r="R111" s="191"/>
      <c r="S111" s="191"/>
      <c r="T111" s="191"/>
      <c r="U111" s="191"/>
      <c r="V111" s="191"/>
      <c r="W111" s="191"/>
      <c r="X111" s="191"/>
      <c r="Y111" s="191"/>
      <c r="Z111" s="191"/>
      <c r="AA111" s="191"/>
      <c r="AB111" s="191"/>
      <c r="AC111" s="192"/>
      <c r="AD111" s="190" t="s">
        <v>861</v>
      </c>
      <c r="AE111" s="191"/>
      <c r="AF111" s="191"/>
      <c r="AG111" s="191"/>
      <c r="AH111" s="191"/>
      <c r="AI111" s="191"/>
      <c r="AJ111" s="191"/>
      <c r="AK111" s="191"/>
      <c r="AL111" s="191"/>
      <c r="AM111" s="191"/>
      <c r="AN111" s="191"/>
      <c r="AO111" s="191"/>
      <c r="AP111" s="192"/>
      <c r="AQ111" s="202" t="str">
        <f>IFERROR(VLOOKUP(加盟店基本!AD111,ドメイン定義書!$F$10:$BF$228,43,FALSE),"")</f>
        <v>VARCHAR</v>
      </c>
      <c r="AR111" s="203"/>
      <c r="AS111" s="203"/>
      <c r="AT111" s="203"/>
      <c r="AU111" s="204"/>
      <c r="AV111" s="202">
        <f>IFERROR(VLOOKUP(加盟店基本!AD111,ドメイン定義書!$F$10:$BF$228,50,FALSE),"")</f>
        <v>256</v>
      </c>
      <c r="AW111" s="203"/>
      <c r="AX111" s="203"/>
      <c r="AY111" s="203"/>
      <c r="AZ111" s="204"/>
      <c r="BA111" s="197" t="s">
        <v>23</v>
      </c>
      <c r="BB111" s="207"/>
      <c r="BC111" s="207"/>
      <c r="BD111" s="207"/>
      <c r="BE111" s="198"/>
      <c r="BF111" s="197" t="str">
        <f>IFERROR(IF(VLOOKUP(加盟店基本!AD111,ドメイン定義書!$F$10:$BR$228,62,FALSE)=0,"",VLOOKUP(加盟店基本!AD111,ドメイン定義書!$F$10:$BR$228,62,FALSE)),"")</f>
        <v/>
      </c>
      <c r="BG111" s="207"/>
      <c r="BH111" s="207"/>
      <c r="BI111" s="207"/>
      <c r="BJ111" s="198"/>
      <c r="BK111" s="202" t="s">
        <v>836</v>
      </c>
      <c r="BL111" s="203"/>
      <c r="BM111" s="203"/>
      <c r="BN111" s="203"/>
      <c r="BO111" s="204"/>
      <c r="BP111" s="202"/>
      <c r="BQ111" s="203"/>
      <c r="BR111" s="204"/>
      <c r="BS111" s="202"/>
      <c r="BT111" s="203"/>
      <c r="BU111" s="204"/>
      <c r="BV111" s="202"/>
      <c r="BW111" s="203"/>
      <c r="BX111" s="204"/>
      <c r="BY111" s="202"/>
      <c r="BZ111" s="203"/>
      <c r="CA111" s="204"/>
      <c r="CB111" s="202"/>
      <c r="CC111" s="203"/>
      <c r="CD111" s="204"/>
      <c r="CE111" s="202"/>
      <c r="CF111" s="203"/>
      <c r="CG111" s="204"/>
      <c r="CH111" s="335"/>
      <c r="CI111" s="335"/>
      <c r="CJ111" s="335"/>
      <c r="CK111" s="335"/>
      <c r="CL111" s="335"/>
      <c r="CM111" s="335"/>
      <c r="CN111" s="335"/>
      <c r="CO111" s="335"/>
      <c r="CP111" s="335"/>
      <c r="CQ111" s="335"/>
      <c r="CR111" s="335"/>
      <c r="CS111" s="335"/>
      <c r="CT111" s="335"/>
      <c r="CU111" s="335"/>
      <c r="CV111" s="335"/>
      <c r="CW111" s="335"/>
      <c r="CX111" s="335"/>
      <c r="DE111" s="12" t="str">
        <f t="shared" si="6"/>
        <v>payway</v>
      </c>
      <c r="DF111" s="12" t="str">
        <f t="shared" si="7"/>
        <v>VARCHAR(256)</v>
      </c>
      <c r="DG111" s="12" t="str">
        <f t="shared" si="8"/>
        <v/>
      </c>
      <c r="DH111" s="12" t="str">
        <f t="shared" si="9"/>
        <v/>
      </c>
      <c r="DI111" s="12" t="s">
        <v>525</v>
      </c>
    </row>
    <row r="112" spans="2:113" s="12" customFormat="1">
      <c r="B112" s="197">
        <f t="shared" si="5"/>
        <v>103</v>
      </c>
      <c r="C112" s="198"/>
      <c r="D112" s="190" t="s">
        <v>665</v>
      </c>
      <c r="E112" s="191"/>
      <c r="F112" s="191"/>
      <c r="G112" s="191"/>
      <c r="H112" s="191"/>
      <c r="I112" s="191"/>
      <c r="J112" s="191"/>
      <c r="K112" s="191"/>
      <c r="L112" s="191"/>
      <c r="M112" s="191"/>
      <c r="N112" s="191"/>
      <c r="O112" s="191"/>
      <c r="P112" s="192"/>
      <c r="Q112" s="190" t="s">
        <v>793</v>
      </c>
      <c r="R112" s="191"/>
      <c r="S112" s="191"/>
      <c r="T112" s="191"/>
      <c r="U112" s="191"/>
      <c r="V112" s="191"/>
      <c r="W112" s="191"/>
      <c r="X112" s="191"/>
      <c r="Y112" s="191"/>
      <c r="Z112" s="191"/>
      <c r="AA112" s="191"/>
      <c r="AB112" s="191"/>
      <c r="AC112" s="192"/>
      <c r="AD112" s="190" t="s">
        <v>862</v>
      </c>
      <c r="AE112" s="191"/>
      <c r="AF112" s="191"/>
      <c r="AG112" s="191"/>
      <c r="AH112" s="191"/>
      <c r="AI112" s="191"/>
      <c r="AJ112" s="191"/>
      <c r="AK112" s="191"/>
      <c r="AL112" s="191"/>
      <c r="AM112" s="191"/>
      <c r="AN112" s="191"/>
      <c r="AO112" s="191"/>
      <c r="AP112" s="192"/>
      <c r="AQ112" s="202" t="str">
        <f>IFERROR(VLOOKUP(加盟店基本!AD112,ドメイン定義書!$F$10:$BF$228,43,FALSE),"")</f>
        <v>CHAR</v>
      </c>
      <c r="AR112" s="203"/>
      <c r="AS112" s="203"/>
      <c r="AT112" s="203"/>
      <c r="AU112" s="204"/>
      <c r="AV112" s="202">
        <f>IFERROR(VLOOKUP(加盟店基本!AD112,ドメイン定義書!$F$10:$BF$228,50,FALSE),"")</f>
        <v>1</v>
      </c>
      <c r="AW112" s="203"/>
      <c r="AX112" s="203"/>
      <c r="AY112" s="203"/>
      <c r="AZ112" s="204"/>
      <c r="BA112" s="197" t="s">
        <v>23</v>
      </c>
      <c r="BB112" s="207"/>
      <c r="BC112" s="207"/>
      <c r="BD112" s="207"/>
      <c r="BE112" s="198"/>
      <c r="BF112" s="197" t="str">
        <f>IFERROR(IF(VLOOKUP(加盟店基本!AD112,ドメイン定義書!$F$10:$BR$228,62,FALSE)=0,"",VLOOKUP(加盟店基本!AD112,ドメイン定義書!$F$10:$BR$228,62,FALSE)),"")</f>
        <v>○</v>
      </c>
      <c r="BG112" s="207"/>
      <c r="BH112" s="207"/>
      <c r="BI112" s="207"/>
      <c r="BJ112" s="198"/>
      <c r="BK112" s="202" t="s">
        <v>528</v>
      </c>
      <c r="BL112" s="203"/>
      <c r="BM112" s="203"/>
      <c r="BN112" s="203"/>
      <c r="BO112" s="204"/>
      <c r="BP112" s="202"/>
      <c r="BQ112" s="203"/>
      <c r="BR112" s="204"/>
      <c r="BS112" s="202"/>
      <c r="BT112" s="203"/>
      <c r="BU112" s="204"/>
      <c r="BV112" s="202"/>
      <c r="BW112" s="203"/>
      <c r="BX112" s="204"/>
      <c r="BY112" s="202"/>
      <c r="BZ112" s="203"/>
      <c r="CA112" s="204"/>
      <c r="CB112" s="202"/>
      <c r="CC112" s="203"/>
      <c r="CD112" s="204"/>
      <c r="CE112" s="202"/>
      <c r="CF112" s="203"/>
      <c r="CG112" s="204"/>
      <c r="CH112" s="335"/>
      <c r="CI112" s="335"/>
      <c r="CJ112" s="335"/>
      <c r="CK112" s="335"/>
      <c r="CL112" s="335"/>
      <c r="CM112" s="335"/>
      <c r="CN112" s="335"/>
      <c r="CO112" s="335"/>
      <c r="CP112" s="335"/>
      <c r="CQ112" s="335"/>
      <c r="CR112" s="335"/>
      <c r="CS112" s="335"/>
      <c r="CT112" s="335"/>
      <c r="CU112" s="335"/>
      <c r="CV112" s="335"/>
      <c r="CW112" s="335"/>
      <c r="CX112" s="335"/>
      <c r="DE112" s="12" t="str">
        <f t="shared" si="6"/>
        <v>paytermkbn</v>
      </c>
      <c r="DF112" s="12" t="str">
        <f t="shared" si="7"/>
        <v>CHAR(1)</v>
      </c>
      <c r="DG112" s="12" t="str">
        <f t="shared" si="8"/>
        <v/>
      </c>
      <c r="DH112" s="12" t="str">
        <f t="shared" si="9"/>
        <v/>
      </c>
      <c r="DI112" s="12" t="s">
        <v>525</v>
      </c>
    </row>
    <row r="113" spans="2:113" s="12" customFormat="1">
      <c r="B113" s="197">
        <f t="shared" si="5"/>
        <v>104</v>
      </c>
      <c r="C113" s="198"/>
      <c r="D113" s="190" t="s">
        <v>666</v>
      </c>
      <c r="E113" s="191"/>
      <c r="F113" s="191"/>
      <c r="G113" s="191"/>
      <c r="H113" s="191"/>
      <c r="I113" s="191"/>
      <c r="J113" s="191"/>
      <c r="K113" s="191"/>
      <c r="L113" s="191"/>
      <c r="M113" s="191"/>
      <c r="N113" s="191"/>
      <c r="O113" s="191"/>
      <c r="P113" s="192"/>
      <c r="Q113" s="190" t="s">
        <v>794</v>
      </c>
      <c r="R113" s="191"/>
      <c r="S113" s="191"/>
      <c r="T113" s="191"/>
      <c r="U113" s="191"/>
      <c r="V113" s="191"/>
      <c r="W113" s="191"/>
      <c r="X113" s="191"/>
      <c r="Y113" s="191"/>
      <c r="Z113" s="191"/>
      <c r="AA113" s="191"/>
      <c r="AB113" s="191"/>
      <c r="AC113" s="192"/>
      <c r="AD113" s="190" t="s">
        <v>532</v>
      </c>
      <c r="AE113" s="191"/>
      <c r="AF113" s="191"/>
      <c r="AG113" s="191"/>
      <c r="AH113" s="191"/>
      <c r="AI113" s="191"/>
      <c r="AJ113" s="191"/>
      <c r="AK113" s="191"/>
      <c r="AL113" s="191"/>
      <c r="AM113" s="191"/>
      <c r="AN113" s="191"/>
      <c r="AO113" s="191"/>
      <c r="AP113" s="192"/>
      <c r="AQ113" s="202" t="str">
        <f>IFERROR(VLOOKUP(加盟店基本!AD113,ドメイン定義書!$F$10:$BF$228,43,FALSE),"")</f>
        <v>VARCHAR</v>
      </c>
      <c r="AR113" s="203"/>
      <c r="AS113" s="203"/>
      <c r="AT113" s="203"/>
      <c r="AU113" s="204"/>
      <c r="AV113" s="202">
        <f>IFERROR(VLOOKUP(加盟店基本!AD113,ドメイン定義書!$F$10:$BF$228,50,FALSE),"")</f>
        <v>120</v>
      </c>
      <c r="AW113" s="203"/>
      <c r="AX113" s="203"/>
      <c r="AY113" s="203"/>
      <c r="AZ113" s="204"/>
      <c r="BA113" s="197" t="s">
        <v>23</v>
      </c>
      <c r="BB113" s="207"/>
      <c r="BC113" s="207"/>
      <c r="BD113" s="207"/>
      <c r="BE113" s="198"/>
      <c r="BF113" s="197" t="str">
        <f>IFERROR(IF(VLOOKUP(加盟店基本!AD113,ドメイン定義書!$F$10:$BR$228,62,FALSE)=0,"",VLOOKUP(加盟店基本!AD113,ドメイン定義書!$F$10:$BR$228,62,FALSE)),"")</f>
        <v/>
      </c>
      <c r="BG113" s="207"/>
      <c r="BH113" s="207"/>
      <c r="BI113" s="207"/>
      <c r="BJ113" s="198"/>
      <c r="BK113" s="202" t="s">
        <v>836</v>
      </c>
      <c r="BL113" s="203"/>
      <c r="BM113" s="203"/>
      <c r="BN113" s="203"/>
      <c r="BO113" s="204"/>
      <c r="BP113" s="202"/>
      <c r="BQ113" s="203"/>
      <c r="BR113" s="204"/>
      <c r="BS113" s="202"/>
      <c r="BT113" s="203"/>
      <c r="BU113" s="204"/>
      <c r="BV113" s="202"/>
      <c r="BW113" s="203"/>
      <c r="BX113" s="204"/>
      <c r="BY113" s="202"/>
      <c r="BZ113" s="203"/>
      <c r="CA113" s="204"/>
      <c r="CB113" s="202"/>
      <c r="CC113" s="203"/>
      <c r="CD113" s="204"/>
      <c r="CE113" s="202"/>
      <c r="CF113" s="203"/>
      <c r="CG113" s="204"/>
      <c r="CH113" s="335"/>
      <c r="CI113" s="335"/>
      <c r="CJ113" s="335"/>
      <c r="CK113" s="335"/>
      <c r="CL113" s="335"/>
      <c r="CM113" s="335"/>
      <c r="CN113" s="335"/>
      <c r="CO113" s="335"/>
      <c r="CP113" s="335"/>
      <c r="CQ113" s="335"/>
      <c r="CR113" s="335"/>
      <c r="CS113" s="335"/>
      <c r="CT113" s="335"/>
      <c r="CU113" s="335"/>
      <c r="CV113" s="335"/>
      <c r="CW113" s="335"/>
      <c r="CX113" s="335"/>
      <c r="DE113" s="12" t="str">
        <f t="shared" si="6"/>
        <v>payterm_reason</v>
      </c>
      <c r="DF113" s="12" t="str">
        <f t="shared" si="7"/>
        <v>VARCHAR(120)</v>
      </c>
      <c r="DG113" s="12" t="str">
        <f t="shared" si="8"/>
        <v/>
      </c>
      <c r="DH113" s="12" t="str">
        <f t="shared" si="9"/>
        <v/>
      </c>
      <c r="DI113" s="12" t="s">
        <v>525</v>
      </c>
    </row>
    <row r="114" spans="2:113" s="12" customFormat="1">
      <c r="B114" s="197">
        <f t="shared" si="5"/>
        <v>105</v>
      </c>
      <c r="C114" s="198"/>
      <c r="D114" s="190" t="s">
        <v>667</v>
      </c>
      <c r="E114" s="191"/>
      <c r="F114" s="191"/>
      <c r="G114" s="191"/>
      <c r="H114" s="191"/>
      <c r="I114" s="191"/>
      <c r="J114" s="191"/>
      <c r="K114" s="191"/>
      <c r="L114" s="191"/>
      <c r="M114" s="191"/>
      <c r="N114" s="191"/>
      <c r="O114" s="191"/>
      <c r="P114" s="192"/>
      <c r="Q114" s="190" t="s">
        <v>795</v>
      </c>
      <c r="R114" s="191"/>
      <c r="S114" s="191"/>
      <c r="T114" s="191"/>
      <c r="U114" s="191"/>
      <c r="V114" s="191"/>
      <c r="W114" s="191"/>
      <c r="X114" s="191"/>
      <c r="Y114" s="191"/>
      <c r="Z114" s="191"/>
      <c r="AA114" s="191"/>
      <c r="AB114" s="191"/>
      <c r="AC114" s="192"/>
      <c r="AD114" s="190" t="s">
        <v>863</v>
      </c>
      <c r="AE114" s="191"/>
      <c r="AF114" s="191"/>
      <c r="AG114" s="191"/>
      <c r="AH114" s="191"/>
      <c r="AI114" s="191"/>
      <c r="AJ114" s="191"/>
      <c r="AK114" s="191"/>
      <c r="AL114" s="191"/>
      <c r="AM114" s="191"/>
      <c r="AN114" s="191"/>
      <c r="AO114" s="191"/>
      <c r="AP114" s="192"/>
      <c r="AQ114" s="202" t="str">
        <f>IFERROR(VLOOKUP(加盟店基本!AD114,ドメイン定義書!$F$10:$BF$228,43,FALSE),"")</f>
        <v>VARCHAR</v>
      </c>
      <c r="AR114" s="203"/>
      <c r="AS114" s="203"/>
      <c r="AT114" s="203"/>
      <c r="AU114" s="204"/>
      <c r="AV114" s="202">
        <f>IFERROR(VLOOKUP(加盟店基本!AD114,ドメイン定義書!$F$10:$BF$228,50,FALSE),"")</f>
        <v>120</v>
      </c>
      <c r="AW114" s="203"/>
      <c r="AX114" s="203"/>
      <c r="AY114" s="203"/>
      <c r="AZ114" s="204"/>
      <c r="BA114" s="197" t="s">
        <v>23</v>
      </c>
      <c r="BB114" s="207"/>
      <c r="BC114" s="207"/>
      <c r="BD114" s="207"/>
      <c r="BE114" s="198"/>
      <c r="BF114" s="197" t="str">
        <f>IFERROR(IF(VLOOKUP(加盟店基本!AD114,ドメイン定義書!$F$10:$BR$228,62,FALSE)=0,"",VLOOKUP(加盟店基本!AD114,ドメイン定義書!$F$10:$BR$228,62,FALSE)),"")</f>
        <v/>
      </c>
      <c r="BG114" s="207"/>
      <c r="BH114" s="207"/>
      <c r="BI114" s="207"/>
      <c r="BJ114" s="198"/>
      <c r="BK114" s="202" t="s">
        <v>836</v>
      </c>
      <c r="BL114" s="203"/>
      <c r="BM114" s="203"/>
      <c r="BN114" s="203"/>
      <c r="BO114" s="204"/>
      <c r="BP114" s="202"/>
      <c r="BQ114" s="203"/>
      <c r="BR114" s="204"/>
      <c r="BS114" s="202"/>
      <c r="BT114" s="203"/>
      <c r="BU114" s="204"/>
      <c r="BV114" s="202"/>
      <c r="BW114" s="203"/>
      <c r="BX114" s="204"/>
      <c r="BY114" s="202"/>
      <c r="BZ114" s="203"/>
      <c r="CA114" s="204"/>
      <c r="CB114" s="202"/>
      <c r="CC114" s="203"/>
      <c r="CD114" s="204"/>
      <c r="CE114" s="202"/>
      <c r="CF114" s="203"/>
      <c r="CG114" s="204"/>
      <c r="CH114" s="335"/>
      <c r="CI114" s="335"/>
      <c r="CJ114" s="335"/>
      <c r="CK114" s="335"/>
      <c r="CL114" s="335"/>
      <c r="CM114" s="335"/>
      <c r="CN114" s="335"/>
      <c r="CO114" s="335"/>
      <c r="CP114" s="335"/>
      <c r="CQ114" s="335"/>
      <c r="CR114" s="335"/>
      <c r="CS114" s="335"/>
      <c r="CT114" s="335"/>
      <c r="CU114" s="335"/>
      <c r="CV114" s="335"/>
      <c r="CW114" s="335"/>
      <c r="CX114" s="335"/>
      <c r="DE114" s="12" t="str">
        <f t="shared" si="6"/>
        <v>stock_deliverylimit</v>
      </c>
      <c r="DF114" s="12" t="str">
        <f t="shared" si="7"/>
        <v>VARCHAR(120)</v>
      </c>
      <c r="DG114" s="12" t="str">
        <f t="shared" si="8"/>
        <v/>
      </c>
      <c r="DH114" s="12" t="str">
        <f t="shared" si="9"/>
        <v/>
      </c>
      <c r="DI114" s="12" t="s">
        <v>525</v>
      </c>
    </row>
    <row r="115" spans="2:113" s="12" customFormat="1">
      <c r="B115" s="197">
        <f t="shared" si="5"/>
        <v>106</v>
      </c>
      <c r="C115" s="198"/>
      <c r="D115" s="190" t="s">
        <v>668</v>
      </c>
      <c r="E115" s="191"/>
      <c r="F115" s="191"/>
      <c r="G115" s="191"/>
      <c r="H115" s="191"/>
      <c r="I115" s="191"/>
      <c r="J115" s="191"/>
      <c r="K115" s="191"/>
      <c r="L115" s="191"/>
      <c r="M115" s="191"/>
      <c r="N115" s="191"/>
      <c r="O115" s="191"/>
      <c r="P115" s="192"/>
      <c r="Q115" s="190" t="s">
        <v>796</v>
      </c>
      <c r="R115" s="191"/>
      <c r="S115" s="191"/>
      <c r="T115" s="191"/>
      <c r="U115" s="191"/>
      <c r="V115" s="191"/>
      <c r="W115" s="191"/>
      <c r="X115" s="191"/>
      <c r="Y115" s="191"/>
      <c r="Z115" s="191"/>
      <c r="AA115" s="191"/>
      <c r="AB115" s="191"/>
      <c r="AC115" s="192"/>
      <c r="AD115" s="190" t="s">
        <v>863</v>
      </c>
      <c r="AE115" s="191"/>
      <c r="AF115" s="191"/>
      <c r="AG115" s="191"/>
      <c r="AH115" s="191"/>
      <c r="AI115" s="191"/>
      <c r="AJ115" s="191"/>
      <c r="AK115" s="191"/>
      <c r="AL115" s="191"/>
      <c r="AM115" s="191"/>
      <c r="AN115" s="191"/>
      <c r="AO115" s="191"/>
      <c r="AP115" s="192"/>
      <c r="AQ115" s="202" t="str">
        <f>IFERROR(VLOOKUP(加盟店基本!AD115,ドメイン定義書!$F$10:$BF$228,43,FALSE),"")</f>
        <v>VARCHAR</v>
      </c>
      <c r="AR115" s="203"/>
      <c r="AS115" s="203"/>
      <c r="AT115" s="203"/>
      <c r="AU115" s="204"/>
      <c r="AV115" s="202">
        <f>IFERROR(VLOOKUP(加盟店基本!AD115,ドメイン定義書!$F$10:$BF$228,50,FALSE),"")</f>
        <v>120</v>
      </c>
      <c r="AW115" s="203"/>
      <c r="AX115" s="203"/>
      <c r="AY115" s="203"/>
      <c r="AZ115" s="204"/>
      <c r="BA115" s="197" t="s">
        <v>23</v>
      </c>
      <c r="BB115" s="207"/>
      <c r="BC115" s="207"/>
      <c r="BD115" s="207"/>
      <c r="BE115" s="198"/>
      <c r="BF115" s="197" t="str">
        <f>IFERROR(IF(VLOOKUP(加盟店基本!AD115,ドメイン定義書!$F$10:$BR$228,62,FALSE)=0,"",VLOOKUP(加盟店基本!AD115,ドメイン定義書!$F$10:$BR$228,62,FALSE)),"")</f>
        <v/>
      </c>
      <c r="BG115" s="207"/>
      <c r="BH115" s="207"/>
      <c r="BI115" s="207"/>
      <c r="BJ115" s="198"/>
      <c r="BK115" s="202" t="s">
        <v>836</v>
      </c>
      <c r="BL115" s="203"/>
      <c r="BM115" s="203"/>
      <c r="BN115" s="203"/>
      <c r="BO115" s="204"/>
      <c r="BP115" s="202"/>
      <c r="BQ115" s="203"/>
      <c r="BR115" s="204"/>
      <c r="BS115" s="202"/>
      <c r="BT115" s="203"/>
      <c r="BU115" s="204"/>
      <c r="BV115" s="202"/>
      <c r="BW115" s="203"/>
      <c r="BX115" s="204"/>
      <c r="BY115" s="202"/>
      <c r="BZ115" s="203"/>
      <c r="CA115" s="204"/>
      <c r="CB115" s="202"/>
      <c r="CC115" s="203"/>
      <c r="CD115" s="204"/>
      <c r="CE115" s="202"/>
      <c r="CF115" s="203"/>
      <c r="CG115" s="204"/>
      <c r="CH115" s="335"/>
      <c r="CI115" s="335"/>
      <c r="CJ115" s="335"/>
      <c r="CK115" s="335"/>
      <c r="CL115" s="335"/>
      <c r="CM115" s="335"/>
      <c r="CN115" s="335"/>
      <c r="CO115" s="335"/>
      <c r="CP115" s="335"/>
      <c r="CQ115" s="335"/>
      <c r="CR115" s="335"/>
      <c r="CS115" s="335"/>
      <c r="CT115" s="335"/>
      <c r="CU115" s="335"/>
      <c r="CV115" s="335"/>
      <c r="CW115" s="335"/>
      <c r="CX115" s="335"/>
      <c r="DE115" s="12" t="str">
        <f t="shared" si="6"/>
        <v>nostock_deliverylimit</v>
      </c>
      <c r="DF115" s="12" t="str">
        <f t="shared" si="7"/>
        <v>VARCHAR(120)</v>
      </c>
      <c r="DG115" s="12" t="str">
        <f t="shared" si="8"/>
        <v/>
      </c>
      <c r="DH115" s="12" t="str">
        <f t="shared" si="9"/>
        <v/>
      </c>
      <c r="DI115" s="12" t="s">
        <v>525</v>
      </c>
    </row>
    <row r="116" spans="2:113" s="12" customFormat="1">
      <c r="B116" s="197">
        <f t="shared" si="5"/>
        <v>107</v>
      </c>
      <c r="C116" s="198"/>
      <c r="D116" s="190" t="s">
        <v>669</v>
      </c>
      <c r="E116" s="191"/>
      <c r="F116" s="191"/>
      <c r="G116" s="191"/>
      <c r="H116" s="191"/>
      <c r="I116" s="191"/>
      <c r="J116" s="191"/>
      <c r="K116" s="191"/>
      <c r="L116" s="191"/>
      <c r="M116" s="191"/>
      <c r="N116" s="191"/>
      <c r="O116" s="191"/>
      <c r="P116" s="192"/>
      <c r="Q116" s="190" t="s">
        <v>797</v>
      </c>
      <c r="R116" s="191"/>
      <c r="S116" s="191"/>
      <c r="T116" s="191"/>
      <c r="U116" s="191"/>
      <c r="V116" s="191"/>
      <c r="W116" s="191"/>
      <c r="X116" s="191"/>
      <c r="Y116" s="191"/>
      <c r="Z116" s="191"/>
      <c r="AA116" s="191"/>
      <c r="AB116" s="191"/>
      <c r="AC116" s="192"/>
      <c r="AD116" s="190" t="s">
        <v>864</v>
      </c>
      <c r="AE116" s="191"/>
      <c r="AF116" s="191"/>
      <c r="AG116" s="191"/>
      <c r="AH116" s="191"/>
      <c r="AI116" s="191"/>
      <c r="AJ116" s="191"/>
      <c r="AK116" s="191"/>
      <c r="AL116" s="191"/>
      <c r="AM116" s="191"/>
      <c r="AN116" s="191"/>
      <c r="AO116" s="191"/>
      <c r="AP116" s="192"/>
      <c r="AQ116" s="202" t="str">
        <f>IFERROR(VLOOKUP(加盟店基本!AD116,ドメイン定義書!$F$10:$BF$228,43,FALSE),"")</f>
        <v>CHAR</v>
      </c>
      <c r="AR116" s="203"/>
      <c r="AS116" s="203"/>
      <c r="AT116" s="203"/>
      <c r="AU116" s="204"/>
      <c r="AV116" s="202">
        <f>IFERROR(VLOOKUP(加盟店基本!AD116,ドメイン定義書!$F$10:$BF$228,50,FALSE),"")</f>
        <v>1</v>
      </c>
      <c r="AW116" s="203"/>
      <c r="AX116" s="203"/>
      <c r="AY116" s="203"/>
      <c r="AZ116" s="204"/>
      <c r="BA116" s="197" t="s">
        <v>23</v>
      </c>
      <c r="BB116" s="207"/>
      <c r="BC116" s="207"/>
      <c r="BD116" s="207"/>
      <c r="BE116" s="198"/>
      <c r="BF116" s="197" t="str">
        <f>IFERROR(IF(VLOOKUP(加盟店基本!AD116,ドメイン定義書!$F$10:$BR$228,62,FALSE)=0,"",VLOOKUP(加盟店基本!AD116,ドメイン定義書!$F$10:$BR$228,62,FALSE)),"")</f>
        <v>○</v>
      </c>
      <c r="BG116" s="207"/>
      <c r="BH116" s="207"/>
      <c r="BI116" s="207"/>
      <c r="BJ116" s="198"/>
      <c r="BK116" s="202" t="s">
        <v>528</v>
      </c>
      <c r="BL116" s="203"/>
      <c r="BM116" s="203"/>
      <c r="BN116" s="203"/>
      <c r="BO116" s="204"/>
      <c r="BP116" s="202"/>
      <c r="BQ116" s="203"/>
      <c r="BR116" s="204"/>
      <c r="BS116" s="202"/>
      <c r="BT116" s="203"/>
      <c r="BU116" s="204"/>
      <c r="BV116" s="202"/>
      <c r="BW116" s="203"/>
      <c r="BX116" s="204"/>
      <c r="BY116" s="202"/>
      <c r="BZ116" s="203"/>
      <c r="CA116" s="204"/>
      <c r="CB116" s="202"/>
      <c r="CC116" s="203"/>
      <c r="CD116" s="204"/>
      <c r="CE116" s="202"/>
      <c r="CF116" s="203"/>
      <c r="CG116" s="204"/>
      <c r="CH116" s="335"/>
      <c r="CI116" s="335"/>
      <c r="CJ116" s="335"/>
      <c r="CK116" s="335"/>
      <c r="CL116" s="335"/>
      <c r="CM116" s="335"/>
      <c r="CN116" s="335"/>
      <c r="CO116" s="335"/>
      <c r="CP116" s="335"/>
      <c r="CQ116" s="335"/>
      <c r="CR116" s="335"/>
      <c r="CS116" s="335"/>
      <c r="CT116" s="335"/>
      <c r="CU116" s="335"/>
      <c r="CV116" s="335"/>
      <c r="CW116" s="335"/>
      <c r="CX116" s="335"/>
      <c r="DE116" s="12" t="str">
        <f t="shared" si="6"/>
        <v>inferiorhandlingkbn</v>
      </c>
      <c r="DF116" s="12" t="str">
        <f t="shared" si="7"/>
        <v>CHAR(1)</v>
      </c>
      <c r="DG116" s="12" t="str">
        <f t="shared" si="8"/>
        <v/>
      </c>
      <c r="DH116" s="12" t="str">
        <f t="shared" si="9"/>
        <v/>
      </c>
      <c r="DI116" s="12" t="s">
        <v>525</v>
      </c>
    </row>
    <row r="117" spans="2:113" s="12" customFormat="1">
      <c r="B117" s="197">
        <f t="shared" si="5"/>
        <v>108</v>
      </c>
      <c r="C117" s="198"/>
      <c r="D117" s="190" t="s">
        <v>670</v>
      </c>
      <c r="E117" s="191"/>
      <c r="F117" s="191"/>
      <c r="G117" s="191"/>
      <c r="H117" s="191"/>
      <c r="I117" s="191"/>
      <c r="J117" s="191"/>
      <c r="K117" s="191"/>
      <c r="L117" s="191"/>
      <c r="M117" s="191"/>
      <c r="N117" s="191"/>
      <c r="O117" s="191"/>
      <c r="P117" s="192"/>
      <c r="Q117" s="190" t="s">
        <v>798</v>
      </c>
      <c r="R117" s="191"/>
      <c r="S117" s="191"/>
      <c r="T117" s="191"/>
      <c r="U117" s="191"/>
      <c r="V117" s="191"/>
      <c r="W117" s="191"/>
      <c r="X117" s="191"/>
      <c r="Y117" s="191"/>
      <c r="Z117" s="191"/>
      <c r="AA117" s="191"/>
      <c r="AB117" s="191"/>
      <c r="AC117" s="192"/>
      <c r="AD117" s="190" t="s">
        <v>532</v>
      </c>
      <c r="AE117" s="191"/>
      <c r="AF117" s="191"/>
      <c r="AG117" s="191"/>
      <c r="AH117" s="191"/>
      <c r="AI117" s="191"/>
      <c r="AJ117" s="191"/>
      <c r="AK117" s="191"/>
      <c r="AL117" s="191"/>
      <c r="AM117" s="191"/>
      <c r="AN117" s="191"/>
      <c r="AO117" s="191"/>
      <c r="AP117" s="192"/>
      <c r="AQ117" s="202" t="str">
        <f>IFERROR(VLOOKUP(加盟店基本!AD117,ドメイン定義書!$F$10:$BF$228,43,FALSE),"")</f>
        <v>VARCHAR</v>
      </c>
      <c r="AR117" s="203"/>
      <c r="AS117" s="203"/>
      <c r="AT117" s="203"/>
      <c r="AU117" s="204"/>
      <c r="AV117" s="202">
        <f>IFERROR(VLOOKUP(加盟店基本!AD117,ドメイン定義書!$F$10:$BF$228,50,FALSE),"")</f>
        <v>120</v>
      </c>
      <c r="AW117" s="203"/>
      <c r="AX117" s="203"/>
      <c r="AY117" s="203"/>
      <c r="AZ117" s="204"/>
      <c r="BA117" s="197" t="s">
        <v>23</v>
      </c>
      <c r="BB117" s="207"/>
      <c r="BC117" s="207"/>
      <c r="BD117" s="207"/>
      <c r="BE117" s="198"/>
      <c r="BF117" s="197" t="str">
        <f>IFERROR(IF(VLOOKUP(加盟店基本!AD117,ドメイン定義書!$F$10:$BR$228,62,FALSE)=0,"",VLOOKUP(加盟店基本!AD117,ドメイン定義書!$F$10:$BR$228,62,FALSE)),"")</f>
        <v/>
      </c>
      <c r="BG117" s="207"/>
      <c r="BH117" s="207"/>
      <c r="BI117" s="207"/>
      <c r="BJ117" s="198"/>
      <c r="BK117" s="202" t="s">
        <v>836</v>
      </c>
      <c r="BL117" s="203"/>
      <c r="BM117" s="203"/>
      <c r="BN117" s="203"/>
      <c r="BO117" s="204"/>
      <c r="BP117" s="202"/>
      <c r="BQ117" s="203"/>
      <c r="BR117" s="204"/>
      <c r="BS117" s="202"/>
      <c r="BT117" s="203"/>
      <c r="BU117" s="204"/>
      <c r="BV117" s="202"/>
      <c r="BW117" s="203"/>
      <c r="BX117" s="204"/>
      <c r="BY117" s="202"/>
      <c r="BZ117" s="203"/>
      <c r="CA117" s="204"/>
      <c r="CB117" s="202"/>
      <c r="CC117" s="203"/>
      <c r="CD117" s="204"/>
      <c r="CE117" s="202"/>
      <c r="CF117" s="203"/>
      <c r="CG117" s="204"/>
      <c r="CH117" s="335"/>
      <c r="CI117" s="335"/>
      <c r="CJ117" s="335"/>
      <c r="CK117" s="335"/>
      <c r="CL117" s="335"/>
      <c r="CM117" s="335"/>
      <c r="CN117" s="335"/>
      <c r="CO117" s="335"/>
      <c r="CP117" s="335"/>
      <c r="CQ117" s="335"/>
      <c r="CR117" s="335"/>
      <c r="CS117" s="335"/>
      <c r="CT117" s="335"/>
      <c r="CU117" s="335"/>
      <c r="CV117" s="335"/>
      <c r="CW117" s="335"/>
      <c r="CX117" s="335"/>
      <c r="DE117" s="12" t="str">
        <f t="shared" si="6"/>
        <v>inferiorhandling_reason</v>
      </c>
      <c r="DF117" s="12" t="str">
        <f t="shared" si="7"/>
        <v>VARCHAR(120)</v>
      </c>
      <c r="DG117" s="12" t="str">
        <f t="shared" si="8"/>
        <v/>
      </c>
      <c r="DH117" s="12" t="str">
        <f t="shared" si="9"/>
        <v/>
      </c>
      <c r="DI117" s="12" t="s">
        <v>525</v>
      </c>
    </row>
    <row r="118" spans="2:113" s="12" customFormat="1">
      <c r="B118" s="197">
        <f t="shared" si="5"/>
        <v>109</v>
      </c>
      <c r="C118" s="198"/>
      <c r="D118" s="190" t="s">
        <v>671</v>
      </c>
      <c r="E118" s="191"/>
      <c r="F118" s="191"/>
      <c r="G118" s="191"/>
      <c r="H118" s="191"/>
      <c r="I118" s="191"/>
      <c r="J118" s="191"/>
      <c r="K118" s="191"/>
      <c r="L118" s="191"/>
      <c r="M118" s="191"/>
      <c r="N118" s="191"/>
      <c r="O118" s="191"/>
      <c r="P118" s="192"/>
      <c r="Q118" s="190" t="s">
        <v>799</v>
      </c>
      <c r="R118" s="191"/>
      <c r="S118" s="191"/>
      <c r="T118" s="191"/>
      <c r="U118" s="191"/>
      <c r="V118" s="191"/>
      <c r="W118" s="191"/>
      <c r="X118" s="191"/>
      <c r="Y118" s="191"/>
      <c r="Z118" s="191"/>
      <c r="AA118" s="191"/>
      <c r="AB118" s="191"/>
      <c r="AC118" s="192"/>
      <c r="AD118" s="190" t="s">
        <v>865</v>
      </c>
      <c r="AE118" s="191"/>
      <c r="AF118" s="191"/>
      <c r="AG118" s="191"/>
      <c r="AH118" s="191"/>
      <c r="AI118" s="191"/>
      <c r="AJ118" s="191"/>
      <c r="AK118" s="191"/>
      <c r="AL118" s="191"/>
      <c r="AM118" s="191"/>
      <c r="AN118" s="191"/>
      <c r="AO118" s="191"/>
      <c r="AP118" s="192"/>
      <c r="AQ118" s="202" t="str">
        <f>IFERROR(VLOOKUP(加盟店基本!AD118,ドメイン定義書!$F$10:$BF$228,43,FALSE),"")</f>
        <v>VARCHAR</v>
      </c>
      <c r="AR118" s="203"/>
      <c r="AS118" s="203"/>
      <c r="AT118" s="203"/>
      <c r="AU118" s="204"/>
      <c r="AV118" s="202">
        <f>IFERROR(VLOOKUP(加盟店基本!AD118,ドメイン定義書!$F$10:$BF$228,50,FALSE),"")</f>
        <v>120</v>
      </c>
      <c r="AW118" s="203"/>
      <c r="AX118" s="203"/>
      <c r="AY118" s="203"/>
      <c r="AZ118" s="204"/>
      <c r="BA118" s="197" t="s">
        <v>23</v>
      </c>
      <c r="BB118" s="207"/>
      <c r="BC118" s="207"/>
      <c r="BD118" s="207"/>
      <c r="BE118" s="198"/>
      <c r="BF118" s="197" t="str">
        <f>IFERROR(IF(VLOOKUP(加盟店基本!AD118,ドメイン定義書!$F$10:$BR$228,62,FALSE)=0,"",VLOOKUP(加盟店基本!AD118,ドメイン定義書!$F$10:$BR$228,62,FALSE)),"")</f>
        <v/>
      </c>
      <c r="BG118" s="207"/>
      <c r="BH118" s="207"/>
      <c r="BI118" s="207"/>
      <c r="BJ118" s="198"/>
      <c r="BK118" s="202" t="s">
        <v>836</v>
      </c>
      <c r="BL118" s="203"/>
      <c r="BM118" s="203"/>
      <c r="BN118" s="203"/>
      <c r="BO118" s="204"/>
      <c r="BP118" s="202"/>
      <c r="BQ118" s="203"/>
      <c r="BR118" s="204"/>
      <c r="BS118" s="202"/>
      <c r="BT118" s="203"/>
      <c r="BU118" s="204"/>
      <c r="BV118" s="202"/>
      <c r="BW118" s="203"/>
      <c r="BX118" s="204"/>
      <c r="BY118" s="202"/>
      <c r="BZ118" s="203"/>
      <c r="CA118" s="204"/>
      <c r="CB118" s="202"/>
      <c r="CC118" s="203"/>
      <c r="CD118" s="204"/>
      <c r="CE118" s="202"/>
      <c r="CF118" s="203"/>
      <c r="CG118" s="204"/>
      <c r="CH118" s="335"/>
      <c r="CI118" s="335"/>
      <c r="CJ118" s="335"/>
      <c r="CK118" s="335"/>
      <c r="CL118" s="335"/>
      <c r="CM118" s="335"/>
      <c r="CN118" s="335"/>
      <c r="CO118" s="335"/>
      <c r="CP118" s="335"/>
      <c r="CQ118" s="335"/>
      <c r="CR118" s="335"/>
      <c r="CS118" s="335"/>
      <c r="CT118" s="335"/>
      <c r="CU118" s="335"/>
      <c r="CV118" s="335"/>
      <c r="CW118" s="335"/>
      <c r="CX118" s="335"/>
      <c r="DE118" s="12" t="str">
        <f t="shared" si="6"/>
        <v>usebefore_returnitem</v>
      </c>
      <c r="DF118" s="12" t="str">
        <f t="shared" si="7"/>
        <v>VARCHAR(120)</v>
      </c>
      <c r="DG118" s="12" t="str">
        <f t="shared" si="8"/>
        <v/>
      </c>
      <c r="DH118" s="12" t="str">
        <f t="shared" si="9"/>
        <v/>
      </c>
      <c r="DI118" s="12" t="s">
        <v>525</v>
      </c>
    </row>
    <row r="119" spans="2:113" s="12" customFormat="1">
      <c r="B119" s="197">
        <f t="shared" si="5"/>
        <v>110</v>
      </c>
      <c r="C119" s="198"/>
      <c r="D119" s="190" t="s">
        <v>672</v>
      </c>
      <c r="E119" s="191"/>
      <c r="F119" s="191"/>
      <c r="G119" s="191"/>
      <c r="H119" s="191"/>
      <c r="I119" s="191"/>
      <c r="J119" s="191"/>
      <c r="K119" s="191"/>
      <c r="L119" s="191"/>
      <c r="M119" s="191"/>
      <c r="N119" s="191"/>
      <c r="O119" s="191"/>
      <c r="P119" s="192"/>
      <c r="Q119" s="190" t="s">
        <v>800</v>
      </c>
      <c r="R119" s="191"/>
      <c r="S119" s="191"/>
      <c r="T119" s="191"/>
      <c r="U119" s="191"/>
      <c r="V119" s="191"/>
      <c r="W119" s="191"/>
      <c r="X119" s="191"/>
      <c r="Y119" s="191"/>
      <c r="Z119" s="191"/>
      <c r="AA119" s="191"/>
      <c r="AB119" s="191"/>
      <c r="AC119" s="192"/>
      <c r="AD119" s="190" t="s">
        <v>865</v>
      </c>
      <c r="AE119" s="191"/>
      <c r="AF119" s="191"/>
      <c r="AG119" s="191"/>
      <c r="AH119" s="191"/>
      <c r="AI119" s="191"/>
      <c r="AJ119" s="191"/>
      <c r="AK119" s="191"/>
      <c r="AL119" s="191"/>
      <c r="AM119" s="191"/>
      <c r="AN119" s="191"/>
      <c r="AO119" s="191"/>
      <c r="AP119" s="192"/>
      <c r="AQ119" s="202" t="str">
        <f>IFERROR(VLOOKUP(加盟店基本!AD119,ドメイン定義書!$F$10:$BF$228,43,FALSE),"")</f>
        <v>VARCHAR</v>
      </c>
      <c r="AR119" s="203"/>
      <c r="AS119" s="203"/>
      <c r="AT119" s="203"/>
      <c r="AU119" s="204"/>
      <c r="AV119" s="202">
        <f>IFERROR(VLOOKUP(加盟店基本!AD119,ドメイン定義書!$F$10:$BF$228,50,FALSE),"")</f>
        <v>120</v>
      </c>
      <c r="AW119" s="203"/>
      <c r="AX119" s="203"/>
      <c r="AY119" s="203"/>
      <c r="AZ119" s="204"/>
      <c r="BA119" s="197" t="s">
        <v>23</v>
      </c>
      <c r="BB119" s="207"/>
      <c r="BC119" s="207"/>
      <c r="BD119" s="207"/>
      <c r="BE119" s="198"/>
      <c r="BF119" s="197" t="str">
        <f>IFERROR(IF(VLOOKUP(加盟店基本!AD119,ドメイン定義書!$F$10:$BR$228,62,FALSE)=0,"",VLOOKUP(加盟店基本!AD119,ドメイン定義書!$F$10:$BR$228,62,FALSE)),"")</f>
        <v/>
      </c>
      <c r="BG119" s="207"/>
      <c r="BH119" s="207"/>
      <c r="BI119" s="207"/>
      <c r="BJ119" s="198"/>
      <c r="BK119" s="202" t="s">
        <v>836</v>
      </c>
      <c r="BL119" s="203"/>
      <c r="BM119" s="203"/>
      <c r="BN119" s="203"/>
      <c r="BO119" s="204"/>
      <c r="BP119" s="202"/>
      <c r="BQ119" s="203"/>
      <c r="BR119" s="204"/>
      <c r="BS119" s="202"/>
      <c r="BT119" s="203"/>
      <c r="BU119" s="204"/>
      <c r="BV119" s="202"/>
      <c r="BW119" s="203"/>
      <c r="BX119" s="204"/>
      <c r="BY119" s="202"/>
      <c r="BZ119" s="203"/>
      <c r="CA119" s="204"/>
      <c r="CB119" s="202"/>
      <c r="CC119" s="203"/>
      <c r="CD119" s="204"/>
      <c r="CE119" s="202"/>
      <c r="CF119" s="203"/>
      <c r="CG119" s="204"/>
      <c r="CH119" s="335"/>
      <c r="CI119" s="335"/>
      <c r="CJ119" s="335"/>
      <c r="CK119" s="335"/>
      <c r="CL119" s="335"/>
      <c r="CM119" s="335"/>
      <c r="CN119" s="335"/>
      <c r="CO119" s="335"/>
      <c r="CP119" s="335"/>
      <c r="CQ119" s="335"/>
      <c r="CR119" s="335"/>
      <c r="CS119" s="335"/>
      <c r="CT119" s="335"/>
      <c r="CU119" s="335"/>
      <c r="CV119" s="335"/>
      <c r="CW119" s="335"/>
      <c r="CX119" s="335"/>
      <c r="DE119" s="12" t="str">
        <f t="shared" si="6"/>
        <v>useafter_returnitem</v>
      </c>
      <c r="DF119" s="12" t="str">
        <f t="shared" si="7"/>
        <v>VARCHAR(120)</v>
      </c>
      <c r="DG119" s="12" t="str">
        <f t="shared" si="8"/>
        <v/>
      </c>
      <c r="DH119" s="12" t="str">
        <f t="shared" si="9"/>
        <v/>
      </c>
      <c r="DI119" s="12" t="s">
        <v>525</v>
      </c>
    </row>
    <row r="120" spans="2:113" s="12" customFormat="1">
      <c r="B120" s="197">
        <f t="shared" si="5"/>
        <v>111</v>
      </c>
      <c r="C120" s="198"/>
      <c r="D120" s="190" t="s">
        <v>673</v>
      </c>
      <c r="E120" s="191"/>
      <c r="F120" s="191"/>
      <c r="G120" s="191"/>
      <c r="H120" s="191"/>
      <c r="I120" s="191"/>
      <c r="J120" s="191"/>
      <c r="K120" s="191"/>
      <c r="L120" s="191"/>
      <c r="M120" s="191"/>
      <c r="N120" s="191"/>
      <c r="O120" s="191"/>
      <c r="P120" s="192"/>
      <c r="Q120" s="190" t="s">
        <v>801</v>
      </c>
      <c r="R120" s="191"/>
      <c r="S120" s="191"/>
      <c r="T120" s="191"/>
      <c r="U120" s="191"/>
      <c r="V120" s="191"/>
      <c r="W120" s="191"/>
      <c r="X120" s="191"/>
      <c r="Y120" s="191"/>
      <c r="Z120" s="191"/>
      <c r="AA120" s="191"/>
      <c r="AB120" s="191"/>
      <c r="AC120" s="192"/>
      <c r="AD120" s="190" t="s">
        <v>866</v>
      </c>
      <c r="AE120" s="191"/>
      <c r="AF120" s="191"/>
      <c r="AG120" s="191"/>
      <c r="AH120" s="191"/>
      <c r="AI120" s="191"/>
      <c r="AJ120" s="191"/>
      <c r="AK120" s="191"/>
      <c r="AL120" s="191"/>
      <c r="AM120" s="191"/>
      <c r="AN120" s="191"/>
      <c r="AO120" s="191"/>
      <c r="AP120" s="192"/>
      <c r="AQ120" s="202" t="str">
        <f>IFERROR(VLOOKUP(加盟店基本!AD120,ドメイン定義書!$F$10:$BF$228,43,FALSE),"")</f>
        <v>VARCHAR</v>
      </c>
      <c r="AR120" s="203"/>
      <c r="AS120" s="203"/>
      <c r="AT120" s="203"/>
      <c r="AU120" s="204"/>
      <c r="AV120" s="202">
        <f>IFERROR(VLOOKUP(加盟店基本!AD120,ドメイン定義書!$F$10:$BF$228,50,FALSE),"")</f>
        <v>120</v>
      </c>
      <c r="AW120" s="203"/>
      <c r="AX120" s="203"/>
      <c r="AY120" s="203"/>
      <c r="AZ120" s="204"/>
      <c r="BA120" s="197" t="s">
        <v>23</v>
      </c>
      <c r="BB120" s="207"/>
      <c r="BC120" s="207"/>
      <c r="BD120" s="207"/>
      <c r="BE120" s="198"/>
      <c r="BF120" s="197" t="str">
        <f>IFERROR(IF(VLOOKUP(加盟店基本!AD120,ドメイン定義書!$F$10:$BR$228,62,FALSE)=0,"",VLOOKUP(加盟店基本!AD120,ドメイン定義書!$F$10:$BR$228,62,FALSE)),"")</f>
        <v/>
      </c>
      <c r="BG120" s="207"/>
      <c r="BH120" s="207"/>
      <c r="BI120" s="207"/>
      <c r="BJ120" s="198"/>
      <c r="BK120" s="202" t="s">
        <v>836</v>
      </c>
      <c r="BL120" s="203"/>
      <c r="BM120" s="203"/>
      <c r="BN120" s="203"/>
      <c r="BO120" s="204"/>
      <c r="BP120" s="202"/>
      <c r="BQ120" s="203"/>
      <c r="BR120" s="204"/>
      <c r="BS120" s="202"/>
      <c r="BT120" s="203"/>
      <c r="BU120" s="204"/>
      <c r="BV120" s="202"/>
      <c r="BW120" s="203"/>
      <c r="BX120" s="204"/>
      <c r="BY120" s="202"/>
      <c r="BZ120" s="203"/>
      <c r="CA120" s="204"/>
      <c r="CB120" s="202"/>
      <c r="CC120" s="203"/>
      <c r="CD120" s="204"/>
      <c r="CE120" s="202"/>
      <c r="CF120" s="203"/>
      <c r="CG120" s="204"/>
      <c r="CH120" s="335"/>
      <c r="CI120" s="335"/>
      <c r="CJ120" s="335"/>
      <c r="CK120" s="335"/>
      <c r="CL120" s="335"/>
      <c r="CM120" s="335"/>
      <c r="CN120" s="335"/>
      <c r="CO120" s="335"/>
      <c r="CP120" s="335"/>
      <c r="CQ120" s="335"/>
      <c r="CR120" s="335"/>
      <c r="CS120" s="335"/>
      <c r="CT120" s="335"/>
      <c r="CU120" s="335"/>
      <c r="CV120" s="335"/>
      <c r="CW120" s="335"/>
      <c r="CX120" s="335"/>
      <c r="DE120" s="12" t="str">
        <f t="shared" si="6"/>
        <v>returnitemlimit</v>
      </c>
      <c r="DF120" s="12" t="str">
        <f t="shared" si="7"/>
        <v>VARCHAR(120)</v>
      </c>
      <c r="DG120" s="12" t="str">
        <f t="shared" si="8"/>
        <v/>
      </c>
      <c r="DH120" s="12" t="str">
        <f t="shared" si="9"/>
        <v/>
      </c>
      <c r="DI120" s="12" t="s">
        <v>525</v>
      </c>
    </row>
    <row r="121" spans="2:113" s="12" customFormat="1">
      <c r="B121" s="197">
        <f t="shared" si="5"/>
        <v>112</v>
      </c>
      <c r="C121" s="198"/>
      <c r="D121" s="190" t="s">
        <v>674</v>
      </c>
      <c r="E121" s="191"/>
      <c r="F121" s="191"/>
      <c r="G121" s="191"/>
      <c r="H121" s="191"/>
      <c r="I121" s="191"/>
      <c r="J121" s="191"/>
      <c r="K121" s="191"/>
      <c r="L121" s="191"/>
      <c r="M121" s="191"/>
      <c r="N121" s="191"/>
      <c r="O121" s="191"/>
      <c r="P121" s="192"/>
      <c r="Q121" s="190" t="s">
        <v>802</v>
      </c>
      <c r="R121" s="191"/>
      <c r="S121" s="191"/>
      <c r="T121" s="191"/>
      <c r="U121" s="191"/>
      <c r="V121" s="191"/>
      <c r="W121" s="191"/>
      <c r="X121" s="191"/>
      <c r="Y121" s="191"/>
      <c r="Z121" s="191"/>
      <c r="AA121" s="191"/>
      <c r="AB121" s="191"/>
      <c r="AC121" s="192"/>
      <c r="AD121" s="190" t="s">
        <v>867</v>
      </c>
      <c r="AE121" s="191"/>
      <c r="AF121" s="191"/>
      <c r="AG121" s="191"/>
      <c r="AH121" s="191"/>
      <c r="AI121" s="191"/>
      <c r="AJ121" s="191"/>
      <c r="AK121" s="191"/>
      <c r="AL121" s="191"/>
      <c r="AM121" s="191"/>
      <c r="AN121" s="191"/>
      <c r="AO121" s="191"/>
      <c r="AP121" s="192"/>
      <c r="AQ121" s="202" t="str">
        <f>IFERROR(VLOOKUP(加盟店基本!AD121,ドメイン定義書!$F$10:$BF$228,43,FALSE),"")</f>
        <v>VARCHAR</v>
      </c>
      <c r="AR121" s="203"/>
      <c r="AS121" s="203"/>
      <c r="AT121" s="203"/>
      <c r="AU121" s="204"/>
      <c r="AV121" s="202">
        <f>IFERROR(VLOOKUP(加盟店基本!AD121,ドメイン定義書!$F$10:$BF$228,50,FALSE),"")</f>
        <v>120</v>
      </c>
      <c r="AW121" s="203"/>
      <c r="AX121" s="203"/>
      <c r="AY121" s="203"/>
      <c r="AZ121" s="204"/>
      <c r="BA121" s="197" t="s">
        <v>23</v>
      </c>
      <c r="BB121" s="207"/>
      <c r="BC121" s="207"/>
      <c r="BD121" s="207"/>
      <c r="BE121" s="198"/>
      <c r="BF121" s="197" t="str">
        <f>IFERROR(IF(VLOOKUP(加盟店基本!AD121,ドメイン定義書!$F$10:$BR$228,62,FALSE)=0,"",VLOOKUP(加盟店基本!AD121,ドメイン定義書!$F$10:$BR$228,62,FALSE)),"")</f>
        <v/>
      </c>
      <c r="BG121" s="207"/>
      <c r="BH121" s="207"/>
      <c r="BI121" s="207"/>
      <c r="BJ121" s="198"/>
      <c r="BK121" s="202" t="s">
        <v>836</v>
      </c>
      <c r="BL121" s="203"/>
      <c r="BM121" s="203"/>
      <c r="BN121" s="203"/>
      <c r="BO121" s="204"/>
      <c r="BP121" s="202"/>
      <c r="BQ121" s="203"/>
      <c r="BR121" s="204"/>
      <c r="BS121" s="202"/>
      <c r="BT121" s="203"/>
      <c r="BU121" s="204"/>
      <c r="BV121" s="202"/>
      <c r="BW121" s="203"/>
      <c r="BX121" s="204"/>
      <c r="BY121" s="202"/>
      <c r="BZ121" s="203"/>
      <c r="CA121" s="204"/>
      <c r="CB121" s="202"/>
      <c r="CC121" s="203"/>
      <c r="CD121" s="204"/>
      <c r="CE121" s="202"/>
      <c r="CF121" s="203"/>
      <c r="CG121" s="204"/>
      <c r="CH121" s="335"/>
      <c r="CI121" s="335"/>
      <c r="CJ121" s="335"/>
      <c r="CK121" s="335"/>
      <c r="CL121" s="335"/>
      <c r="CM121" s="335"/>
      <c r="CN121" s="335"/>
      <c r="CO121" s="335"/>
      <c r="CP121" s="335"/>
      <c r="CQ121" s="335"/>
      <c r="CR121" s="335"/>
      <c r="CS121" s="335"/>
      <c r="CT121" s="335"/>
      <c r="CU121" s="335"/>
      <c r="CV121" s="335"/>
      <c r="CW121" s="335"/>
      <c r="CX121" s="335"/>
      <c r="DE121" s="12" t="str">
        <f t="shared" si="6"/>
        <v>returnpostage</v>
      </c>
      <c r="DF121" s="12" t="str">
        <f t="shared" si="7"/>
        <v>VARCHAR(120)</v>
      </c>
      <c r="DG121" s="12" t="str">
        <f t="shared" si="8"/>
        <v/>
      </c>
      <c r="DH121" s="12" t="str">
        <f t="shared" si="9"/>
        <v/>
      </c>
      <c r="DI121" s="12" t="s">
        <v>525</v>
      </c>
    </row>
    <row r="122" spans="2:113" s="12" customFormat="1">
      <c r="B122" s="197">
        <f t="shared" si="5"/>
        <v>113</v>
      </c>
      <c r="C122" s="198"/>
      <c r="D122" s="190" t="s">
        <v>675</v>
      </c>
      <c r="E122" s="191"/>
      <c r="F122" s="191"/>
      <c r="G122" s="191"/>
      <c r="H122" s="191"/>
      <c r="I122" s="191"/>
      <c r="J122" s="191"/>
      <c r="K122" s="191"/>
      <c r="L122" s="191"/>
      <c r="M122" s="191"/>
      <c r="N122" s="191"/>
      <c r="O122" s="191"/>
      <c r="P122" s="192"/>
      <c r="Q122" s="190" t="s">
        <v>803</v>
      </c>
      <c r="R122" s="191"/>
      <c r="S122" s="191"/>
      <c r="T122" s="191"/>
      <c r="U122" s="191"/>
      <c r="V122" s="191"/>
      <c r="W122" s="191"/>
      <c r="X122" s="191"/>
      <c r="Y122" s="191"/>
      <c r="Z122" s="191"/>
      <c r="AA122" s="191"/>
      <c r="AB122" s="191"/>
      <c r="AC122" s="192"/>
      <c r="AD122" s="190" t="s">
        <v>868</v>
      </c>
      <c r="AE122" s="191"/>
      <c r="AF122" s="191"/>
      <c r="AG122" s="191"/>
      <c r="AH122" s="191"/>
      <c r="AI122" s="191"/>
      <c r="AJ122" s="191"/>
      <c r="AK122" s="191"/>
      <c r="AL122" s="191"/>
      <c r="AM122" s="191"/>
      <c r="AN122" s="191"/>
      <c r="AO122" s="191"/>
      <c r="AP122" s="192"/>
      <c r="AQ122" s="202" t="str">
        <f>IFERROR(VLOOKUP(加盟店基本!AD122,ドメイン定義書!$F$10:$BF$228,43,FALSE),"")</f>
        <v>CHAR</v>
      </c>
      <c r="AR122" s="203"/>
      <c r="AS122" s="203"/>
      <c r="AT122" s="203"/>
      <c r="AU122" s="204"/>
      <c r="AV122" s="202">
        <f>IFERROR(VLOOKUP(加盟店基本!AD122,ドメイン定義書!$F$10:$BF$228,50,FALSE),"")</f>
        <v>1</v>
      </c>
      <c r="AW122" s="203"/>
      <c r="AX122" s="203"/>
      <c r="AY122" s="203"/>
      <c r="AZ122" s="204"/>
      <c r="BA122" s="197" t="s">
        <v>23</v>
      </c>
      <c r="BB122" s="207"/>
      <c r="BC122" s="207"/>
      <c r="BD122" s="207"/>
      <c r="BE122" s="198"/>
      <c r="BF122" s="197" t="str">
        <f>IFERROR(IF(VLOOKUP(加盟店基本!AD122,ドメイン定義書!$F$10:$BR$228,62,FALSE)=0,"",VLOOKUP(加盟店基本!AD122,ドメイン定義書!$F$10:$BR$228,62,FALSE)),"")</f>
        <v>○</v>
      </c>
      <c r="BG122" s="207"/>
      <c r="BH122" s="207"/>
      <c r="BI122" s="207"/>
      <c r="BJ122" s="198"/>
      <c r="BK122" s="202" t="s">
        <v>528</v>
      </c>
      <c r="BL122" s="203"/>
      <c r="BM122" s="203"/>
      <c r="BN122" s="203"/>
      <c r="BO122" s="204"/>
      <c r="BP122" s="202"/>
      <c r="BQ122" s="203"/>
      <c r="BR122" s="204"/>
      <c r="BS122" s="202"/>
      <c r="BT122" s="203"/>
      <c r="BU122" s="204"/>
      <c r="BV122" s="202"/>
      <c r="BW122" s="203"/>
      <c r="BX122" s="204"/>
      <c r="BY122" s="202"/>
      <c r="BZ122" s="203"/>
      <c r="CA122" s="204"/>
      <c r="CB122" s="202"/>
      <c r="CC122" s="203"/>
      <c r="CD122" s="204"/>
      <c r="CE122" s="202"/>
      <c r="CF122" s="203"/>
      <c r="CG122" s="204"/>
      <c r="CH122" s="335" t="s">
        <v>873</v>
      </c>
      <c r="CI122" s="335"/>
      <c r="CJ122" s="335"/>
      <c r="CK122" s="335"/>
      <c r="CL122" s="335"/>
      <c r="CM122" s="335"/>
      <c r="CN122" s="335"/>
      <c r="CO122" s="335"/>
      <c r="CP122" s="335"/>
      <c r="CQ122" s="335"/>
      <c r="CR122" s="335"/>
      <c r="CS122" s="335"/>
      <c r="CT122" s="335"/>
      <c r="CU122" s="335"/>
      <c r="CV122" s="335"/>
      <c r="CW122" s="335"/>
      <c r="CX122" s="335"/>
      <c r="DE122" s="12" t="str">
        <f t="shared" si="6"/>
        <v>gift_umuflg</v>
      </c>
      <c r="DF122" s="12" t="str">
        <f t="shared" si="7"/>
        <v>CHAR(1)</v>
      </c>
      <c r="DG122" s="12" t="str">
        <f t="shared" si="8"/>
        <v/>
      </c>
      <c r="DH122" s="12" t="str">
        <f t="shared" si="9"/>
        <v/>
      </c>
      <c r="DI122" s="12" t="s">
        <v>525</v>
      </c>
    </row>
    <row r="123" spans="2:113" s="12" customFormat="1">
      <c r="B123" s="197">
        <f t="shared" si="5"/>
        <v>114</v>
      </c>
      <c r="C123" s="198"/>
      <c r="D123" s="190" t="s">
        <v>533</v>
      </c>
      <c r="E123" s="191"/>
      <c r="F123" s="191"/>
      <c r="G123" s="191"/>
      <c r="H123" s="191"/>
      <c r="I123" s="191"/>
      <c r="J123" s="191"/>
      <c r="K123" s="191"/>
      <c r="L123" s="191"/>
      <c r="M123" s="191"/>
      <c r="N123" s="191"/>
      <c r="O123" s="191"/>
      <c r="P123" s="192"/>
      <c r="Q123" s="190" t="s">
        <v>804</v>
      </c>
      <c r="R123" s="191"/>
      <c r="S123" s="191"/>
      <c r="T123" s="191"/>
      <c r="U123" s="191"/>
      <c r="V123" s="191"/>
      <c r="W123" s="191"/>
      <c r="X123" s="191"/>
      <c r="Y123" s="191"/>
      <c r="Z123" s="191"/>
      <c r="AA123" s="191"/>
      <c r="AB123" s="191"/>
      <c r="AC123" s="192"/>
      <c r="AD123" s="190" t="s">
        <v>533</v>
      </c>
      <c r="AE123" s="191"/>
      <c r="AF123" s="191"/>
      <c r="AG123" s="191"/>
      <c r="AH123" s="191"/>
      <c r="AI123" s="191"/>
      <c r="AJ123" s="191"/>
      <c r="AK123" s="191"/>
      <c r="AL123" s="191"/>
      <c r="AM123" s="191"/>
      <c r="AN123" s="191"/>
      <c r="AO123" s="191"/>
      <c r="AP123" s="192"/>
      <c r="AQ123" s="202" t="str">
        <f>IFERROR(VLOOKUP(加盟店基本!AD123,ドメイン定義書!$F$10:$BF$228,43,FALSE),"")</f>
        <v>VARCHAR</v>
      </c>
      <c r="AR123" s="203"/>
      <c r="AS123" s="203"/>
      <c r="AT123" s="203"/>
      <c r="AU123" s="204"/>
      <c r="AV123" s="202">
        <f>IFERROR(VLOOKUP(加盟店基本!AD123,ドメイン定義書!$F$10:$BF$228,50,FALSE),"")</f>
        <v>256</v>
      </c>
      <c r="AW123" s="203"/>
      <c r="AX123" s="203"/>
      <c r="AY123" s="203"/>
      <c r="AZ123" s="204"/>
      <c r="BA123" s="197" t="s">
        <v>23</v>
      </c>
      <c r="BB123" s="207"/>
      <c r="BC123" s="207"/>
      <c r="BD123" s="207"/>
      <c r="BE123" s="198"/>
      <c r="BF123" s="197" t="str">
        <f>IFERROR(IF(VLOOKUP(加盟店基本!AD123,ドメイン定義書!$F$10:$BR$228,62,FALSE)=0,"",VLOOKUP(加盟店基本!AD123,ドメイン定義書!$F$10:$BR$228,62,FALSE)),"")</f>
        <v/>
      </c>
      <c r="BG123" s="207"/>
      <c r="BH123" s="207"/>
      <c r="BI123" s="207"/>
      <c r="BJ123" s="198"/>
      <c r="BK123" s="202" t="s">
        <v>836</v>
      </c>
      <c r="BL123" s="203"/>
      <c r="BM123" s="203"/>
      <c r="BN123" s="203"/>
      <c r="BO123" s="204"/>
      <c r="BP123" s="202"/>
      <c r="BQ123" s="203"/>
      <c r="BR123" s="204"/>
      <c r="BS123" s="202"/>
      <c r="BT123" s="203"/>
      <c r="BU123" s="204"/>
      <c r="BV123" s="202"/>
      <c r="BW123" s="203"/>
      <c r="BX123" s="204"/>
      <c r="BY123" s="202"/>
      <c r="BZ123" s="203"/>
      <c r="CA123" s="204"/>
      <c r="CB123" s="202"/>
      <c r="CC123" s="203"/>
      <c r="CD123" s="204"/>
      <c r="CE123" s="202"/>
      <c r="CF123" s="203"/>
      <c r="CG123" s="204"/>
      <c r="CH123" s="335" t="s">
        <v>873</v>
      </c>
      <c r="CI123" s="335"/>
      <c r="CJ123" s="335"/>
      <c r="CK123" s="335"/>
      <c r="CL123" s="335"/>
      <c r="CM123" s="335"/>
      <c r="CN123" s="335"/>
      <c r="CO123" s="335"/>
      <c r="CP123" s="335"/>
      <c r="CQ123" s="335"/>
      <c r="CR123" s="335"/>
      <c r="CS123" s="335"/>
      <c r="CT123" s="335"/>
      <c r="CU123" s="335"/>
      <c r="CV123" s="335"/>
      <c r="CW123" s="335"/>
      <c r="CX123" s="335"/>
      <c r="DE123" s="12" t="str">
        <f t="shared" si="6"/>
        <v>giftcontents</v>
      </c>
      <c r="DF123" s="12" t="str">
        <f t="shared" si="7"/>
        <v>VARCHAR(256)</v>
      </c>
      <c r="DG123" s="12" t="str">
        <f t="shared" si="8"/>
        <v/>
      </c>
      <c r="DH123" s="12" t="str">
        <f t="shared" si="9"/>
        <v/>
      </c>
      <c r="DI123" s="12" t="s">
        <v>525</v>
      </c>
    </row>
    <row r="124" spans="2:113" s="12" customFormat="1">
      <c r="B124" s="197">
        <f t="shared" si="5"/>
        <v>115</v>
      </c>
      <c r="C124" s="198"/>
      <c r="D124" s="190" t="s">
        <v>676</v>
      </c>
      <c r="E124" s="191"/>
      <c r="F124" s="191"/>
      <c r="G124" s="191"/>
      <c r="H124" s="191"/>
      <c r="I124" s="191"/>
      <c r="J124" s="191"/>
      <c r="K124" s="191"/>
      <c r="L124" s="191"/>
      <c r="M124" s="191"/>
      <c r="N124" s="191"/>
      <c r="O124" s="191"/>
      <c r="P124" s="192"/>
      <c r="Q124" s="190" t="s">
        <v>805</v>
      </c>
      <c r="R124" s="191"/>
      <c r="S124" s="191"/>
      <c r="T124" s="191"/>
      <c r="U124" s="191"/>
      <c r="V124" s="191"/>
      <c r="W124" s="191"/>
      <c r="X124" s="191"/>
      <c r="Y124" s="191"/>
      <c r="Z124" s="191"/>
      <c r="AA124" s="191"/>
      <c r="AB124" s="191"/>
      <c r="AC124" s="192"/>
      <c r="AD124" s="190" t="s">
        <v>386</v>
      </c>
      <c r="AE124" s="191"/>
      <c r="AF124" s="191"/>
      <c r="AG124" s="191"/>
      <c r="AH124" s="191"/>
      <c r="AI124" s="191"/>
      <c r="AJ124" s="191"/>
      <c r="AK124" s="191"/>
      <c r="AL124" s="191"/>
      <c r="AM124" s="191"/>
      <c r="AN124" s="191"/>
      <c r="AO124" s="191"/>
      <c r="AP124" s="192"/>
      <c r="AQ124" s="202" t="str">
        <f>IFERROR(VLOOKUP(加盟店基本!AD124,ドメイン定義書!$F$10:$BF$228,43,FALSE),"")</f>
        <v>VARCHAR</v>
      </c>
      <c r="AR124" s="203"/>
      <c r="AS124" s="203"/>
      <c r="AT124" s="203"/>
      <c r="AU124" s="204"/>
      <c r="AV124" s="202">
        <f>IFERROR(VLOOKUP(加盟店基本!AD124,ドメイン定義書!$F$10:$BF$228,50,FALSE),"")</f>
        <v>256</v>
      </c>
      <c r="AW124" s="203"/>
      <c r="AX124" s="203"/>
      <c r="AY124" s="203"/>
      <c r="AZ124" s="204"/>
      <c r="BA124" s="197" t="s">
        <v>23</v>
      </c>
      <c r="BB124" s="207"/>
      <c r="BC124" s="207"/>
      <c r="BD124" s="207"/>
      <c r="BE124" s="198"/>
      <c r="BF124" s="197" t="str">
        <f>IFERROR(IF(VLOOKUP(加盟店基本!AD124,ドメイン定義書!$F$10:$BR$228,62,FALSE)=0,"",VLOOKUP(加盟店基本!AD124,ドメイン定義書!$F$10:$BR$228,62,FALSE)),"")</f>
        <v/>
      </c>
      <c r="BG124" s="207"/>
      <c r="BH124" s="207"/>
      <c r="BI124" s="207"/>
      <c r="BJ124" s="198"/>
      <c r="BK124" s="202" t="s">
        <v>836</v>
      </c>
      <c r="BL124" s="203"/>
      <c r="BM124" s="203"/>
      <c r="BN124" s="203"/>
      <c r="BO124" s="204"/>
      <c r="BP124" s="202"/>
      <c r="BQ124" s="203"/>
      <c r="BR124" s="204"/>
      <c r="BS124" s="202"/>
      <c r="BT124" s="203"/>
      <c r="BU124" s="204"/>
      <c r="BV124" s="202"/>
      <c r="BW124" s="203"/>
      <c r="BX124" s="204"/>
      <c r="BY124" s="202"/>
      <c r="BZ124" s="203"/>
      <c r="CA124" s="204"/>
      <c r="CB124" s="202"/>
      <c r="CC124" s="203"/>
      <c r="CD124" s="204"/>
      <c r="CE124" s="202"/>
      <c r="CF124" s="203"/>
      <c r="CG124" s="204"/>
      <c r="CH124" s="335" t="s">
        <v>873</v>
      </c>
      <c r="CI124" s="335"/>
      <c r="CJ124" s="335"/>
      <c r="CK124" s="335"/>
      <c r="CL124" s="335"/>
      <c r="CM124" s="335"/>
      <c r="CN124" s="335"/>
      <c r="CO124" s="335"/>
      <c r="CP124" s="335"/>
      <c r="CQ124" s="335"/>
      <c r="CR124" s="335"/>
      <c r="CS124" s="335"/>
      <c r="CT124" s="335"/>
      <c r="CU124" s="335"/>
      <c r="CV124" s="335"/>
      <c r="CW124" s="335"/>
      <c r="CX124" s="335"/>
      <c r="DE124" s="12" t="str">
        <f t="shared" si="6"/>
        <v>giftgetway</v>
      </c>
      <c r="DF124" s="12" t="str">
        <f t="shared" si="7"/>
        <v>VARCHAR(256)</v>
      </c>
      <c r="DG124" s="12" t="str">
        <f t="shared" si="8"/>
        <v/>
      </c>
      <c r="DH124" s="12" t="str">
        <f t="shared" si="9"/>
        <v/>
      </c>
      <c r="DI124" s="12" t="s">
        <v>525</v>
      </c>
    </row>
    <row r="125" spans="2:113" s="12" customFormat="1">
      <c r="B125" s="197">
        <f t="shared" si="5"/>
        <v>116</v>
      </c>
      <c r="C125" s="198"/>
      <c r="D125" s="190" t="s">
        <v>677</v>
      </c>
      <c r="E125" s="191"/>
      <c r="F125" s="191"/>
      <c r="G125" s="191"/>
      <c r="H125" s="191"/>
      <c r="I125" s="191"/>
      <c r="J125" s="191"/>
      <c r="K125" s="191"/>
      <c r="L125" s="191"/>
      <c r="M125" s="191"/>
      <c r="N125" s="191"/>
      <c r="O125" s="191"/>
      <c r="P125" s="192"/>
      <c r="Q125" s="190" t="s">
        <v>806</v>
      </c>
      <c r="R125" s="191"/>
      <c r="S125" s="191"/>
      <c r="T125" s="191"/>
      <c r="U125" s="191"/>
      <c r="V125" s="191"/>
      <c r="W125" s="191"/>
      <c r="X125" s="191"/>
      <c r="Y125" s="191"/>
      <c r="Z125" s="191"/>
      <c r="AA125" s="191"/>
      <c r="AB125" s="191"/>
      <c r="AC125" s="192"/>
      <c r="AD125" s="190" t="s">
        <v>868</v>
      </c>
      <c r="AE125" s="191"/>
      <c r="AF125" s="191"/>
      <c r="AG125" s="191"/>
      <c r="AH125" s="191"/>
      <c r="AI125" s="191"/>
      <c r="AJ125" s="191"/>
      <c r="AK125" s="191"/>
      <c r="AL125" s="191"/>
      <c r="AM125" s="191"/>
      <c r="AN125" s="191"/>
      <c r="AO125" s="191"/>
      <c r="AP125" s="192"/>
      <c r="AQ125" s="202" t="str">
        <f>IFERROR(VLOOKUP(加盟店基本!AD125,ドメイン定義書!$F$10:$BF$228,43,FALSE),"")</f>
        <v>CHAR</v>
      </c>
      <c r="AR125" s="203"/>
      <c r="AS125" s="203"/>
      <c r="AT125" s="203"/>
      <c r="AU125" s="204"/>
      <c r="AV125" s="202">
        <f>IFERROR(VLOOKUP(加盟店基本!AD125,ドメイン定義書!$F$10:$BF$228,50,FALSE),"")</f>
        <v>1</v>
      </c>
      <c r="AW125" s="203"/>
      <c r="AX125" s="203"/>
      <c r="AY125" s="203"/>
      <c r="AZ125" s="204"/>
      <c r="BA125" s="197" t="s">
        <v>23</v>
      </c>
      <c r="BB125" s="207"/>
      <c r="BC125" s="207"/>
      <c r="BD125" s="207"/>
      <c r="BE125" s="198"/>
      <c r="BF125" s="197" t="str">
        <f>IFERROR(IF(VLOOKUP(加盟店基本!AD125,ドメイン定義書!$F$10:$BR$228,62,FALSE)=0,"",VLOOKUP(加盟店基本!AD125,ドメイン定義書!$F$10:$BR$228,62,FALSE)),"")</f>
        <v>○</v>
      </c>
      <c r="BG125" s="207"/>
      <c r="BH125" s="207"/>
      <c r="BI125" s="207"/>
      <c r="BJ125" s="198"/>
      <c r="BK125" s="202" t="s">
        <v>528</v>
      </c>
      <c r="BL125" s="203"/>
      <c r="BM125" s="203"/>
      <c r="BN125" s="203"/>
      <c r="BO125" s="204"/>
      <c r="BP125" s="202"/>
      <c r="BQ125" s="203"/>
      <c r="BR125" s="204"/>
      <c r="BS125" s="202"/>
      <c r="BT125" s="203"/>
      <c r="BU125" s="204"/>
      <c r="BV125" s="202"/>
      <c r="BW125" s="203"/>
      <c r="BX125" s="204"/>
      <c r="BY125" s="202"/>
      <c r="BZ125" s="203"/>
      <c r="CA125" s="204"/>
      <c r="CB125" s="202"/>
      <c r="CC125" s="203"/>
      <c r="CD125" s="204"/>
      <c r="CE125" s="202"/>
      <c r="CF125" s="203"/>
      <c r="CG125" s="204"/>
      <c r="CH125" s="335" t="s">
        <v>874</v>
      </c>
      <c r="CI125" s="335"/>
      <c r="CJ125" s="335"/>
      <c r="CK125" s="335"/>
      <c r="CL125" s="335"/>
      <c r="CM125" s="335"/>
      <c r="CN125" s="335"/>
      <c r="CO125" s="335"/>
      <c r="CP125" s="335"/>
      <c r="CQ125" s="335"/>
      <c r="CR125" s="335"/>
      <c r="CS125" s="335"/>
      <c r="CT125" s="335"/>
      <c r="CU125" s="335"/>
      <c r="CV125" s="335"/>
      <c r="CW125" s="335"/>
      <c r="CX125" s="335"/>
      <c r="DE125" s="12" t="str">
        <f t="shared" si="6"/>
        <v>communication_umuflg</v>
      </c>
      <c r="DF125" s="12" t="str">
        <f t="shared" si="7"/>
        <v>CHAR(1)</v>
      </c>
      <c r="DG125" s="12" t="str">
        <f t="shared" si="8"/>
        <v/>
      </c>
      <c r="DH125" s="12" t="str">
        <f t="shared" si="9"/>
        <v/>
      </c>
      <c r="DI125" s="12" t="s">
        <v>525</v>
      </c>
    </row>
    <row r="126" spans="2:113" s="12" customFormat="1">
      <c r="B126" s="197">
        <f t="shared" si="5"/>
        <v>117</v>
      </c>
      <c r="C126" s="198"/>
      <c r="D126" s="190" t="s">
        <v>678</v>
      </c>
      <c r="E126" s="191"/>
      <c r="F126" s="191"/>
      <c r="G126" s="191"/>
      <c r="H126" s="191"/>
      <c r="I126" s="191"/>
      <c r="J126" s="191"/>
      <c r="K126" s="191"/>
      <c r="L126" s="191"/>
      <c r="M126" s="191"/>
      <c r="N126" s="191"/>
      <c r="O126" s="191"/>
      <c r="P126" s="192"/>
      <c r="Q126" s="190" t="s">
        <v>807</v>
      </c>
      <c r="R126" s="191"/>
      <c r="S126" s="191"/>
      <c r="T126" s="191"/>
      <c r="U126" s="191"/>
      <c r="V126" s="191"/>
      <c r="W126" s="191"/>
      <c r="X126" s="191"/>
      <c r="Y126" s="191"/>
      <c r="Z126" s="191"/>
      <c r="AA126" s="191"/>
      <c r="AB126" s="191"/>
      <c r="AC126" s="192"/>
      <c r="AD126" s="190" t="s">
        <v>869</v>
      </c>
      <c r="AE126" s="191"/>
      <c r="AF126" s="191"/>
      <c r="AG126" s="191"/>
      <c r="AH126" s="191"/>
      <c r="AI126" s="191"/>
      <c r="AJ126" s="191"/>
      <c r="AK126" s="191"/>
      <c r="AL126" s="191"/>
      <c r="AM126" s="191"/>
      <c r="AN126" s="191"/>
      <c r="AO126" s="191"/>
      <c r="AP126" s="192"/>
      <c r="AQ126" s="202" t="str">
        <f>IFERROR(VLOOKUP(加盟店基本!AD126,ドメイン定義書!$F$10:$BF$228,43,FALSE),"")</f>
        <v>VARCHAR</v>
      </c>
      <c r="AR126" s="203"/>
      <c r="AS126" s="203"/>
      <c r="AT126" s="203"/>
      <c r="AU126" s="204"/>
      <c r="AV126" s="202">
        <f>IFERROR(VLOOKUP(加盟店基本!AD126,ドメイン定義書!$F$10:$BF$228,50,FALSE),"")</f>
        <v>256</v>
      </c>
      <c r="AW126" s="203"/>
      <c r="AX126" s="203"/>
      <c r="AY126" s="203"/>
      <c r="AZ126" s="204"/>
      <c r="BA126" s="197" t="s">
        <v>23</v>
      </c>
      <c r="BB126" s="207"/>
      <c r="BC126" s="207"/>
      <c r="BD126" s="207"/>
      <c r="BE126" s="198"/>
      <c r="BF126" s="197" t="str">
        <f>IFERROR(IF(VLOOKUP(加盟店基本!AD126,ドメイン定義書!$F$10:$BR$228,62,FALSE)=0,"",VLOOKUP(加盟店基本!AD126,ドメイン定義書!$F$10:$BR$228,62,FALSE)),"")</f>
        <v/>
      </c>
      <c r="BG126" s="207"/>
      <c r="BH126" s="207"/>
      <c r="BI126" s="207"/>
      <c r="BJ126" s="198"/>
      <c r="BK126" s="202" t="s">
        <v>836</v>
      </c>
      <c r="BL126" s="203"/>
      <c r="BM126" s="203"/>
      <c r="BN126" s="203"/>
      <c r="BO126" s="204"/>
      <c r="BP126" s="202"/>
      <c r="BQ126" s="203"/>
      <c r="BR126" s="204"/>
      <c r="BS126" s="202"/>
      <c r="BT126" s="203"/>
      <c r="BU126" s="204"/>
      <c r="BV126" s="202"/>
      <c r="BW126" s="203"/>
      <c r="BX126" s="204"/>
      <c r="BY126" s="202"/>
      <c r="BZ126" s="203"/>
      <c r="CA126" s="204"/>
      <c r="CB126" s="202"/>
      <c r="CC126" s="203"/>
      <c r="CD126" s="204"/>
      <c r="CE126" s="202"/>
      <c r="CF126" s="203"/>
      <c r="CG126" s="204"/>
      <c r="CH126" s="335" t="s">
        <v>874</v>
      </c>
      <c r="CI126" s="335"/>
      <c r="CJ126" s="335"/>
      <c r="CK126" s="335"/>
      <c r="CL126" s="335"/>
      <c r="CM126" s="335"/>
      <c r="CN126" s="335"/>
      <c r="CO126" s="335"/>
      <c r="CP126" s="335"/>
      <c r="CQ126" s="335"/>
      <c r="CR126" s="335"/>
      <c r="CS126" s="335"/>
      <c r="CT126" s="335"/>
      <c r="CU126" s="335"/>
      <c r="CV126" s="335"/>
      <c r="CW126" s="335"/>
      <c r="CX126" s="335"/>
      <c r="DE126" s="12" t="str">
        <f t="shared" si="6"/>
        <v>comment_contributionway</v>
      </c>
      <c r="DF126" s="12" t="str">
        <f t="shared" si="7"/>
        <v>VARCHAR(256)</v>
      </c>
      <c r="DG126" s="12" t="str">
        <f t="shared" si="8"/>
        <v/>
      </c>
      <c r="DH126" s="12" t="str">
        <f t="shared" si="9"/>
        <v/>
      </c>
      <c r="DI126" s="12" t="s">
        <v>525</v>
      </c>
    </row>
    <row r="127" spans="2:113" s="12" customFormat="1">
      <c r="B127" s="197">
        <f t="shared" si="5"/>
        <v>118</v>
      </c>
      <c r="C127" s="198"/>
      <c r="D127" s="190" t="s">
        <v>679</v>
      </c>
      <c r="E127" s="191"/>
      <c r="F127" s="191"/>
      <c r="G127" s="191"/>
      <c r="H127" s="191"/>
      <c r="I127" s="191"/>
      <c r="J127" s="191"/>
      <c r="K127" s="191"/>
      <c r="L127" s="191"/>
      <c r="M127" s="191"/>
      <c r="N127" s="191"/>
      <c r="O127" s="191"/>
      <c r="P127" s="192"/>
      <c r="Q127" s="190" t="s">
        <v>808</v>
      </c>
      <c r="R127" s="191"/>
      <c r="S127" s="191"/>
      <c r="T127" s="191"/>
      <c r="U127" s="191"/>
      <c r="V127" s="191"/>
      <c r="W127" s="191"/>
      <c r="X127" s="191"/>
      <c r="Y127" s="191"/>
      <c r="Z127" s="191"/>
      <c r="AA127" s="191"/>
      <c r="AB127" s="191"/>
      <c r="AC127" s="192"/>
      <c r="AD127" s="190" t="s">
        <v>870</v>
      </c>
      <c r="AE127" s="191"/>
      <c r="AF127" s="191"/>
      <c r="AG127" s="191"/>
      <c r="AH127" s="191"/>
      <c r="AI127" s="191"/>
      <c r="AJ127" s="191"/>
      <c r="AK127" s="191"/>
      <c r="AL127" s="191"/>
      <c r="AM127" s="191"/>
      <c r="AN127" s="191"/>
      <c r="AO127" s="191"/>
      <c r="AP127" s="192"/>
      <c r="AQ127" s="202" t="str">
        <f>IFERROR(VLOOKUP(加盟店基本!AD127,ドメイン定義書!$F$10:$BF$228,43,FALSE),"")</f>
        <v>VARCHAR</v>
      </c>
      <c r="AR127" s="203"/>
      <c r="AS127" s="203"/>
      <c r="AT127" s="203"/>
      <c r="AU127" s="204"/>
      <c r="AV127" s="202">
        <f>IFERROR(VLOOKUP(加盟店基本!AD127,ドメイン定義書!$F$10:$BF$228,50,FALSE),"")</f>
        <v>256</v>
      </c>
      <c r="AW127" s="203"/>
      <c r="AX127" s="203"/>
      <c r="AY127" s="203"/>
      <c r="AZ127" s="204"/>
      <c r="BA127" s="197" t="s">
        <v>23</v>
      </c>
      <c r="BB127" s="207"/>
      <c r="BC127" s="207"/>
      <c r="BD127" s="207"/>
      <c r="BE127" s="198"/>
      <c r="BF127" s="197" t="str">
        <f>IFERROR(IF(VLOOKUP(加盟店基本!AD127,ドメイン定義書!$F$10:$BR$228,62,FALSE)=0,"",VLOOKUP(加盟店基本!AD127,ドメイン定義書!$F$10:$BR$228,62,FALSE)),"")</f>
        <v/>
      </c>
      <c r="BG127" s="207"/>
      <c r="BH127" s="207"/>
      <c r="BI127" s="207"/>
      <c r="BJ127" s="198"/>
      <c r="BK127" s="202" t="s">
        <v>836</v>
      </c>
      <c r="BL127" s="203"/>
      <c r="BM127" s="203"/>
      <c r="BN127" s="203"/>
      <c r="BO127" s="204"/>
      <c r="BP127" s="202"/>
      <c r="BQ127" s="203"/>
      <c r="BR127" s="204"/>
      <c r="BS127" s="202"/>
      <c r="BT127" s="203"/>
      <c r="BU127" s="204"/>
      <c r="BV127" s="202"/>
      <c r="BW127" s="203"/>
      <c r="BX127" s="204"/>
      <c r="BY127" s="202"/>
      <c r="BZ127" s="203"/>
      <c r="CA127" s="204"/>
      <c r="CB127" s="202"/>
      <c r="CC127" s="203"/>
      <c r="CD127" s="204"/>
      <c r="CE127" s="202"/>
      <c r="CF127" s="203"/>
      <c r="CG127" s="204"/>
      <c r="CH127" s="335" t="s">
        <v>874</v>
      </c>
      <c r="CI127" s="335"/>
      <c r="CJ127" s="335"/>
      <c r="CK127" s="335"/>
      <c r="CL127" s="335"/>
      <c r="CM127" s="335"/>
      <c r="CN127" s="335"/>
      <c r="CO127" s="335"/>
      <c r="CP127" s="335"/>
      <c r="CQ127" s="335"/>
      <c r="CR127" s="335"/>
      <c r="CS127" s="335"/>
      <c r="CT127" s="335"/>
      <c r="CU127" s="335"/>
      <c r="CV127" s="335"/>
      <c r="CW127" s="335"/>
      <c r="CX127" s="335"/>
      <c r="DE127" s="12" t="str">
        <f t="shared" si="6"/>
        <v>comment_watchsystem</v>
      </c>
      <c r="DF127" s="12" t="str">
        <f t="shared" si="7"/>
        <v>VARCHAR(256)</v>
      </c>
      <c r="DG127" s="12" t="str">
        <f t="shared" si="8"/>
        <v/>
      </c>
      <c r="DH127" s="12" t="str">
        <f t="shared" si="9"/>
        <v/>
      </c>
      <c r="DI127" s="12" t="s">
        <v>525</v>
      </c>
    </row>
    <row r="128" spans="2:113" s="12" customFormat="1">
      <c r="B128" s="197">
        <f t="shared" si="5"/>
        <v>119</v>
      </c>
      <c r="C128" s="198"/>
      <c r="D128" s="190" t="s">
        <v>680</v>
      </c>
      <c r="E128" s="191"/>
      <c r="F128" s="191"/>
      <c r="G128" s="191"/>
      <c r="H128" s="191"/>
      <c r="I128" s="191"/>
      <c r="J128" s="191"/>
      <c r="K128" s="191"/>
      <c r="L128" s="191"/>
      <c r="M128" s="191"/>
      <c r="N128" s="191"/>
      <c r="O128" s="191"/>
      <c r="P128" s="192"/>
      <c r="Q128" s="190" t="s">
        <v>809</v>
      </c>
      <c r="R128" s="191"/>
      <c r="S128" s="191"/>
      <c r="T128" s="191"/>
      <c r="U128" s="191"/>
      <c r="V128" s="191"/>
      <c r="W128" s="191"/>
      <c r="X128" s="191"/>
      <c r="Y128" s="191"/>
      <c r="Z128" s="191"/>
      <c r="AA128" s="191"/>
      <c r="AB128" s="191"/>
      <c r="AC128" s="192"/>
      <c r="AD128" s="190" t="s">
        <v>871</v>
      </c>
      <c r="AE128" s="191"/>
      <c r="AF128" s="191"/>
      <c r="AG128" s="191"/>
      <c r="AH128" s="191"/>
      <c r="AI128" s="191"/>
      <c r="AJ128" s="191"/>
      <c r="AK128" s="191"/>
      <c r="AL128" s="191"/>
      <c r="AM128" s="191"/>
      <c r="AN128" s="191"/>
      <c r="AO128" s="191"/>
      <c r="AP128" s="192"/>
      <c r="AQ128" s="202" t="str">
        <f>IFERROR(VLOOKUP(加盟店基本!AD128,ドメイン定義書!$F$10:$BF$228,43,FALSE),"")</f>
        <v>VARCHAR</v>
      </c>
      <c r="AR128" s="203"/>
      <c r="AS128" s="203"/>
      <c r="AT128" s="203"/>
      <c r="AU128" s="204"/>
      <c r="AV128" s="202">
        <f>IFERROR(VLOOKUP(加盟店基本!AD128,ドメイン定義書!$F$10:$BF$228,50,FALSE),"")</f>
        <v>100</v>
      </c>
      <c r="AW128" s="203"/>
      <c r="AX128" s="203"/>
      <c r="AY128" s="203"/>
      <c r="AZ128" s="204"/>
      <c r="BA128" s="197" t="s">
        <v>23</v>
      </c>
      <c r="BB128" s="207"/>
      <c r="BC128" s="207"/>
      <c r="BD128" s="207"/>
      <c r="BE128" s="198"/>
      <c r="BF128" s="197" t="str">
        <f>IFERROR(IF(VLOOKUP(加盟店基本!AD128,ドメイン定義書!$F$10:$BR$228,62,FALSE)=0,"",VLOOKUP(加盟店基本!AD128,ドメイン定義書!$F$10:$BR$228,62,FALSE)),"")</f>
        <v/>
      </c>
      <c r="BG128" s="207"/>
      <c r="BH128" s="207"/>
      <c r="BI128" s="207"/>
      <c r="BJ128" s="198"/>
      <c r="BK128" s="202" t="s">
        <v>836</v>
      </c>
      <c r="BL128" s="203"/>
      <c r="BM128" s="203"/>
      <c r="BN128" s="203"/>
      <c r="BO128" s="204"/>
      <c r="BP128" s="202"/>
      <c r="BQ128" s="203"/>
      <c r="BR128" s="204"/>
      <c r="BS128" s="202"/>
      <c r="BT128" s="203"/>
      <c r="BU128" s="204"/>
      <c r="BV128" s="202"/>
      <c r="BW128" s="203"/>
      <c r="BX128" s="204"/>
      <c r="BY128" s="202"/>
      <c r="BZ128" s="203"/>
      <c r="CA128" s="204"/>
      <c r="CB128" s="202"/>
      <c r="CC128" s="203"/>
      <c r="CD128" s="204"/>
      <c r="CE128" s="202"/>
      <c r="CF128" s="203"/>
      <c r="CG128" s="204"/>
      <c r="CH128" s="335" t="s">
        <v>873</v>
      </c>
      <c r="CI128" s="335"/>
      <c r="CJ128" s="335"/>
      <c r="CK128" s="335"/>
      <c r="CL128" s="335"/>
      <c r="CM128" s="335"/>
      <c r="CN128" s="335"/>
      <c r="CO128" s="335"/>
      <c r="CP128" s="335"/>
      <c r="CQ128" s="335"/>
      <c r="CR128" s="335"/>
      <c r="CS128" s="335"/>
      <c r="CT128" s="335"/>
      <c r="CU128" s="335"/>
      <c r="CV128" s="335"/>
      <c r="CW128" s="335"/>
      <c r="CX128" s="335"/>
      <c r="DE128" s="12" t="str">
        <f t="shared" si="6"/>
        <v>connectservicename</v>
      </c>
      <c r="DF128" s="12" t="str">
        <f t="shared" si="7"/>
        <v>VARCHAR(100)</v>
      </c>
      <c r="DG128" s="12" t="str">
        <f t="shared" si="8"/>
        <v/>
      </c>
      <c r="DH128" s="12" t="str">
        <f t="shared" si="9"/>
        <v/>
      </c>
      <c r="DI128" s="12" t="s">
        <v>525</v>
      </c>
    </row>
    <row r="129" spans="2:113" s="12" customFormat="1">
      <c r="B129" s="197">
        <f t="shared" si="5"/>
        <v>120</v>
      </c>
      <c r="C129" s="198"/>
      <c r="D129" s="190" t="s">
        <v>681</v>
      </c>
      <c r="E129" s="191"/>
      <c r="F129" s="191"/>
      <c r="G129" s="191"/>
      <c r="H129" s="191"/>
      <c r="I129" s="191"/>
      <c r="J129" s="191"/>
      <c r="K129" s="191"/>
      <c r="L129" s="191"/>
      <c r="M129" s="191"/>
      <c r="N129" s="191"/>
      <c r="O129" s="191"/>
      <c r="P129" s="192"/>
      <c r="Q129" s="190" t="s">
        <v>810</v>
      </c>
      <c r="R129" s="191"/>
      <c r="S129" s="191"/>
      <c r="T129" s="191"/>
      <c r="U129" s="191"/>
      <c r="V129" s="191"/>
      <c r="W129" s="191"/>
      <c r="X129" s="191"/>
      <c r="Y129" s="191"/>
      <c r="Z129" s="191"/>
      <c r="AA129" s="191"/>
      <c r="AB129" s="191"/>
      <c r="AC129" s="192"/>
      <c r="AD129" s="190" t="s">
        <v>840</v>
      </c>
      <c r="AE129" s="191"/>
      <c r="AF129" s="191"/>
      <c r="AG129" s="191"/>
      <c r="AH129" s="191"/>
      <c r="AI129" s="191"/>
      <c r="AJ129" s="191"/>
      <c r="AK129" s="191"/>
      <c r="AL129" s="191"/>
      <c r="AM129" s="191"/>
      <c r="AN129" s="191"/>
      <c r="AO129" s="191"/>
      <c r="AP129" s="192"/>
      <c r="AQ129" s="202" t="str">
        <f>IFERROR(VLOOKUP(加盟店基本!AD129,ドメイン定義書!$F$10:$BF$228,43,FALSE),"")</f>
        <v>VARCHAR</v>
      </c>
      <c r="AR129" s="203"/>
      <c r="AS129" s="203"/>
      <c r="AT129" s="203"/>
      <c r="AU129" s="204"/>
      <c r="AV129" s="202">
        <f>IFERROR(VLOOKUP(加盟店基本!AD129,ドメイン定義書!$F$10:$BF$228,50,FALSE),"")</f>
        <v>15</v>
      </c>
      <c r="AW129" s="203"/>
      <c r="AX129" s="203"/>
      <c r="AY129" s="203"/>
      <c r="AZ129" s="204"/>
      <c r="BA129" s="197" t="s">
        <v>23</v>
      </c>
      <c r="BB129" s="207"/>
      <c r="BC129" s="207"/>
      <c r="BD129" s="207"/>
      <c r="BE129" s="198"/>
      <c r="BF129" s="197" t="str">
        <f>IFERROR(IF(VLOOKUP(加盟店基本!AD129,ドメイン定義書!$F$10:$BR$228,62,FALSE)=0,"",VLOOKUP(加盟店基本!AD129,ドメイン定義書!$F$10:$BR$228,62,FALSE)),"")</f>
        <v/>
      </c>
      <c r="BG129" s="207"/>
      <c r="BH129" s="207"/>
      <c r="BI129" s="207"/>
      <c r="BJ129" s="198"/>
      <c r="BK129" s="202" t="s">
        <v>836</v>
      </c>
      <c r="BL129" s="203"/>
      <c r="BM129" s="203"/>
      <c r="BN129" s="203"/>
      <c r="BO129" s="204"/>
      <c r="BP129" s="202"/>
      <c r="BQ129" s="203"/>
      <c r="BR129" s="204"/>
      <c r="BS129" s="202"/>
      <c r="BT129" s="203"/>
      <c r="BU129" s="204"/>
      <c r="BV129" s="202"/>
      <c r="BW129" s="203"/>
      <c r="BX129" s="204"/>
      <c r="BY129" s="202"/>
      <c r="BZ129" s="203"/>
      <c r="CA129" s="204"/>
      <c r="CB129" s="202"/>
      <c r="CC129" s="203"/>
      <c r="CD129" s="204"/>
      <c r="CE129" s="202"/>
      <c r="CF129" s="203"/>
      <c r="CG129" s="204"/>
      <c r="CH129" s="335" t="s">
        <v>875</v>
      </c>
      <c r="CI129" s="335"/>
      <c r="CJ129" s="335"/>
      <c r="CK129" s="335"/>
      <c r="CL129" s="335"/>
      <c r="CM129" s="335"/>
      <c r="CN129" s="335"/>
      <c r="CO129" s="335"/>
      <c r="CP129" s="335"/>
      <c r="CQ129" s="335"/>
      <c r="CR129" s="335"/>
      <c r="CS129" s="335"/>
      <c r="CT129" s="335"/>
      <c r="CU129" s="335"/>
      <c r="CV129" s="335"/>
      <c r="CW129" s="335"/>
      <c r="CX129" s="335"/>
      <c r="DE129" s="12" t="str">
        <f t="shared" si="6"/>
        <v>representativehome_telno</v>
      </c>
      <c r="DF129" s="12" t="str">
        <f t="shared" si="7"/>
        <v>VARCHAR(15)</v>
      </c>
      <c r="DG129" s="12" t="str">
        <f t="shared" si="8"/>
        <v/>
      </c>
      <c r="DH129" s="12" t="str">
        <f t="shared" si="9"/>
        <v/>
      </c>
      <c r="DI129" s="12" t="s">
        <v>525</v>
      </c>
    </row>
    <row r="130" spans="2:113" s="12" customFormat="1">
      <c r="B130" s="197">
        <f t="shared" si="5"/>
        <v>121</v>
      </c>
      <c r="C130" s="198"/>
      <c r="D130" s="190" t="s">
        <v>682</v>
      </c>
      <c r="E130" s="191"/>
      <c r="F130" s="191"/>
      <c r="G130" s="191"/>
      <c r="H130" s="191"/>
      <c r="I130" s="191"/>
      <c r="J130" s="191"/>
      <c r="K130" s="191"/>
      <c r="L130" s="191"/>
      <c r="M130" s="191"/>
      <c r="N130" s="191"/>
      <c r="O130" s="191"/>
      <c r="P130" s="192"/>
      <c r="Q130" s="190" t="s">
        <v>811</v>
      </c>
      <c r="R130" s="191"/>
      <c r="S130" s="191"/>
      <c r="T130" s="191"/>
      <c r="U130" s="191"/>
      <c r="V130" s="191"/>
      <c r="W130" s="191"/>
      <c r="X130" s="191"/>
      <c r="Y130" s="191"/>
      <c r="Z130" s="191"/>
      <c r="AA130" s="191"/>
      <c r="AB130" s="191"/>
      <c r="AC130" s="192"/>
      <c r="AD130" s="190" t="s">
        <v>868</v>
      </c>
      <c r="AE130" s="191"/>
      <c r="AF130" s="191"/>
      <c r="AG130" s="191"/>
      <c r="AH130" s="191"/>
      <c r="AI130" s="191"/>
      <c r="AJ130" s="191"/>
      <c r="AK130" s="191"/>
      <c r="AL130" s="191"/>
      <c r="AM130" s="191"/>
      <c r="AN130" s="191"/>
      <c r="AO130" s="191"/>
      <c r="AP130" s="192"/>
      <c r="AQ130" s="202" t="str">
        <f>IFERROR(VLOOKUP(加盟店基本!AD130,ドメイン定義書!$F$10:$BF$228,43,FALSE),"")</f>
        <v>CHAR</v>
      </c>
      <c r="AR130" s="203"/>
      <c r="AS130" s="203"/>
      <c r="AT130" s="203"/>
      <c r="AU130" s="204"/>
      <c r="AV130" s="202">
        <f>IFERROR(VLOOKUP(加盟店基本!AD130,ドメイン定義書!$F$10:$BF$228,50,FALSE),"")</f>
        <v>1</v>
      </c>
      <c r="AW130" s="203"/>
      <c r="AX130" s="203"/>
      <c r="AY130" s="203"/>
      <c r="AZ130" s="204"/>
      <c r="BA130" s="197" t="s">
        <v>23</v>
      </c>
      <c r="BB130" s="207"/>
      <c r="BC130" s="207"/>
      <c r="BD130" s="207"/>
      <c r="BE130" s="198"/>
      <c r="BF130" s="197" t="str">
        <f>IFERROR(IF(VLOOKUP(加盟店基本!AD130,ドメイン定義書!$F$10:$BR$228,62,FALSE)=0,"",VLOOKUP(加盟店基本!AD130,ドメイン定義書!$F$10:$BR$228,62,FALSE)),"")</f>
        <v>○</v>
      </c>
      <c r="BG130" s="207"/>
      <c r="BH130" s="207"/>
      <c r="BI130" s="207"/>
      <c r="BJ130" s="198"/>
      <c r="BK130" s="202" t="s">
        <v>528</v>
      </c>
      <c r="BL130" s="203"/>
      <c r="BM130" s="203"/>
      <c r="BN130" s="203"/>
      <c r="BO130" s="204"/>
      <c r="BP130" s="202"/>
      <c r="BQ130" s="203"/>
      <c r="BR130" s="204"/>
      <c r="BS130" s="202"/>
      <c r="BT130" s="203"/>
      <c r="BU130" s="204"/>
      <c r="BV130" s="202"/>
      <c r="BW130" s="203"/>
      <c r="BX130" s="204"/>
      <c r="BY130" s="202"/>
      <c r="BZ130" s="203"/>
      <c r="CA130" s="204"/>
      <c r="CB130" s="202"/>
      <c r="CC130" s="203"/>
      <c r="CD130" s="204"/>
      <c r="CE130" s="202"/>
      <c r="CF130" s="203"/>
      <c r="CG130" s="204"/>
      <c r="CH130" s="335" t="s">
        <v>875</v>
      </c>
      <c r="CI130" s="335"/>
      <c r="CJ130" s="335"/>
      <c r="CK130" s="335"/>
      <c r="CL130" s="335"/>
      <c r="CM130" s="335"/>
      <c r="CN130" s="335"/>
      <c r="CO130" s="335"/>
      <c r="CP130" s="335"/>
      <c r="CQ130" s="335"/>
      <c r="CR130" s="335"/>
      <c r="CS130" s="335"/>
      <c r="CT130" s="335"/>
      <c r="CU130" s="335"/>
      <c r="CV130" s="335"/>
      <c r="CW130" s="335"/>
      <c r="CX130" s="335"/>
      <c r="DE130" s="12" t="str">
        <f t="shared" si="6"/>
        <v>reservationsales_umuflg</v>
      </c>
      <c r="DF130" s="12" t="str">
        <f t="shared" si="7"/>
        <v>CHAR(1)</v>
      </c>
      <c r="DG130" s="12" t="str">
        <f t="shared" si="8"/>
        <v/>
      </c>
      <c r="DH130" s="12" t="str">
        <f t="shared" si="9"/>
        <v/>
      </c>
      <c r="DI130" s="12" t="s">
        <v>525</v>
      </c>
    </row>
    <row r="131" spans="2:113" s="12" customFormat="1">
      <c r="B131" s="197">
        <f t="shared" si="5"/>
        <v>122</v>
      </c>
      <c r="C131" s="198"/>
      <c r="D131" s="190" t="s">
        <v>683</v>
      </c>
      <c r="E131" s="191"/>
      <c r="F131" s="191"/>
      <c r="G131" s="191"/>
      <c r="H131" s="191"/>
      <c r="I131" s="191"/>
      <c r="J131" s="191"/>
      <c r="K131" s="191"/>
      <c r="L131" s="191"/>
      <c r="M131" s="191"/>
      <c r="N131" s="191"/>
      <c r="O131" s="191"/>
      <c r="P131" s="192"/>
      <c r="Q131" s="190" t="s">
        <v>812</v>
      </c>
      <c r="R131" s="191"/>
      <c r="S131" s="191"/>
      <c r="T131" s="191"/>
      <c r="U131" s="191"/>
      <c r="V131" s="191"/>
      <c r="W131" s="191"/>
      <c r="X131" s="191"/>
      <c r="Y131" s="191"/>
      <c r="Z131" s="191"/>
      <c r="AA131" s="191"/>
      <c r="AB131" s="191"/>
      <c r="AC131" s="192"/>
      <c r="AD131" s="202" t="s">
        <v>872</v>
      </c>
      <c r="AE131" s="203"/>
      <c r="AF131" s="203"/>
      <c r="AG131" s="203"/>
      <c r="AH131" s="203"/>
      <c r="AI131" s="203"/>
      <c r="AJ131" s="203"/>
      <c r="AK131" s="203"/>
      <c r="AL131" s="203"/>
      <c r="AM131" s="203"/>
      <c r="AN131" s="203"/>
      <c r="AO131" s="203"/>
      <c r="AP131" s="204"/>
      <c r="AQ131" s="202" t="str">
        <f>IFERROR(VLOOKUP(加盟店基本!AD131,ドメイン定義書!$F$10:$BF$228,43,FALSE),"")</f>
        <v>VARCHAR</v>
      </c>
      <c r="AR131" s="203"/>
      <c r="AS131" s="203"/>
      <c r="AT131" s="203"/>
      <c r="AU131" s="204"/>
      <c r="AV131" s="202">
        <f>IFERROR(VLOOKUP(加盟店基本!AD131,ドメイン定義書!$F$10:$BF$228,50,FALSE),"")</f>
        <v>100</v>
      </c>
      <c r="AW131" s="203"/>
      <c r="AX131" s="203"/>
      <c r="AY131" s="203"/>
      <c r="AZ131" s="204"/>
      <c r="BA131" s="197" t="s">
        <v>23</v>
      </c>
      <c r="BB131" s="207"/>
      <c r="BC131" s="207"/>
      <c r="BD131" s="207"/>
      <c r="BE131" s="198"/>
      <c r="BF131" s="197" t="str">
        <f>IFERROR(IF(VLOOKUP(加盟店基本!AD131,ドメイン定義書!$F$10:$BR$228,62,FALSE)=0,"",VLOOKUP(加盟店基本!AD131,ドメイン定義書!$F$10:$BR$228,62,FALSE)),"")</f>
        <v/>
      </c>
      <c r="BG131" s="207"/>
      <c r="BH131" s="207"/>
      <c r="BI131" s="207"/>
      <c r="BJ131" s="198"/>
      <c r="BK131" s="202" t="s">
        <v>836</v>
      </c>
      <c r="BL131" s="203"/>
      <c r="BM131" s="203"/>
      <c r="BN131" s="203"/>
      <c r="BO131" s="204"/>
      <c r="BP131" s="202"/>
      <c r="BQ131" s="203"/>
      <c r="BR131" s="204"/>
      <c r="BS131" s="202"/>
      <c r="BT131" s="203"/>
      <c r="BU131" s="204"/>
      <c r="BV131" s="202"/>
      <c r="BW131" s="203"/>
      <c r="BX131" s="204"/>
      <c r="BY131" s="202"/>
      <c r="BZ131" s="203"/>
      <c r="CA131" s="204"/>
      <c r="CB131" s="202"/>
      <c r="CC131" s="203"/>
      <c r="CD131" s="204"/>
      <c r="CE131" s="202"/>
      <c r="CF131" s="203"/>
      <c r="CG131" s="204"/>
      <c r="CH131" s="335"/>
      <c r="CI131" s="335"/>
      <c r="CJ131" s="335"/>
      <c r="CK131" s="335"/>
      <c r="CL131" s="335"/>
      <c r="CM131" s="335"/>
      <c r="CN131" s="335"/>
      <c r="CO131" s="335"/>
      <c r="CP131" s="335"/>
      <c r="CQ131" s="335"/>
      <c r="CR131" s="335"/>
      <c r="CS131" s="335"/>
      <c r="CT131" s="335"/>
      <c r="CU131" s="335"/>
      <c r="CV131" s="335"/>
      <c r="CW131" s="335"/>
      <c r="CX131" s="335"/>
      <c r="DE131" s="12" t="str">
        <f t="shared" si="6"/>
        <v>terminal_num</v>
      </c>
      <c r="DF131" s="12" t="str">
        <f t="shared" si="7"/>
        <v>VARCHAR(100)</v>
      </c>
      <c r="DG131" s="12" t="str">
        <f t="shared" si="8"/>
        <v/>
      </c>
      <c r="DH131" s="12" t="str">
        <f t="shared" si="9"/>
        <v/>
      </c>
      <c r="DI131" s="12" t="s">
        <v>525</v>
      </c>
    </row>
    <row r="132" spans="2:113" s="12" customFormat="1">
      <c r="B132" s="197">
        <f t="shared" si="5"/>
        <v>123</v>
      </c>
      <c r="C132" s="198"/>
      <c r="D132" s="190" t="s">
        <v>684</v>
      </c>
      <c r="E132" s="191"/>
      <c r="F132" s="191"/>
      <c r="G132" s="191"/>
      <c r="H132" s="191"/>
      <c r="I132" s="191"/>
      <c r="J132" s="191"/>
      <c r="K132" s="191"/>
      <c r="L132" s="191"/>
      <c r="M132" s="191"/>
      <c r="N132" s="191"/>
      <c r="O132" s="191"/>
      <c r="P132" s="192"/>
      <c r="Q132" s="190" t="s">
        <v>813</v>
      </c>
      <c r="R132" s="191"/>
      <c r="S132" s="191"/>
      <c r="T132" s="191"/>
      <c r="U132" s="191"/>
      <c r="V132" s="191"/>
      <c r="W132" s="191"/>
      <c r="X132" s="191"/>
      <c r="Y132" s="191"/>
      <c r="Z132" s="191"/>
      <c r="AA132" s="191"/>
      <c r="AB132" s="191"/>
      <c r="AC132" s="192"/>
      <c r="AD132" s="190" t="s">
        <v>868</v>
      </c>
      <c r="AE132" s="191"/>
      <c r="AF132" s="191"/>
      <c r="AG132" s="191"/>
      <c r="AH132" s="191"/>
      <c r="AI132" s="191"/>
      <c r="AJ132" s="191"/>
      <c r="AK132" s="191"/>
      <c r="AL132" s="191"/>
      <c r="AM132" s="191"/>
      <c r="AN132" s="191"/>
      <c r="AO132" s="191"/>
      <c r="AP132" s="192"/>
      <c r="AQ132" s="202" t="str">
        <f>IFERROR(VLOOKUP(加盟店基本!AD132,ドメイン定義書!$F$10:$BF$228,43,FALSE),"")</f>
        <v>CHAR</v>
      </c>
      <c r="AR132" s="203"/>
      <c r="AS132" s="203"/>
      <c r="AT132" s="203"/>
      <c r="AU132" s="204"/>
      <c r="AV132" s="202">
        <f>IFERROR(VLOOKUP(加盟店基本!AD132,ドメイン定義書!$F$10:$BF$228,50,FALSE),"")</f>
        <v>1</v>
      </c>
      <c r="AW132" s="203"/>
      <c r="AX132" s="203"/>
      <c r="AY132" s="203"/>
      <c r="AZ132" s="204"/>
      <c r="BA132" s="197" t="s">
        <v>23</v>
      </c>
      <c r="BB132" s="207"/>
      <c r="BC132" s="207"/>
      <c r="BD132" s="207"/>
      <c r="BE132" s="198"/>
      <c r="BF132" s="197" t="str">
        <f>IFERROR(IF(VLOOKUP(加盟店基本!AD132,ドメイン定義書!$F$10:$BR$228,62,FALSE)=0,"",VLOOKUP(加盟店基本!AD132,ドメイン定義書!$F$10:$BR$228,62,FALSE)),"")</f>
        <v>○</v>
      </c>
      <c r="BG132" s="207"/>
      <c r="BH132" s="207"/>
      <c r="BI132" s="207"/>
      <c r="BJ132" s="198"/>
      <c r="BK132" s="202" t="s">
        <v>528</v>
      </c>
      <c r="BL132" s="203"/>
      <c r="BM132" s="203"/>
      <c r="BN132" s="203"/>
      <c r="BO132" s="204"/>
      <c r="BP132" s="202"/>
      <c r="BQ132" s="203"/>
      <c r="BR132" s="204"/>
      <c r="BS132" s="202"/>
      <c r="BT132" s="203"/>
      <c r="BU132" s="204"/>
      <c r="BV132" s="202"/>
      <c r="BW132" s="203"/>
      <c r="BX132" s="204"/>
      <c r="BY132" s="202"/>
      <c r="BZ132" s="203"/>
      <c r="CA132" s="204"/>
      <c r="CB132" s="202"/>
      <c r="CC132" s="203"/>
      <c r="CD132" s="204"/>
      <c r="CE132" s="202"/>
      <c r="CF132" s="203"/>
      <c r="CG132" s="204"/>
      <c r="CH132" s="335" t="s">
        <v>876</v>
      </c>
      <c r="CI132" s="335"/>
      <c r="CJ132" s="335"/>
      <c r="CK132" s="335"/>
      <c r="CL132" s="335"/>
      <c r="CM132" s="335"/>
      <c r="CN132" s="335"/>
      <c r="CO132" s="335"/>
      <c r="CP132" s="335"/>
      <c r="CQ132" s="335"/>
      <c r="CR132" s="335"/>
      <c r="CS132" s="335"/>
      <c r="CT132" s="335"/>
      <c r="CU132" s="335"/>
      <c r="CV132" s="335"/>
      <c r="CW132" s="335"/>
      <c r="CX132" s="335"/>
      <c r="DE132" s="12" t="str">
        <f t="shared" si="6"/>
        <v>telephonedirectory_umuflg</v>
      </c>
      <c r="DF132" s="12" t="str">
        <f t="shared" si="7"/>
        <v>CHAR(1)</v>
      </c>
      <c r="DG132" s="12" t="str">
        <f t="shared" si="8"/>
        <v/>
      </c>
      <c r="DH132" s="12" t="str">
        <f t="shared" si="9"/>
        <v/>
      </c>
      <c r="DI132" s="12" t="s">
        <v>525</v>
      </c>
    </row>
    <row r="133" spans="2:113" s="12" customFormat="1">
      <c r="B133" s="197">
        <f t="shared" si="5"/>
        <v>124</v>
      </c>
      <c r="C133" s="198"/>
      <c r="D133" s="190" t="s">
        <v>877</v>
      </c>
      <c r="E133" s="191"/>
      <c r="F133" s="191"/>
      <c r="G133" s="191"/>
      <c r="H133" s="191"/>
      <c r="I133" s="191"/>
      <c r="J133" s="191"/>
      <c r="K133" s="191"/>
      <c r="L133" s="191"/>
      <c r="M133" s="191"/>
      <c r="N133" s="191"/>
      <c r="O133" s="191"/>
      <c r="P133" s="192"/>
      <c r="Q133" s="190" t="s">
        <v>814</v>
      </c>
      <c r="R133" s="191"/>
      <c r="S133" s="191"/>
      <c r="T133" s="191"/>
      <c r="U133" s="191"/>
      <c r="V133" s="191"/>
      <c r="W133" s="191"/>
      <c r="X133" s="191"/>
      <c r="Y133" s="191"/>
      <c r="Z133" s="191"/>
      <c r="AA133" s="191"/>
      <c r="AB133" s="191"/>
      <c r="AC133" s="192"/>
      <c r="AD133" s="190" t="s">
        <v>843</v>
      </c>
      <c r="AE133" s="191"/>
      <c r="AF133" s="191"/>
      <c r="AG133" s="191"/>
      <c r="AH133" s="191"/>
      <c r="AI133" s="191"/>
      <c r="AJ133" s="191"/>
      <c r="AK133" s="191"/>
      <c r="AL133" s="191"/>
      <c r="AM133" s="191"/>
      <c r="AN133" s="191"/>
      <c r="AO133" s="191"/>
      <c r="AP133" s="192"/>
      <c r="AQ133" s="202" t="str">
        <f>IFERROR(VLOOKUP(加盟店基本!AD133,ドメイン定義書!$F$10:$BF$228,43,FALSE),"")</f>
        <v>VARCHAR</v>
      </c>
      <c r="AR133" s="203"/>
      <c r="AS133" s="203"/>
      <c r="AT133" s="203"/>
      <c r="AU133" s="204"/>
      <c r="AV133" s="202">
        <f>IFERROR(VLOOKUP(加盟店基本!AD133,ドメイン定義書!$F$10:$BF$228,50,FALSE),"")</f>
        <v>128</v>
      </c>
      <c r="AW133" s="203"/>
      <c r="AX133" s="203"/>
      <c r="AY133" s="203"/>
      <c r="AZ133" s="204"/>
      <c r="BA133" s="197" t="s">
        <v>23</v>
      </c>
      <c r="BB133" s="207"/>
      <c r="BC133" s="207"/>
      <c r="BD133" s="207"/>
      <c r="BE133" s="198"/>
      <c r="BF133" s="197" t="str">
        <f>IFERROR(IF(VLOOKUP(加盟店基本!AD133,ドメイン定義書!$F$10:$BR$228,62,FALSE)=0,"",VLOOKUP(加盟店基本!AD133,ドメイン定義書!$F$10:$BR$228,62,FALSE)),"")</f>
        <v/>
      </c>
      <c r="BG133" s="207"/>
      <c r="BH133" s="207"/>
      <c r="BI133" s="207"/>
      <c r="BJ133" s="198"/>
      <c r="BK133" s="202" t="s">
        <v>836</v>
      </c>
      <c r="BL133" s="203"/>
      <c r="BM133" s="203"/>
      <c r="BN133" s="203"/>
      <c r="BO133" s="204"/>
      <c r="BP133" s="202"/>
      <c r="BQ133" s="203"/>
      <c r="BR133" s="204"/>
      <c r="BS133" s="202"/>
      <c r="BT133" s="203"/>
      <c r="BU133" s="204"/>
      <c r="BV133" s="202"/>
      <c r="BW133" s="203"/>
      <c r="BX133" s="204"/>
      <c r="BY133" s="202"/>
      <c r="BZ133" s="203"/>
      <c r="CA133" s="204"/>
      <c r="CB133" s="202"/>
      <c r="CC133" s="203"/>
      <c r="CD133" s="204"/>
      <c r="CE133" s="202"/>
      <c r="CF133" s="203"/>
      <c r="CG133" s="204"/>
      <c r="CH133" s="335"/>
      <c r="CI133" s="335"/>
      <c r="CJ133" s="335"/>
      <c r="CK133" s="335"/>
      <c r="CL133" s="335"/>
      <c r="CM133" s="335"/>
      <c r="CN133" s="335"/>
      <c r="CO133" s="335"/>
      <c r="CP133" s="335"/>
      <c r="CQ133" s="335"/>
      <c r="CR133" s="335"/>
      <c r="CS133" s="335"/>
      <c r="CT133" s="335"/>
      <c r="CU133" s="335"/>
      <c r="CV133" s="335"/>
      <c r="CW133" s="335"/>
      <c r="CX133" s="335"/>
      <c r="DE133" s="12" t="str">
        <f t="shared" si="6"/>
        <v>mobilesite_url</v>
      </c>
      <c r="DF133" s="12" t="str">
        <f t="shared" si="7"/>
        <v>VARCHAR(128)</v>
      </c>
      <c r="DG133" s="12" t="str">
        <f t="shared" si="8"/>
        <v/>
      </c>
      <c r="DH133" s="12" t="str">
        <f t="shared" si="9"/>
        <v/>
      </c>
      <c r="DI133" s="12" t="s">
        <v>525</v>
      </c>
    </row>
    <row r="134" spans="2:113" s="12" customFormat="1">
      <c r="B134" s="197">
        <f t="shared" si="5"/>
        <v>125</v>
      </c>
      <c r="C134" s="198"/>
      <c r="D134" s="190" t="s">
        <v>685</v>
      </c>
      <c r="E134" s="191"/>
      <c r="F134" s="191"/>
      <c r="G134" s="191"/>
      <c r="H134" s="191"/>
      <c r="I134" s="191"/>
      <c r="J134" s="191"/>
      <c r="K134" s="191"/>
      <c r="L134" s="191"/>
      <c r="M134" s="191"/>
      <c r="N134" s="191"/>
      <c r="O134" s="191"/>
      <c r="P134" s="192"/>
      <c r="Q134" s="190" t="s">
        <v>815</v>
      </c>
      <c r="R134" s="191"/>
      <c r="S134" s="191"/>
      <c r="T134" s="191"/>
      <c r="U134" s="191"/>
      <c r="V134" s="191"/>
      <c r="W134" s="191"/>
      <c r="X134" s="191"/>
      <c r="Y134" s="191"/>
      <c r="Z134" s="191"/>
      <c r="AA134" s="191"/>
      <c r="AB134" s="191"/>
      <c r="AC134" s="192"/>
      <c r="AD134" s="190" t="s">
        <v>878</v>
      </c>
      <c r="AE134" s="191"/>
      <c r="AF134" s="191"/>
      <c r="AG134" s="191"/>
      <c r="AH134" s="191"/>
      <c r="AI134" s="191"/>
      <c r="AJ134" s="191"/>
      <c r="AK134" s="191"/>
      <c r="AL134" s="191"/>
      <c r="AM134" s="191"/>
      <c r="AN134" s="191"/>
      <c r="AO134" s="191"/>
      <c r="AP134" s="192"/>
      <c r="AQ134" s="202" t="str">
        <f>IFERROR(VLOOKUP(加盟店基本!AD134,ドメイン定義書!$F$10:$BF$228,43,FALSE),"")</f>
        <v>VARCHAR</v>
      </c>
      <c r="AR134" s="203"/>
      <c r="AS134" s="203"/>
      <c r="AT134" s="203"/>
      <c r="AU134" s="204"/>
      <c r="AV134" s="202">
        <f>IFERROR(VLOOKUP(加盟店基本!AD134,ドメイン定義書!$F$10:$BF$228,50,FALSE),"")</f>
        <v>128</v>
      </c>
      <c r="AW134" s="203"/>
      <c r="AX134" s="203"/>
      <c r="AY134" s="203"/>
      <c r="AZ134" s="204"/>
      <c r="BA134" s="197" t="s">
        <v>23</v>
      </c>
      <c r="BB134" s="207"/>
      <c r="BC134" s="207"/>
      <c r="BD134" s="207"/>
      <c r="BE134" s="198"/>
      <c r="BF134" s="197" t="str">
        <f>IFERROR(IF(VLOOKUP(加盟店基本!AD134,ドメイン定義書!$F$10:$BR$228,62,FALSE)=0,"",VLOOKUP(加盟店基本!AD134,ドメイン定義書!$F$10:$BR$228,62,FALSE)),"")</f>
        <v/>
      </c>
      <c r="BG134" s="207"/>
      <c r="BH134" s="207"/>
      <c r="BI134" s="207"/>
      <c r="BJ134" s="198"/>
      <c r="BK134" s="202" t="s">
        <v>836</v>
      </c>
      <c r="BL134" s="203"/>
      <c r="BM134" s="203"/>
      <c r="BN134" s="203"/>
      <c r="BO134" s="204"/>
      <c r="BP134" s="202"/>
      <c r="BQ134" s="203"/>
      <c r="BR134" s="204"/>
      <c r="BS134" s="202"/>
      <c r="BT134" s="203"/>
      <c r="BU134" s="204"/>
      <c r="BV134" s="202"/>
      <c r="BW134" s="203"/>
      <c r="BX134" s="204"/>
      <c r="BY134" s="202"/>
      <c r="BZ134" s="203"/>
      <c r="CA134" s="204"/>
      <c r="CB134" s="202"/>
      <c r="CC134" s="203"/>
      <c r="CD134" s="204"/>
      <c r="CE134" s="202"/>
      <c r="CF134" s="203"/>
      <c r="CG134" s="204"/>
      <c r="CH134" s="335"/>
      <c r="CI134" s="335"/>
      <c r="CJ134" s="335"/>
      <c r="CK134" s="335"/>
      <c r="CL134" s="335"/>
      <c r="CM134" s="335"/>
      <c r="CN134" s="335"/>
      <c r="CO134" s="335"/>
      <c r="CP134" s="335"/>
      <c r="CQ134" s="335"/>
      <c r="CR134" s="335"/>
      <c r="CS134" s="335"/>
      <c r="CT134" s="335"/>
      <c r="CU134" s="335"/>
      <c r="CV134" s="335"/>
      <c r="CW134" s="335"/>
      <c r="CX134" s="335"/>
      <c r="DE134" s="12" t="str">
        <f t="shared" si="6"/>
        <v>netshopcount_customeractual</v>
      </c>
      <c r="DF134" s="12" t="str">
        <f t="shared" si="7"/>
        <v>VARCHAR(128)</v>
      </c>
      <c r="DG134" s="12" t="str">
        <f t="shared" si="8"/>
        <v/>
      </c>
      <c r="DH134" s="12" t="str">
        <f t="shared" si="9"/>
        <v/>
      </c>
      <c r="DI134" s="12" t="s">
        <v>525</v>
      </c>
    </row>
    <row r="135" spans="2:113" s="12" customFormat="1">
      <c r="B135" s="197">
        <f t="shared" si="5"/>
        <v>126</v>
      </c>
      <c r="C135" s="198"/>
      <c r="D135" s="190" t="s">
        <v>686</v>
      </c>
      <c r="E135" s="191"/>
      <c r="F135" s="191"/>
      <c r="G135" s="191"/>
      <c r="H135" s="191"/>
      <c r="I135" s="191"/>
      <c r="J135" s="191"/>
      <c r="K135" s="191"/>
      <c r="L135" s="191"/>
      <c r="M135" s="191"/>
      <c r="N135" s="191"/>
      <c r="O135" s="191"/>
      <c r="P135" s="192"/>
      <c r="Q135" s="190" t="s">
        <v>816</v>
      </c>
      <c r="R135" s="191"/>
      <c r="S135" s="191"/>
      <c r="T135" s="191"/>
      <c r="U135" s="191"/>
      <c r="V135" s="191"/>
      <c r="W135" s="191"/>
      <c r="X135" s="191"/>
      <c r="Y135" s="191"/>
      <c r="Z135" s="191"/>
      <c r="AA135" s="191"/>
      <c r="AB135" s="191"/>
      <c r="AC135" s="192"/>
      <c r="AD135" s="190" t="s">
        <v>878</v>
      </c>
      <c r="AE135" s="191"/>
      <c r="AF135" s="191"/>
      <c r="AG135" s="191"/>
      <c r="AH135" s="191"/>
      <c r="AI135" s="191"/>
      <c r="AJ135" s="191"/>
      <c r="AK135" s="191"/>
      <c r="AL135" s="191"/>
      <c r="AM135" s="191"/>
      <c r="AN135" s="191"/>
      <c r="AO135" s="191"/>
      <c r="AP135" s="192"/>
      <c r="AQ135" s="202" t="str">
        <f>IFERROR(VLOOKUP(加盟店基本!AD135,ドメイン定義書!$F$10:$BF$228,43,FALSE),"")</f>
        <v>VARCHAR</v>
      </c>
      <c r="AR135" s="203"/>
      <c r="AS135" s="203"/>
      <c r="AT135" s="203"/>
      <c r="AU135" s="204"/>
      <c r="AV135" s="202">
        <f>IFERROR(VLOOKUP(加盟店基本!AD135,ドメイン定義書!$F$10:$BF$228,50,FALSE),"")</f>
        <v>128</v>
      </c>
      <c r="AW135" s="203"/>
      <c r="AX135" s="203"/>
      <c r="AY135" s="203"/>
      <c r="AZ135" s="204"/>
      <c r="BA135" s="197" t="s">
        <v>23</v>
      </c>
      <c r="BB135" s="207"/>
      <c r="BC135" s="207"/>
      <c r="BD135" s="207"/>
      <c r="BE135" s="198"/>
      <c r="BF135" s="197" t="str">
        <f>IFERROR(IF(VLOOKUP(加盟店基本!AD135,ドメイン定義書!$F$10:$BR$228,62,FALSE)=0,"",VLOOKUP(加盟店基本!AD135,ドメイン定義書!$F$10:$BR$228,62,FALSE)),"")</f>
        <v/>
      </c>
      <c r="BG135" s="207"/>
      <c r="BH135" s="207"/>
      <c r="BI135" s="207"/>
      <c r="BJ135" s="198"/>
      <c r="BK135" s="202" t="s">
        <v>836</v>
      </c>
      <c r="BL135" s="203"/>
      <c r="BM135" s="203"/>
      <c r="BN135" s="203"/>
      <c r="BO135" s="204"/>
      <c r="BP135" s="202"/>
      <c r="BQ135" s="203"/>
      <c r="BR135" s="204"/>
      <c r="BS135" s="202"/>
      <c r="BT135" s="203"/>
      <c r="BU135" s="204"/>
      <c r="BV135" s="202"/>
      <c r="BW135" s="203"/>
      <c r="BX135" s="204"/>
      <c r="BY135" s="202"/>
      <c r="BZ135" s="203"/>
      <c r="CA135" s="204"/>
      <c r="CB135" s="202"/>
      <c r="CC135" s="203"/>
      <c r="CD135" s="204"/>
      <c r="CE135" s="202"/>
      <c r="CF135" s="203"/>
      <c r="CG135" s="204"/>
      <c r="CH135" s="335"/>
      <c r="CI135" s="335"/>
      <c r="CJ135" s="335"/>
      <c r="CK135" s="335"/>
      <c r="CL135" s="335"/>
      <c r="CM135" s="335"/>
      <c r="CN135" s="335"/>
      <c r="CO135" s="335"/>
      <c r="CP135" s="335"/>
      <c r="CQ135" s="335"/>
      <c r="CR135" s="335"/>
      <c r="CS135" s="335"/>
      <c r="CT135" s="335"/>
      <c r="CU135" s="335"/>
      <c r="CV135" s="335"/>
      <c r="CW135" s="335"/>
      <c r="CX135" s="335"/>
      <c r="DE135" s="12" t="str">
        <f t="shared" si="6"/>
        <v>netshopsales_customeractual</v>
      </c>
      <c r="DF135" s="12" t="str">
        <f t="shared" si="7"/>
        <v>VARCHAR(128)</v>
      </c>
      <c r="DG135" s="12" t="str">
        <f t="shared" si="8"/>
        <v/>
      </c>
      <c r="DH135" s="12" t="str">
        <f t="shared" si="9"/>
        <v/>
      </c>
      <c r="DI135" s="12" t="s">
        <v>525</v>
      </c>
    </row>
    <row r="136" spans="2:113" s="12" customFormat="1">
      <c r="B136" s="197">
        <f t="shared" si="5"/>
        <v>127</v>
      </c>
      <c r="C136" s="198"/>
      <c r="D136" s="190" t="s">
        <v>879</v>
      </c>
      <c r="E136" s="191"/>
      <c r="F136" s="191"/>
      <c r="G136" s="191"/>
      <c r="H136" s="191"/>
      <c r="I136" s="191"/>
      <c r="J136" s="191"/>
      <c r="K136" s="191"/>
      <c r="L136" s="191"/>
      <c r="M136" s="191"/>
      <c r="N136" s="191"/>
      <c r="O136" s="191"/>
      <c r="P136" s="192"/>
      <c r="Q136" s="190" t="s">
        <v>817</v>
      </c>
      <c r="R136" s="191"/>
      <c r="S136" s="191"/>
      <c r="T136" s="191"/>
      <c r="U136" s="191"/>
      <c r="V136" s="191"/>
      <c r="W136" s="191"/>
      <c r="X136" s="191"/>
      <c r="Y136" s="191"/>
      <c r="Z136" s="191"/>
      <c r="AA136" s="191"/>
      <c r="AB136" s="191"/>
      <c r="AC136" s="192"/>
      <c r="AD136" s="190" t="s">
        <v>352</v>
      </c>
      <c r="AE136" s="191"/>
      <c r="AF136" s="191"/>
      <c r="AG136" s="191"/>
      <c r="AH136" s="191"/>
      <c r="AI136" s="191"/>
      <c r="AJ136" s="191"/>
      <c r="AK136" s="191"/>
      <c r="AL136" s="191"/>
      <c r="AM136" s="191"/>
      <c r="AN136" s="191"/>
      <c r="AO136" s="191"/>
      <c r="AP136" s="192"/>
      <c r="AQ136" s="202" t="str">
        <f>IFERROR(VLOOKUP(加盟店基本!AD136,ドメイン定義書!$F$10:$BF$228,43,FALSE),"")</f>
        <v>DECIMAL</v>
      </c>
      <c r="AR136" s="203"/>
      <c r="AS136" s="203"/>
      <c r="AT136" s="203"/>
      <c r="AU136" s="204"/>
      <c r="AV136" s="202">
        <f>IFERROR(VLOOKUP(加盟店基本!AD136,ドメイン定義書!$F$10:$BF$228,50,FALSE),"")</f>
        <v>10</v>
      </c>
      <c r="AW136" s="203"/>
      <c r="AX136" s="203"/>
      <c r="AY136" s="203"/>
      <c r="AZ136" s="204"/>
      <c r="BA136" s="197" t="s">
        <v>23</v>
      </c>
      <c r="BB136" s="207"/>
      <c r="BC136" s="207"/>
      <c r="BD136" s="207"/>
      <c r="BE136" s="198"/>
      <c r="BF136" s="197" t="str">
        <f>IFERROR(IF(VLOOKUP(加盟店基本!AD136,ドメイン定義書!$F$10:$BR$228,62,FALSE)=0,"",VLOOKUP(加盟店基本!AD136,ドメイン定義書!$F$10:$BR$228,62,FALSE)),"")</f>
        <v/>
      </c>
      <c r="BG136" s="207"/>
      <c r="BH136" s="207"/>
      <c r="BI136" s="207"/>
      <c r="BJ136" s="198"/>
      <c r="BK136" s="202" t="s">
        <v>836</v>
      </c>
      <c r="BL136" s="203"/>
      <c r="BM136" s="203"/>
      <c r="BN136" s="203"/>
      <c r="BO136" s="204"/>
      <c r="BP136" s="202"/>
      <c r="BQ136" s="203"/>
      <c r="BR136" s="204"/>
      <c r="BS136" s="202"/>
      <c r="BT136" s="203"/>
      <c r="BU136" s="204"/>
      <c r="BV136" s="202"/>
      <c r="BW136" s="203"/>
      <c r="BX136" s="204"/>
      <c r="BY136" s="202"/>
      <c r="BZ136" s="203"/>
      <c r="CA136" s="204"/>
      <c r="CB136" s="202"/>
      <c r="CC136" s="203"/>
      <c r="CD136" s="204"/>
      <c r="CE136" s="202"/>
      <c r="CF136" s="203"/>
      <c r="CG136" s="204"/>
      <c r="CH136" s="335"/>
      <c r="CI136" s="335"/>
      <c r="CJ136" s="335"/>
      <c r="CK136" s="335"/>
      <c r="CL136" s="335"/>
      <c r="CM136" s="335"/>
      <c r="CN136" s="335"/>
      <c r="CO136" s="335"/>
      <c r="CP136" s="335"/>
      <c r="CQ136" s="335"/>
      <c r="CR136" s="335"/>
      <c r="CS136" s="335"/>
      <c r="CT136" s="335"/>
      <c r="CU136" s="335"/>
      <c r="CV136" s="335"/>
      <c r="CW136" s="335"/>
      <c r="CX136" s="335"/>
      <c r="DE136" s="12" t="str">
        <f t="shared" si="6"/>
        <v>companyemployees</v>
      </c>
      <c r="DF136" s="12" t="str">
        <f t="shared" si="7"/>
        <v>DECIMAL(10)</v>
      </c>
      <c r="DG136" s="12" t="str">
        <f t="shared" si="8"/>
        <v/>
      </c>
      <c r="DH136" s="12" t="str">
        <f t="shared" si="9"/>
        <v/>
      </c>
      <c r="DI136" s="12" t="s">
        <v>525</v>
      </c>
    </row>
    <row r="137" spans="2:113" s="12" customFormat="1">
      <c r="B137" s="197">
        <f t="shared" si="5"/>
        <v>128</v>
      </c>
      <c r="C137" s="198"/>
      <c r="D137" s="190" t="s">
        <v>687</v>
      </c>
      <c r="E137" s="191"/>
      <c r="F137" s="191"/>
      <c r="G137" s="191"/>
      <c r="H137" s="191"/>
      <c r="I137" s="191"/>
      <c r="J137" s="191"/>
      <c r="K137" s="191"/>
      <c r="L137" s="191"/>
      <c r="M137" s="191"/>
      <c r="N137" s="191"/>
      <c r="O137" s="191"/>
      <c r="P137" s="192"/>
      <c r="Q137" s="190" t="s">
        <v>540</v>
      </c>
      <c r="R137" s="191"/>
      <c r="S137" s="191"/>
      <c r="T137" s="191"/>
      <c r="U137" s="191"/>
      <c r="V137" s="191"/>
      <c r="W137" s="191"/>
      <c r="X137" s="191"/>
      <c r="Y137" s="191"/>
      <c r="Z137" s="191"/>
      <c r="AA137" s="191"/>
      <c r="AB137" s="191"/>
      <c r="AC137" s="192"/>
      <c r="AD137" s="190" t="s">
        <v>880</v>
      </c>
      <c r="AE137" s="191"/>
      <c r="AF137" s="191"/>
      <c r="AG137" s="191"/>
      <c r="AH137" s="191"/>
      <c r="AI137" s="191"/>
      <c r="AJ137" s="191"/>
      <c r="AK137" s="191"/>
      <c r="AL137" s="191"/>
      <c r="AM137" s="191"/>
      <c r="AN137" s="191"/>
      <c r="AO137" s="191"/>
      <c r="AP137" s="192"/>
      <c r="AQ137" s="202" t="str">
        <f>IFERROR(VLOOKUP(加盟店基本!AD137,ドメイン定義書!$F$10:$BF$228,43,FALSE),"")</f>
        <v>VARCHAR</v>
      </c>
      <c r="AR137" s="203"/>
      <c r="AS137" s="203"/>
      <c r="AT137" s="203"/>
      <c r="AU137" s="204"/>
      <c r="AV137" s="202">
        <f>IFERROR(VLOOKUP(加盟店基本!AD137,ドメイン定義書!$F$10:$BF$228,50,FALSE),"")</f>
        <v>256</v>
      </c>
      <c r="AW137" s="203"/>
      <c r="AX137" s="203"/>
      <c r="AY137" s="203"/>
      <c r="AZ137" s="204"/>
      <c r="BA137" s="197" t="s">
        <v>23</v>
      </c>
      <c r="BB137" s="207"/>
      <c r="BC137" s="207"/>
      <c r="BD137" s="207"/>
      <c r="BE137" s="198"/>
      <c r="BF137" s="197" t="str">
        <f>IFERROR(IF(VLOOKUP(加盟店基本!AD137,ドメイン定義書!$F$10:$BR$228,62,FALSE)=0,"",VLOOKUP(加盟店基本!AD137,ドメイン定義書!$F$10:$BR$228,62,FALSE)),"")</f>
        <v/>
      </c>
      <c r="BG137" s="207"/>
      <c r="BH137" s="207"/>
      <c r="BI137" s="207"/>
      <c r="BJ137" s="198"/>
      <c r="BK137" s="202" t="s">
        <v>836</v>
      </c>
      <c r="BL137" s="203"/>
      <c r="BM137" s="203"/>
      <c r="BN137" s="203"/>
      <c r="BO137" s="204"/>
      <c r="BP137" s="202"/>
      <c r="BQ137" s="203"/>
      <c r="BR137" s="204"/>
      <c r="BS137" s="202"/>
      <c r="BT137" s="203"/>
      <c r="BU137" s="204"/>
      <c r="BV137" s="202"/>
      <c r="BW137" s="203"/>
      <c r="BX137" s="204"/>
      <c r="BY137" s="202"/>
      <c r="BZ137" s="203"/>
      <c r="CA137" s="204"/>
      <c r="CB137" s="202"/>
      <c r="CC137" s="203"/>
      <c r="CD137" s="204"/>
      <c r="CE137" s="202"/>
      <c r="CF137" s="203"/>
      <c r="CG137" s="204"/>
      <c r="CH137" s="335"/>
      <c r="CI137" s="335"/>
      <c r="CJ137" s="335"/>
      <c r="CK137" s="335"/>
      <c r="CL137" s="335"/>
      <c r="CM137" s="335"/>
      <c r="CN137" s="335"/>
      <c r="CO137" s="335"/>
      <c r="CP137" s="335"/>
      <c r="CQ137" s="335"/>
      <c r="CR137" s="335"/>
      <c r="CS137" s="335"/>
      <c r="CT137" s="335"/>
      <c r="CU137" s="335"/>
      <c r="CV137" s="335"/>
      <c r="CW137" s="335"/>
      <c r="CX137" s="335"/>
      <c r="DE137" s="12" t="str">
        <f t="shared" si="6"/>
        <v>companytypical_address</v>
      </c>
      <c r="DF137" s="12" t="str">
        <f t="shared" si="7"/>
        <v>VARCHAR(256)</v>
      </c>
      <c r="DG137" s="12" t="str">
        <f t="shared" si="8"/>
        <v/>
      </c>
      <c r="DH137" s="12" t="str">
        <f t="shared" si="9"/>
        <v/>
      </c>
      <c r="DI137" s="12" t="s">
        <v>525</v>
      </c>
    </row>
    <row r="138" spans="2:113" s="12" customFormat="1">
      <c r="B138" s="197">
        <f t="shared" ref="B138:B156" si="10">ROW()-9</f>
        <v>129</v>
      </c>
      <c r="C138" s="198"/>
      <c r="D138" s="190" t="s">
        <v>688</v>
      </c>
      <c r="E138" s="191"/>
      <c r="F138" s="191"/>
      <c r="G138" s="191"/>
      <c r="H138" s="191"/>
      <c r="I138" s="191"/>
      <c r="J138" s="191"/>
      <c r="K138" s="191"/>
      <c r="L138" s="191"/>
      <c r="M138" s="191"/>
      <c r="N138" s="191"/>
      <c r="O138" s="191"/>
      <c r="P138" s="192"/>
      <c r="Q138" s="190" t="s">
        <v>818</v>
      </c>
      <c r="R138" s="191"/>
      <c r="S138" s="191"/>
      <c r="T138" s="191"/>
      <c r="U138" s="191"/>
      <c r="V138" s="191"/>
      <c r="W138" s="191"/>
      <c r="X138" s="191"/>
      <c r="Y138" s="191"/>
      <c r="Z138" s="191"/>
      <c r="AA138" s="191"/>
      <c r="AB138" s="191"/>
      <c r="AC138" s="192"/>
      <c r="AD138" s="190" t="s">
        <v>348</v>
      </c>
      <c r="AE138" s="191"/>
      <c r="AF138" s="191"/>
      <c r="AG138" s="191"/>
      <c r="AH138" s="191"/>
      <c r="AI138" s="191"/>
      <c r="AJ138" s="191"/>
      <c r="AK138" s="191"/>
      <c r="AL138" s="191"/>
      <c r="AM138" s="191"/>
      <c r="AN138" s="191"/>
      <c r="AO138" s="191"/>
      <c r="AP138" s="192"/>
      <c r="AQ138" s="202" t="str">
        <f>IFERROR(VLOOKUP(加盟店基本!AD138,ドメイン定義書!$F$10:$BF$228,43,FALSE),"")</f>
        <v>DECIMAL</v>
      </c>
      <c r="AR138" s="203"/>
      <c r="AS138" s="203"/>
      <c r="AT138" s="203"/>
      <c r="AU138" s="204"/>
      <c r="AV138" s="202">
        <f>IFERROR(VLOOKUP(加盟店基本!AD138,ドメイン定義書!$F$10:$BF$228,50,FALSE),"")</f>
        <v>13</v>
      </c>
      <c r="AW138" s="203"/>
      <c r="AX138" s="203"/>
      <c r="AY138" s="203"/>
      <c r="AZ138" s="204"/>
      <c r="BA138" s="197" t="s">
        <v>23</v>
      </c>
      <c r="BB138" s="207"/>
      <c r="BC138" s="207"/>
      <c r="BD138" s="207"/>
      <c r="BE138" s="198"/>
      <c r="BF138" s="197" t="str">
        <f>IFERROR(IF(VLOOKUP(加盟店基本!AD138,ドメイン定義書!$F$10:$BR$228,62,FALSE)=0,"",VLOOKUP(加盟店基本!AD138,ドメイン定義書!$F$10:$BR$228,62,FALSE)),"")</f>
        <v/>
      </c>
      <c r="BG138" s="207"/>
      <c r="BH138" s="207"/>
      <c r="BI138" s="207"/>
      <c r="BJ138" s="198"/>
      <c r="BK138" s="202" t="s">
        <v>836</v>
      </c>
      <c r="BL138" s="203"/>
      <c r="BM138" s="203"/>
      <c r="BN138" s="203"/>
      <c r="BO138" s="204"/>
      <c r="BP138" s="202"/>
      <c r="BQ138" s="203"/>
      <c r="BR138" s="204"/>
      <c r="BS138" s="202"/>
      <c r="BT138" s="203"/>
      <c r="BU138" s="204"/>
      <c r="BV138" s="202"/>
      <c r="BW138" s="203"/>
      <c r="BX138" s="204"/>
      <c r="BY138" s="202"/>
      <c r="BZ138" s="203"/>
      <c r="CA138" s="204"/>
      <c r="CB138" s="202"/>
      <c r="CC138" s="203"/>
      <c r="CD138" s="204"/>
      <c r="CE138" s="202"/>
      <c r="CF138" s="203"/>
      <c r="CG138" s="204"/>
      <c r="CH138" s="335"/>
      <c r="CI138" s="335"/>
      <c r="CJ138" s="335"/>
      <c r="CK138" s="335"/>
      <c r="CL138" s="335"/>
      <c r="CM138" s="335"/>
      <c r="CN138" s="335"/>
      <c r="CO138" s="335"/>
      <c r="CP138" s="335"/>
      <c r="CQ138" s="335"/>
      <c r="CR138" s="335"/>
      <c r="CS138" s="335"/>
      <c r="CT138" s="335"/>
      <c r="CU138" s="335"/>
      <c r="CV138" s="335"/>
      <c r="CW138" s="335"/>
      <c r="CX138" s="335"/>
      <c r="DE138" s="12" t="str">
        <f t="shared" ref="DE138:DE156" si="11">Q138</f>
        <v>month_handlingamount</v>
      </c>
      <c r="DF138" s="12" t="str">
        <f t="shared" ref="DF138:DF156" si="12">AQ138&amp;"("&amp;AV138&amp;")"</f>
        <v>DECIMAL(13)</v>
      </c>
      <c r="DG138" s="12" t="str">
        <f t="shared" ref="DG138:DG156" si="13">IF(BA138="","not null","")</f>
        <v/>
      </c>
      <c r="DH138" s="12" t="str">
        <f t="shared" ref="DH138:DH156" si="14">IF(DG138="","",IF(BK138="","","default "&amp;IF(BK138="zero",0,IF(AQ138="DECIMAL",BK138,"'"&amp;BK138&amp;"'"))))</f>
        <v/>
      </c>
      <c r="DI138" s="12" t="s">
        <v>525</v>
      </c>
    </row>
    <row r="139" spans="2:113" s="12" customFormat="1">
      <c r="B139" s="197">
        <f t="shared" si="10"/>
        <v>130</v>
      </c>
      <c r="C139" s="198"/>
      <c r="D139" s="190" t="s">
        <v>539</v>
      </c>
      <c r="E139" s="191"/>
      <c r="F139" s="191"/>
      <c r="G139" s="191"/>
      <c r="H139" s="191"/>
      <c r="I139" s="191"/>
      <c r="J139" s="191"/>
      <c r="K139" s="191"/>
      <c r="L139" s="191"/>
      <c r="M139" s="191"/>
      <c r="N139" s="191"/>
      <c r="O139" s="191"/>
      <c r="P139" s="192"/>
      <c r="Q139" s="190" t="s">
        <v>538</v>
      </c>
      <c r="R139" s="191"/>
      <c r="S139" s="191"/>
      <c r="T139" s="191"/>
      <c r="U139" s="191"/>
      <c r="V139" s="191"/>
      <c r="W139" s="191"/>
      <c r="X139" s="191"/>
      <c r="Y139" s="191"/>
      <c r="Z139" s="191"/>
      <c r="AA139" s="191"/>
      <c r="AB139" s="191"/>
      <c r="AC139" s="192"/>
      <c r="AD139" s="190" t="s">
        <v>843</v>
      </c>
      <c r="AE139" s="191"/>
      <c r="AF139" s="191"/>
      <c r="AG139" s="191"/>
      <c r="AH139" s="191"/>
      <c r="AI139" s="191"/>
      <c r="AJ139" s="191"/>
      <c r="AK139" s="191"/>
      <c r="AL139" s="191"/>
      <c r="AM139" s="191"/>
      <c r="AN139" s="191"/>
      <c r="AO139" s="191"/>
      <c r="AP139" s="192"/>
      <c r="AQ139" s="202" t="str">
        <f>IFERROR(VLOOKUP(加盟店基本!AD139,ドメイン定義書!$F$10:$BF$228,43,FALSE),"")</f>
        <v>VARCHAR</v>
      </c>
      <c r="AR139" s="203"/>
      <c r="AS139" s="203"/>
      <c r="AT139" s="203"/>
      <c r="AU139" s="204"/>
      <c r="AV139" s="202">
        <f>IFERROR(VLOOKUP(加盟店基本!AD139,ドメイン定義書!$F$10:$BF$228,50,FALSE),"")</f>
        <v>128</v>
      </c>
      <c r="AW139" s="203"/>
      <c r="AX139" s="203"/>
      <c r="AY139" s="203"/>
      <c r="AZ139" s="204"/>
      <c r="BA139" s="197" t="s">
        <v>23</v>
      </c>
      <c r="BB139" s="207"/>
      <c r="BC139" s="207"/>
      <c r="BD139" s="207"/>
      <c r="BE139" s="198"/>
      <c r="BF139" s="197" t="str">
        <f>IFERROR(IF(VLOOKUP(加盟店基本!AD139,ドメイン定義書!$F$10:$BR$228,62,FALSE)=0,"",VLOOKUP(加盟店基本!AD139,ドメイン定義書!$F$10:$BR$228,62,FALSE)),"")</f>
        <v/>
      </c>
      <c r="BG139" s="207"/>
      <c r="BH139" s="207"/>
      <c r="BI139" s="207"/>
      <c r="BJ139" s="198"/>
      <c r="BK139" s="202" t="s">
        <v>836</v>
      </c>
      <c r="BL139" s="203"/>
      <c r="BM139" s="203"/>
      <c r="BN139" s="203"/>
      <c r="BO139" s="204"/>
      <c r="BP139" s="202"/>
      <c r="BQ139" s="203"/>
      <c r="BR139" s="204"/>
      <c r="BS139" s="202"/>
      <c r="BT139" s="203"/>
      <c r="BU139" s="204"/>
      <c r="BV139" s="202"/>
      <c r="BW139" s="203"/>
      <c r="BX139" s="204"/>
      <c r="BY139" s="202"/>
      <c r="BZ139" s="203"/>
      <c r="CA139" s="204"/>
      <c r="CB139" s="202"/>
      <c r="CC139" s="203"/>
      <c r="CD139" s="204"/>
      <c r="CE139" s="202"/>
      <c r="CF139" s="203"/>
      <c r="CG139" s="204"/>
      <c r="CH139" s="335"/>
      <c r="CI139" s="335"/>
      <c r="CJ139" s="335"/>
      <c r="CK139" s="335"/>
      <c r="CL139" s="335"/>
      <c r="CM139" s="335"/>
      <c r="CN139" s="335"/>
      <c r="CO139" s="335"/>
      <c r="CP139" s="335"/>
      <c r="CQ139" s="335"/>
      <c r="CR139" s="335"/>
      <c r="CS139" s="335"/>
      <c r="CT139" s="335"/>
      <c r="CU139" s="335"/>
      <c r="CV139" s="335"/>
      <c r="CW139" s="335"/>
      <c r="CX139" s="335"/>
      <c r="DE139" s="12" t="str">
        <f t="shared" si="11"/>
        <v>testsite_url</v>
      </c>
      <c r="DF139" s="12" t="str">
        <f t="shared" si="12"/>
        <v>VARCHAR(128)</v>
      </c>
      <c r="DG139" s="12" t="str">
        <f t="shared" si="13"/>
        <v/>
      </c>
      <c r="DH139" s="12" t="str">
        <f t="shared" si="14"/>
        <v/>
      </c>
      <c r="DI139" s="12" t="s">
        <v>525</v>
      </c>
    </row>
    <row r="140" spans="2:113" s="12" customFormat="1">
      <c r="B140" s="197">
        <f t="shared" si="10"/>
        <v>131</v>
      </c>
      <c r="C140" s="198"/>
      <c r="D140" s="190" t="s">
        <v>537</v>
      </c>
      <c r="E140" s="191"/>
      <c r="F140" s="191"/>
      <c r="G140" s="191"/>
      <c r="H140" s="191"/>
      <c r="I140" s="191"/>
      <c r="J140" s="191"/>
      <c r="K140" s="191"/>
      <c r="L140" s="191"/>
      <c r="M140" s="191"/>
      <c r="N140" s="191"/>
      <c r="O140" s="191"/>
      <c r="P140" s="192"/>
      <c r="Q140" s="190" t="s">
        <v>819</v>
      </c>
      <c r="R140" s="191"/>
      <c r="S140" s="191"/>
      <c r="T140" s="191"/>
      <c r="U140" s="191"/>
      <c r="V140" s="191"/>
      <c r="W140" s="191"/>
      <c r="X140" s="191"/>
      <c r="Y140" s="191"/>
      <c r="Z140" s="191"/>
      <c r="AA140" s="191"/>
      <c r="AB140" s="191"/>
      <c r="AC140" s="192"/>
      <c r="AD140" s="190" t="s">
        <v>537</v>
      </c>
      <c r="AE140" s="191"/>
      <c r="AF140" s="191"/>
      <c r="AG140" s="191"/>
      <c r="AH140" s="191"/>
      <c r="AI140" s="191"/>
      <c r="AJ140" s="191"/>
      <c r="AK140" s="191"/>
      <c r="AL140" s="191"/>
      <c r="AM140" s="191"/>
      <c r="AN140" s="191"/>
      <c r="AO140" s="191"/>
      <c r="AP140" s="192"/>
      <c r="AQ140" s="202" t="str">
        <f>IFERROR(VLOOKUP(加盟店基本!AD140,ドメイン定義書!$F$10:$BF$228,43,FALSE),"")</f>
        <v>VARCHAR</v>
      </c>
      <c r="AR140" s="203"/>
      <c r="AS140" s="203"/>
      <c r="AT140" s="203"/>
      <c r="AU140" s="204"/>
      <c r="AV140" s="202">
        <f>IFERROR(VLOOKUP(加盟店基本!AD140,ドメイン定義書!$F$10:$BF$228,50,FALSE),"")</f>
        <v>128</v>
      </c>
      <c r="AW140" s="203"/>
      <c r="AX140" s="203"/>
      <c r="AY140" s="203"/>
      <c r="AZ140" s="204"/>
      <c r="BA140" s="197" t="s">
        <v>23</v>
      </c>
      <c r="BB140" s="207"/>
      <c r="BC140" s="207"/>
      <c r="BD140" s="207"/>
      <c r="BE140" s="198"/>
      <c r="BF140" s="197" t="str">
        <f>IFERROR(IF(VLOOKUP(加盟店基本!AD140,ドメイン定義書!$F$10:$BR$228,62,FALSE)=0,"",VLOOKUP(加盟店基本!AD140,ドメイン定義書!$F$10:$BR$228,62,FALSE)),"")</f>
        <v/>
      </c>
      <c r="BG140" s="207"/>
      <c r="BH140" s="207"/>
      <c r="BI140" s="207"/>
      <c r="BJ140" s="198"/>
      <c r="BK140" s="202" t="s">
        <v>836</v>
      </c>
      <c r="BL140" s="203"/>
      <c r="BM140" s="203"/>
      <c r="BN140" s="203"/>
      <c r="BO140" s="204"/>
      <c r="BP140" s="202"/>
      <c r="BQ140" s="203"/>
      <c r="BR140" s="204"/>
      <c r="BS140" s="202"/>
      <c r="BT140" s="203"/>
      <c r="BU140" s="204"/>
      <c r="BV140" s="202"/>
      <c r="BW140" s="203"/>
      <c r="BX140" s="204"/>
      <c r="BY140" s="202"/>
      <c r="BZ140" s="203"/>
      <c r="CA140" s="204"/>
      <c r="CB140" s="202"/>
      <c r="CC140" s="203"/>
      <c r="CD140" s="204"/>
      <c r="CE140" s="202"/>
      <c r="CF140" s="203"/>
      <c r="CG140" s="204"/>
      <c r="CH140" s="335"/>
      <c r="CI140" s="335"/>
      <c r="CJ140" s="335"/>
      <c r="CK140" s="335"/>
      <c r="CL140" s="335"/>
      <c r="CM140" s="335"/>
      <c r="CN140" s="335"/>
      <c r="CO140" s="335"/>
      <c r="CP140" s="335"/>
      <c r="CQ140" s="335"/>
      <c r="CR140" s="335"/>
      <c r="CS140" s="335"/>
      <c r="CT140" s="335"/>
      <c r="CU140" s="335"/>
      <c r="CV140" s="335"/>
      <c r="CW140" s="335"/>
      <c r="CX140" s="335"/>
      <c r="DE140" s="12" t="str">
        <f t="shared" si="11"/>
        <v>testsite_id</v>
      </c>
      <c r="DF140" s="12" t="str">
        <f t="shared" si="12"/>
        <v>VARCHAR(128)</v>
      </c>
      <c r="DG140" s="12" t="str">
        <f t="shared" si="13"/>
        <v/>
      </c>
      <c r="DH140" s="12" t="str">
        <f t="shared" si="14"/>
        <v/>
      </c>
      <c r="DI140" s="12" t="s">
        <v>525</v>
      </c>
    </row>
    <row r="141" spans="2:113" s="12" customFormat="1">
      <c r="B141" s="197">
        <f t="shared" si="10"/>
        <v>132</v>
      </c>
      <c r="C141" s="198"/>
      <c r="D141" s="190" t="s">
        <v>536</v>
      </c>
      <c r="E141" s="191"/>
      <c r="F141" s="191"/>
      <c r="G141" s="191"/>
      <c r="H141" s="191"/>
      <c r="I141" s="191"/>
      <c r="J141" s="191"/>
      <c r="K141" s="191"/>
      <c r="L141" s="191"/>
      <c r="M141" s="191"/>
      <c r="N141" s="191"/>
      <c r="O141" s="191"/>
      <c r="P141" s="192"/>
      <c r="Q141" s="190" t="s">
        <v>820</v>
      </c>
      <c r="R141" s="191"/>
      <c r="S141" s="191"/>
      <c r="T141" s="191"/>
      <c r="U141" s="191"/>
      <c r="V141" s="191"/>
      <c r="W141" s="191"/>
      <c r="X141" s="191"/>
      <c r="Y141" s="191"/>
      <c r="Z141" s="191"/>
      <c r="AA141" s="191"/>
      <c r="AB141" s="191"/>
      <c r="AC141" s="192"/>
      <c r="AD141" s="190" t="s">
        <v>881</v>
      </c>
      <c r="AE141" s="191"/>
      <c r="AF141" s="191"/>
      <c r="AG141" s="191"/>
      <c r="AH141" s="191"/>
      <c r="AI141" s="191"/>
      <c r="AJ141" s="191"/>
      <c r="AK141" s="191"/>
      <c r="AL141" s="191"/>
      <c r="AM141" s="191"/>
      <c r="AN141" s="191"/>
      <c r="AO141" s="191"/>
      <c r="AP141" s="192"/>
      <c r="AQ141" s="202" t="str">
        <f>IFERROR(VLOOKUP(加盟店基本!AD141,ドメイン定義書!$F$10:$BF$228,43,FALSE),"")</f>
        <v>VARCHAR</v>
      </c>
      <c r="AR141" s="203"/>
      <c r="AS141" s="203"/>
      <c r="AT141" s="203"/>
      <c r="AU141" s="204"/>
      <c r="AV141" s="202">
        <f>IFERROR(VLOOKUP(加盟店基本!AD141,ドメイン定義書!$F$10:$BF$228,50,FALSE),"")</f>
        <v>128</v>
      </c>
      <c r="AW141" s="203"/>
      <c r="AX141" s="203"/>
      <c r="AY141" s="203"/>
      <c r="AZ141" s="204"/>
      <c r="BA141" s="197" t="s">
        <v>23</v>
      </c>
      <c r="BB141" s="207"/>
      <c r="BC141" s="207"/>
      <c r="BD141" s="207"/>
      <c r="BE141" s="198"/>
      <c r="BF141" s="197" t="str">
        <f>IFERROR(IF(VLOOKUP(加盟店基本!AD141,ドメイン定義書!$F$10:$BR$228,62,FALSE)=0,"",VLOOKUP(加盟店基本!AD141,ドメイン定義書!$F$10:$BR$228,62,FALSE)),"")</f>
        <v/>
      </c>
      <c r="BG141" s="207"/>
      <c r="BH141" s="207"/>
      <c r="BI141" s="207"/>
      <c r="BJ141" s="198"/>
      <c r="BK141" s="202" t="s">
        <v>836</v>
      </c>
      <c r="BL141" s="203"/>
      <c r="BM141" s="203"/>
      <c r="BN141" s="203"/>
      <c r="BO141" s="204"/>
      <c r="BP141" s="202"/>
      <c r="BQ141" s="203"/>
      <c r="BR141" s="204"/>
      <c r="BS141" s="202"/>
      <c r="BT141" s="203"/>
      <c r="BU141" s="204"/>
      <c r="BV141" s="202"/>
      <c r="BW141" s="203"/>
      <c r="BX141" s="204"/>
      <c r="BY141" s="202"/>
      <c r="BZ141" s="203"/>
      <c r="CA141" s="204"/>
      <c r="CB141" s="202"/>
      <c r="CC141" s="203"/>
      <c r="CD141" s="204"/>
      <c r="CE141" s="202"/>
      <c r="CF141" s="203"/>
      <c r="CG141" s="204"/>
      <c r="CH141" s="335"/>
      <c r="CI141" s="335"/>
      <c r="CJ141" s="335"/>
      <c r="CK141" s="335"/>
      <c r="CL141" s="335"/>
      <c r="CM141" s="335"/>
      <c r="CN141" s="335"/>
      <c r="CO141" s="335"/>
      <c r="CP141" s="335"/>
      <c r="CQ141" s="335"/>
      <c r="CR141" s="335"/>
      <c r="CS141" s="335"/>
      <c r="CT141" s="335"/>
      <c r="CU141" s="335"/>
      <c r="CV141" s="335"/>
      <c r="CW141" s="335"/>
      <c r="CX141" s="335"/>
      <c r="DE141" s="12" t="str">
        <f t="shared" si="11"/>
        <v>testsite_pw</v>
      </c>
      <c r="DF141" s="12" t="str">
        <f t="shared" si="12"/>
        <v>VARCHAR(128)</v>
      </c>
      <c r="DG141" s="12" t="str">
        <f t="shared" si="13"/>
        <v/>
      </c>
      <c r="DH141" s="12" t="str">
        <f t="shared" si="14"/>
        <v/>
      </c>
      <c r="DI141" s="12" t="s">
        <v>525</v>
      </c>
    </row>
    <row r="142" spans="2:113" s="12" customFormat="1">
      <c r="B142" s="197">
        <f t="shared" si="10"/>
        <v>133</v>
      </c>
      <c r="C142" s="198"/>
      <c r="D142" s="190" t="s">
        <v>882</v>
      </c>
      <c r="E142" s="191"/>
      <c r="F142" s="191"/>
      <c r="G142" s="191"/>
      <c r="H142" s="191"/>
      <c r="I142" s="191"/>
      <c r="J142" s="191"/>
      <c r="K142" s="191"/>
      <c r="L142" s="191"/>
      <c r="M142" s="191"/>
      <c r="N142" s="191"/>
      <c r="O142" s="191"/>
      <c r="P142" s="192"/>
      <c r="Q142" s="190" t="s">
        <v>821</v>
      </c>
      <c r="R142" s="191"/>
      <c r="S142" s="191"/>
      <c r="T142" s="191"/>
      <c r="U142" s="191"/>
      <c r="V142" s="191"/>
      <c r="W142" s="191"/>
      <c r="X142" s="191"/>
      <c r="Y142" s="191"/>
      <c r="Z142" s="191"/>
      <c r="AA142" s="191"/>
      <c r="AB142" s="191"/>
      <c r="AC142" s="192"/>
      <c r="AD142" s="190" t="s">
        <v>883</v>
      </c>
      <c r="AE142" s="191"/>
      <c r="AF142" s="191"/>
      <c r="AG142" s="191"/>
      <c r="AH142" s="191"/>
      <c r="AI142" s="191"/>
      <c r="AJ142" s="191"/>
      <c r="AK142" s="191"/>
      <c r="AL142" s="191"/>
      <c r="AM142" s="191"/>
      <c r="AN142" s="191"/>
      <c r="AO142" s="191"/>
      <c r="AP142" s="192"/>
      <c r="AQ142" s="202" t="str">
        <f>IFERROR(VLOOKUP(加盟店基本!AD142,ドメイン定義書!$F$10:$BF$228,43,FALSE),"")</f>
        <v>VARCHAR</v>
      </c>
      <c r="AR142" s="203"/>
      <c r="AS142" s="203"/>
      <c r="AT142" s="203"/>
      <c r="AU142" s="204"/>
      <c r="AV142" s="202">
        <f>IFERROR(VLOOKUP(加盟店基本!AD142,ドメイン定義書!$F$10:$BF$228,50,FALSE),"")</f>
        <v>60</v>
      </c>
      <c r="AW142" s="203"/>
      <c r="AX142" s="203"/>
      <c r="AY142" s="203"/>
      <c r="AZ142" s="204"/>
      <c r="BA142" s="197" t="s">
        <v>23</v>
      </c>
      <c r="BB142" s="207"/>
      <c r="BC142" s="207"/>
      <c r="BD142" s="207"/>
      <c r="BE142" s="198"/>
      <c r="BF142" s="197" t="str">
        <f>IFERROR(IF(VLOOKUP(加盟店基本!AD142,ドメイン定義書!$F$10:$BR$228,62,FALSE)=0,"",VLOOKUP(加盟店基本!AD142,ドメイン定義書!$F$10:$BR$228,62,FALSE)),"")</f>
        <v/>
      </c>
      <c r="BG142" s="207"/>
      <c r="BH142" s="207"/>
      <c r="BI142" s="207"/>
      <c r="BJ142" s="198"/>
      <c r="BK142" s="202" t="s">
        <v>836</v>
      </c>
      <c r="BL142" s="203"/>
      <c r="BM142" s="203"/>
      <c r="BN142" s="203"/>
      <c r="BO142" s="204"/>
      <c r="BP142" s="202"/>
      <c r="BQ142" s="203"/>
      <c r="BR142" s="204"/>
      <c r="BS142" s="202"/>
      <c r="BT142" s="203"/>
      <c r="BU142" s="204"/>
      <c r="BV142" s="202"/>
      <c r="BW142" s="203"/>
      <c r="BX142" s="204"/>
      <c r="BY142" s="202"/>
      <c r="BZ142" s="203"/>
      <c r="CA142" s="204"/>
      <c r="CB142" s="202"/>
      <c r="CC142" s="203"/>
      <c r="CD142" s="204"/>
      <c r="CE142" s="202"/>
      <c r="CF142" s="203"/>
      <c r="CG142" s="204"/>
      <c r="CH142" s="335"/>
      <c r="CI142" s="335"/>
      <c r="CJ142" s="335"/>
      <c r="CK142" s="335"/>
      <c r="CL142" s="335"/>
      <c r="CM142" s="335"/>
      <c r="CN142" s="335"/>
      <c r="CO142" s="335"/>
      <c r="CP142" s="335"/>
      <c r="CQ142" s="335"/>
      <c r="CR142" s="335"/>
      <c r="CS142" s="335"/>
      <c r="CT142" s="335"/>
      <c r="CU142" s="335"/>
      <c r="CV142" s="335"/>
      <c r="CW142" s="335"/>
      <c r="CX142" s="335"/>
      <c r="DE142" s="12" t="str">
        <f t="shared" si="11"/>
        <v>reference_name</v>
      </c>
      <c r="DF142" s="12" t="str">
        <f t="shared" si="12"/>
        <v>VARCHAR(60)</v>
      </c>
      <c r="DG142" s="12" t="str">
        <f t="shared" si="13"/>
        <v/>
      </c>
      <c r="DH142" s="12" t="str">
        <f t="shared" si="14"/>
        <v/>
      </c>
      <c r="DI142" s="12" t="s">
        <v>525</v>
      </c>
    </row>
    <row r="143" spans="2:113" s="12" customFormat="1">
      <c r="B143" s="197">
        <f t="shared" si="10"/>
        <v>134</v>
      </c>
      <c r="C143" s="198"/>
      <c r="D143" s="190" t="s">
        <v>689</v>
      </c>
      <c r="E143" s="191"/>
      <c r="F143" s="191"/>
      <c r="G143" s="191"/>
      <c r="H143" s="191"/>
      <c r="I143" s="191"/>
      <c r="J143" s="191"/>
      <c r="K143" s="191"/>
      <c r="L143" s="191"/>
      <c r="M143" s="191"/>
      <c r="N143" s="191"/>
      <c r="O143" s="191"/>
      <c r="P143" s="192"/>
      <c r="Q143" s="190" t="s">
        <v>822</v>
      </c>
      <c r="R143" s="191"/>
      <c r="S143" s="191"/>
      <c r="T143" s="191"/>
      <c r="U143" s="191"/>
      <c r="V143" s="191"/>
      <c r="W143" s="191"/>
      <c r="X143" s="191"/>
      <c r="Y143" s="191"/>
      <c r="Z143" s="191"/>
      <c r="AA143" s="191"/>
      <c r="AB143" s="191"/>
      <c r="AC143" s="192"/>
      <c r="AD143" s="190" t="s">
        <v>350</v>
      </c>
      <c r="AE143" s="191"/>
      <c r="AF143" s="191"/>
      <c r="AG143" s="191"/>
      <c r="AH143" s="191"/>
      <c r="AI143" s="191"/>
      <c r="AJ143" s="191"/>
      <c r="AK143" s="191"/>
      <c r="AL143" s="191"/>
      <c r="AM143" s="191"/>
      <c r="AN143" s="191"/>
      <c r="AO143" s="191"/>
      <c r="AP143" s="192"/>
      <c r="AQ143" s="202" t="str">
        <f>IFERROR(VLOOKUP(加盟店基本!AD143,ドメイン定義書!$F$10:$BF$228,43,FALSE),"")</f>
        <v>VARCHAR</v>
      </c>
      <c r="AR143" s="203"/>
      <c r="AS143" s="203"/>
      <c r="AT143" s="203"/>
      <c r="AU143" s="204"/>
      <c r="AV143" s="202">
        <f>IFERROR(VLOOKUP(加盟店基本!AD143,ドメイン定義書!$F$10:$BF$228,50,FALSE),"")</f>
        <v>60</v>
      </c>
      <c r="AW143" s="203"/>
      <c r="AX143" s="203"/>
      <c r="AY143" s="203"/>
      <c r="AZ143" s="204"/>
      <c r="BA143" s="197" t="s">
        <v>23</v>
      </c>
      <c r="BB143" s="207"/>
      <c r="BC143" s="207"/>
      <c r="BD143" s="207"/>
      <c r="BE143" s="198"/>
      <c r="BF143" s="197" t="str">
        <f>IFERROR(IF(VLOOKUP(加盟店基本!AD143,ドメイン定義書!$F$10:$BR$228,62,FALSE)=0,"",VLOOKUP(加盟店基本!AD143,ドメイン定義書!$F$10:$BR$228,62,FALSE)),"")</f>
        <v/>
      </c>
      <c r="BG143" s="207"/>
      <c r="BH143" s="207"/>
      <c r="BI143" s="207"/>
      <c r="BJ143" s="198"/>
      <c r="BK143" s="202" t="s">
        <v>836</v>
      </c>
      <c r="BL143" s="203"/>
      <c r="BM143" s="203"/>
      <c r="BN143" s="203"/>
      <c r="BO143" s="204"/>
      <c r="BP143" s="202"/>
      <c r="BQ143" s="203"/>
      <c r="BR143" s="204"/>
      <c r="BS143" s="202"/>
      <c r="BT143" s="203"/>
      <c r="BU143" s="204"/>
      <c r="BV143" s="202"/>
      <c r="BW143" s="203"/>
      <c r="BX143" s="204"/>
      <c r="BY143" s="202"/>
      <c r="BZ143" s="203"/>
      <c r="CA143" s="204"/>
      <c r="CB143" s="202"/>
      <c r="CC143" s="203"/>
      <c r="CD143" s="204"/>
      <c r="CE143" s="202"/>
      <c r="CF143" s="203"/>
      <c r="CG143" s="204"/>
      <c r="CH143" s="335"/>
      <c r="CI143" s="335"/>
      <c r="CJ143" s="335"/>
      <c r="CK143" s="335"/>
      <c r="CL143" s="335"/>
      <c r="CM143" s="335"/>
      <c r="CN143" s="335"/>
      <c r="CO143" s="335"/>
      <c r="CP143" s="335"/>
      <c r="CQ143" s="335"/>
      <c r="CR143" s="335"/>
      <c r="CS143" s="335"/>
      <c r="CT143" s="335"/>
      <c r="CU143" s="335"/>
      <c r="CV143" s="335"/>
      <c r="CW143" s="335"/>
      <c r="CX143" s="335"/>
      <c r="DE143" s="12" t="str">
        <f t="shared" si="11"/>
        <v>reference_time</v>
      </c>
      <c r="DF143" s="12" t="str">
        <f t="shared" si="12"/>
        <v>VARCHAR(60)</v>
      </c>
      <c r="DG143" s="12" t="str">
        <f t="shared" si="13"/>
        <v/>
      </c>
      <c r="DH143" s="12" t="str">
        <f t="shared" si="14"/>
        <v/>
      </c>
      <c r="DI143" s="12" t="s">
        <v>525</v>
      </c>
    </row>
    <row r="144" spans="2:113" s="12" customFormat="1">
      <c r="B144" s="197">
        <f t="shared" si="10"/>
        <v>135</v>
      </c>
      <c r="C144" s="198"/>
      <c r="D144" s="190" t="s">
        <v>884</v>
      </c>
      <c r="E144" s="191"/>
      <c r="F144" s="191"/>
      <c r="G144" s="191"/>
      <c r="H144" s="191"/>
      <c r="I144" s="191"/>
      <c r="J144" s="191"/>
      <c r="K144" s="191"/>
      <c r="L144" s="191"/>
      <c r="M144" s="191"/>
      <c r="N144" s="191"/>
      <c r="O144" s="191"/>
      <c r="P144" s="192"/>
      <c r="Q144" s="190" t="s">
        <v>823</v>
      </c>
      <c r="R144" s="191"/>
      <c r="S144" s="191"/>
      <c r="T144" s="191"/>
      <c r="U144" s="191"/>
      <c r="V144" s="191"/>
      <c r="W144" s="191"/>
      <c r="X144" s="191"/>
      <c r="Y144" s="191"/>
      <c r="Z144" s="191"/>
      <c r="AA144" s="191"/>
      <c r="AB144" s="191"/>
      <c r="AC144" s="192"/>
      <c r="AD144" s="190" t="s">
        <v>837</v>
      </c>
      <c r="AE144" s="191"/>
      <c r="AF144" s="191"/>
      <c r="AG144" s="191"/>
      <c r="AH144" s="191"/>
      <c r="AI144" s="191"/>
      <c r="AJ144" s="191"/>
      <c r="AK144" s="191"/>
      <c r="AL144" s="191"/>
      <c r="AM144" s="191"/>
      <c r="AN144" s="191"/>
      <c r="AO144" s="191"/>
      <c r="AP144" s="192"/>
      <c r="AQ144" s="202" t="str">
        <f>IFERROR(VLOOKUP(加盟店基本!AD144,ドメイン定義書!$F$10:$BF$228,43,FALSE),"")</f>
        <v>CHAR</v>
      </c>
      <c r="AR144" s="203"/>
      <c r="AS144" s="203"/>
      <c r="AT144" s="203"/>
      <c r="AU144" s="204"/>
      <c r="AV144" s="202">
        <f>IFERROR(VLOOKUP(加盟店基本!AD144,ドメイン定義書!$F$10:$BF$228,50,FALSE),"")</f>
        <v>8</v>
      </c>
      <c r="AW144" s="203"/>
      <c r="AX144" s="203"/>
      <c r="AY144" s="203"/>
      <c r="AZ144" s="204"/>
      <c r="BA144" s="197" t="s">
        <v>23</v>
      </c>
      <c r="BB144" s="207"/>
      <c r="BC144" s="207"/>
      <c r="BD144" s="207"/>
      <c r="BE144" s="198"/>
      <c r="BF144" s="197" t="str">
        <f>IFERROR(IF(VLOOKUP(加盟店基本!AD144,ドメイン定義書!$F$10:$BR$228,62,FALSE)=0,"",VLOOKUP(加盟店基本!AD144,ドメイン定義書!$F$10:$BR$228,62,FALSE)),"")</f>
        <v/>
      </c>
      <c r="BG144" s="207"/>
      <c r="BH144" s="207"/>
      <c r="BI144" s="207"/>
      <c r="BJ144" s="198"/>
      <c r="BK144" s="202" t="s">
        <v>836</v>
      </c>
      <c r="BL144" s="203"/>
      <c r="BM144" s="203"/>
      <c r="BN144" s="203"/>
      <c r="BO144" s="204"/>
      <c r="BP144" s="202"/>
      <c r="BQ144" s="203"/>
      <c r="BR144" s="204"/>
      <c r="BS144" s="202"/>
      <c r="BT144" s="203"/>
      <c r="BU144" s="204"/>
      <c r="BV144" s="202"/>
      <c r="BW144" s="203"/>
      <c r="BX144" s="204"/>
      <c r="BY144" s="202"/>
      <c r="BZ144" s="203"/>
      <c r="CA144" s="204"/>
      <c r="CB144" s="202"/>
      <c r="CC144" s="203"/>
      <c r="CD144" s="204"/>
      <c r="CE144" s="202"/>
      <c r="CF144" s="203"/>
      <c r="CG144" s="204"/>
      <c r="CH144" s="335"/>
      <c r="CI144" s="335"/>
      <c r="CJ144" s="335"/>
      <c r="CK144" s="335"/>
      <c r="CL144" s="335"/>
      <c r="CM144" s="335"/>
      <c r="CN144" s="335"/>
      <c r="CO144" s="335"/>
      <c r="CP144" s="335"/>
      <c r="CQ144" s="335"/>
      <c r="CR144" s="335"/>
      <c r="CS144" s="335"/>
      <c r="CT144" s="335"/>
      <c r="CU144" s="335"/>
      <c r="CV144" s="335"/>
      <c r="CW144" s="335"/>
      <c r="CX144" s="335"/>
      <c r="DE144" s="12" t="str">
        <f t="shared" si="11"/>
        <v>serviceshop_postno</v>
      </c>
      <c r="DF144" s="12" t="str">
        <f t="shared" si="12"/>
        <v>CHAR(8)</v>
      </c>
      <c r="DG144" s="12" t="str">
        <f t="shared" si="13"/>
        <v/>
      </c>
      <c r="DH144" s="12" t="str">
        <f t="shared" si="14"/>
        <v/>
      </c>
      <c r="DI144" s="12" t="s">
        <v>525</v>
      </c>
    </row>
    <row r="145" spans="2:113" s="12" customFormat="1">
      <c r="B145" s="197">
        <f t="shared" si="10"/>
        <v>136</v>
      </c>
      <c r="C145" s="198"/>
      <c r="D145" s="190" t="s">
        <v>690</v>
      </c>
      <c r="E145" s="191"/>
      <c r="F145" s="191"/>
      <c r="G145" s="191"/>
      <c r="H145" s="191"/>
      <c r="I145" s="191"/>
      <c r="J145" s="191"/>
      <c r="K145" s="191"/>
      <c r="L145" s="191"/>
      <c r="M145" s="191"/>
      <c r="N145" s="191"/>
      <c r="O145" s="191"/>
      <c r="P145" s="192"/>
      <c r="Q145" s="190" t="s">
        <v>824</v>
      </c>
      <c r="R145" s="191"/>
      <c r="S145" s="191"/>
      <c r="T145" s="191"/>
      <c r="U145" s="191"/>
      <c r="V145" s="191"/>
      <c r="W145" s="191"/>
      <c r="X145" s="191"/>
      <c r="Y145" s="191"/>
      <c r="Z145" s="191"/>
      <c r="AA145" s="191"/>
      <c r="AB145" s="191"/>
      <c r="AC145" s="192"/>
      <c r="AD145" s="190" t="s">
        <v>838</v>
      </c>
      <c r="AE145" s="191"/>
      <c r="AF145" s="191"/>
      <c r="AG145" s="191"/>
      <c r="AH145" s="191"/>
      <c r="AI145" s="191"/>
      <c r="AJ145" s="191"/>
      <c r="AK145" s="191"/>
      <c r="AL145" s="191"/>
      <c r="AM145" s="191"/>
      <c r="AN145" s="191"/>
      <c r="AO145" s="191"/>
      <c r="AP145" s="192"/>
      <c r="AQ145" s="202" t="str">
        <f>IFERROR(VLOOKUP(加盟店基本!AD145,ドメイン定義書!$F$10:$BF$228,43,FALSE),"")</f>
        <v>VARCHAR</v>
      </c>
      <c r="AR145" s="203"/>
      <c r="AS145" s="203"/>
      <c r="AT145" s="203"/>
      <c r="AU145" s="204"/>
      <c r="AV145" s="202">
        <f>IFERROR(VLOOKUP(加盟店基本!AD145,ドメイン定義書!$F$10:$BF$228,50,FALSE),"")</f>
        <v>256</v>
      </c>
      <c r="AW145" s="203"/>
      <c r="AX145" s="203"/>
      <c r="AY145" s="203"/>
      <c r="AZ145" s="204"/>
      <c r="BA145" s="197" t="s">
        <v>23</v>
      </c>
      <c r="BB145" s="207"/>
      <c r="BC145" s="207"/>
      <c r="BD145" s="207"/>
      <c r="BE145" s="198"/>
      <c r="BF145" s="197" t="str">
        <f>IFERROR(IF(VLOOKUP(加盟店基本!AD145,ドメイン定義書!$F$10:$BR$228,62,FALSE)=0,"",VLOOKUP(加盟店基本!AD145,ドメイン定義書!$F$10:$BR$228,62,FALSE)),"")</f>
        <v/>
      </c>
      <c r="BG145" s="207"/>
      <c r="BH145" s="207"/>
      <c r="BI145" s="207"/>
      <c r="BJ145" s="198"/>
      <c r="BK145" s="202" t="s">
        <v>836</v>
      </c>
      <c r="BL145" s="203"/>
      <c r="BM145" s="203"/>
      <c r="BN145" s="203"/>
      <c r="BO145" s="204"/>
      <c r="BP145" s="202"/>
      <c r="BQ145" s="203"/>
      <c r="BR145" s="204"/>
      <c r="BS145" s="202"/>
      <c r="BT145" s="203"/>
      <c r="BU145" s="204"/>
      <c r="BV145" s="202"/>
      <c r="BW145" s="203"/>
      <c r="BX145" s="204"/>
      <c r="BY145" s="202"/>
      <c r="BZ145" s="203"/>
      <c r="CA145" s="204"/>
      <c r="CB145" s="202"/>
      <c r="CC145" s="203"/>
      <c r="CD145" s="204"/>
      <c r="CE145" s="202"/>
      <c r="CF145" s="203"/>
      <c r="CG145" s="204"/>
      <c r="CH145" s="335"/>
      <c r="CI145" s="335"/>
      <c r="CJ145" s="335"/>
      <c r="CK145" s="335"/>
      <c r="CL145" s="335"/>
      <c r="CM145" s="335"/>
      <c r="CN145" s="335"/>
      <c r="CO145" s="335"/>
      <c r="CP145" s="335"/>
      <c r="CQ145" s="335"/>
      <c r="CR145" s="335"/>
      <c r="CS145" s="335"/>
      <c r="CT145" s="335"/>
      <c r="CU145" s="335"/>
      <c r="CV145" s="335"/>
      <c r="CW145" s="335"/>
      <c r="CX145" s="335"/>
      <c r="DE145" s="12" t="str">
        <f t="shared" si="11"/>
        <v>serviceshop_address</v>
      </c>
      <c r="DF145" s="12" t="str">
        <f t="shared" si="12"/>
        <v>VARCHAR(256)</v>
      </c>
      <c r="DG145" s="12" t="str">
        <f t="shared" si="13"/>
        <v/>
      </c>
      <c r="DH145" s="12" t="str">
        <f t="shared" si="14"/>
        <v/>
      </c>
      <c r="DI145" s="12" t="s">
        <v>525</v>
      </c>
    </row>
    <row r="146" spans="2:113" s="12" customFormat="1">
      <c r="B146" s="197">
        <f t="shared" si="10"/>
        <v>137</v>
      </c>
      <c r="C146" s="198"/>
      <c r="D146" s="190" t="s">
        <v>691</v>
      </c>
      <c r="E146" s="191"/>
      <c r="F146" s="191"/>
      <c r="G146" s="191"/>
      <c r="H146" s="191"/>
      <c r="I146" s="191"/>
      <c r="J146" s="191"/>
      <c r="K146" s="191"/>
      <c r="L146" s="191"/>
      <c r="M146" s="191"/>
      <c r="N146" s="191"/>
      <c r="O146" s="191"/>
      <c r="P146" s="192"/>
      <c r="Q146" s="190" t="s">
        <v>825</v>
      </c>
      <c r="R146" s="191"/>
      <c r="S146" s="191"/>
      <c r="T146" s="191"/>
      <c r="U146" s="191"/>
      <c r="V146" s="191"/>
      <c r="W146" s="191"/>
      <c r="X146" s="191"/>
      <c r="Y146" s="191"/>
      <c r="Z146" s="191"/>
      <c r="AA146" s="191"/>
      <c r="AB146" s="191"/>
      <c r="AC146" s="192"/>
      <c r="AD146" s="190" t="s">
        <v>839</v>
      </c>
      <c r="AE146" s="191"/>
      <c r="AF146" s="191"/>
      <c r="AG146" s="191"/>
      <c r="AH146" s="191"/>
      <c r="AI146" s="191"/>
      <c r="AJ146" s="191"/>
      <c r="AK146" s="191"/>
      <c r="AL146" s="191"/>
      <c r="AM146" s="191"/>
      <c r="AN146" s="191"/>
      <c r="AO146" s="191"/>
      <c r="AP146" s="192"/>
      <c r="AQ146" s="202" t="str">
        <f>IFERROR(VLOOKUP(加盟店基本!AD146,ドメイン定義書!$F$10:$BF$228,43,FALSE),"")</f>
        <v>VARCHAR</v>
      </c>
      <c r="AR146" s="203"/>
      <c r="AS146" s="203"/>
      <c r="AT146" s="203"/>
      <c r="AU146" s="204"/>
      <c r="AV146" s="202">
        <f>IFERROR(VLOOKUP(加盟店基本!AD146,ドメイン定義書!$F$10:$BF$228,50,FALSE),"")</f>
        <v>256</v>
      </c>
      <c r="AW146" s="203"/>
      <c r="AX146" s="203"/>
      <c r="AY146" s="203"/>
      <c r="AZ146" s="204"/>
      <c r="BA146" s="197" t="s">
        <v>23</v>
      </c>
      <c r="BB146" s="207"/>
      <c r="BC146" s="207"/>
      <c r="BD146" s="207"/>
      <c r="BE146" s="198"/>
      <c r="BF146" s="197" t="str">
        <f>IFERROR(IF(VLOOKUP(加盟店基本!AD146,ドメイン定義書!$F$10:$BR$228,62,FALSE)=0,"",VLOOKUP(加盟店基本!AD146,ドメイン定義書!$F$10:$BR$228,62,FALSE)),"")</f>
        <v/>
      </c>
      <c r="BG146" s="207"/>
      <c r="BH146" s="207"/>
      <c r="BI146" s="207"/>
      <c r="BJ146" s="198"/>
      <c r="BK146" s="202" t="s">
        <v>836</v>
      </c>
      <c r="BL146" s="203"/>
      <c r="BM146" s="203"/>
      <c r="BN146" s="203"/>
      <c r="BO146" s="204"/>
      <c r="BP146" s="202"/>
      <c r="BQ146" s="203"/>
      <c r="BR146" s="204"/>
      <c r="BS146" s="202"/>
      <c r="BT146" s="203"/>
      <c r="BU146" s="204"/>
      <c r="BV146" s="202"/>
      <c r="BW146" s="203"/>
      <c r="BX146" s="204"/>
      <c r="BY146" s="202"/>
      <c r="BZ146" s="203"/>
      <c r="CA146" s="204"/>
      <c r="CB146" s="202"/>
      <c r="CC146" s="203"/>
      <c r="CD146" s="204"/>
      <c r="CE146" s="202"/>
      <c r="CF146" s="203"/>
      <c r="CG146" s="204"/>
      <c r="CH146" s="335"/>
      <c r="CI146" s="335"/>
      <c r="CJ146" s="335"/>
      <c r="CK146" s="335"/>
      <c r="CL146" s="335"/>
      <c r="CM146" s="335"/>
      <c r="CN146" s="335"/>
      <c r="CO146" s="335"/>
      <c r="CP146" s="335"/>
      <c r="CQ146" s="335"/>
      <c r="CR146" s="335"/>
      <c r="CS146" s="335"/>
      <c r="CT146" s="335"/>
      <c r="CU146" s="335"/>
      <c r="CV146" s="335"/>
      <c r="CW146" s="335"/>
      <c r="CX146" s="335"/>
      <c r="DE146" s="12" t="str">
        <f t="shared" si="11"/>
        <v>serviceshop_addresskana</v>
      </c>
      <c r="DF146" s="12" t="str">
        <f t="shared" si="12"/>
        <v>VARCHAR(256)</v>
      </c>
      <c r="DG146" s="12" t="str">
        <f t="shared" si="13"/>
        <v/>
      </c>
      <c r="DH146" s="12" t="str">
        <f t="shared" si="14"/>
        <v/>
      </c>
      <c r="DI146" s="12" t="s">
        <v>525</v>
      </c>
    </row>
    <row r="147" spans="2:113" s="12" customFormat="1">
      <c r="B147" s="197">
        <f t="shared" si="10"/>
        <v>138</v>
      </c>
      <c r="C147" s="198"/>
      <c r="D147" s="190" t="s">
        <v>885</v>
      </c>
      <c r="E147" s="191"/>
      <c r="F147" s="191"/>
      <c r="G147" s="191"/>
      <c r="H147" s="191"/>
      <c r="I147" s="191"/>
      <c r="J147" s="191"/>
      <c r="K147" s="191"/>
      <c r="L147" s="191"/>
      <c r="M147" s="191"/>
      <c r="N147" s="191"/>
      <c r="O147" s="191"/>
      <c r="P147" s="192"/>
      <c r="Q147" s="190" t="s">
        <v>1122</v>
      </c>
      <c r="R147" s="191"/>
      <c r="S147" s="191"/>
      <c r="T147" s="191"/>
      <c r="U147" s="191"/>
      <c r="V147" s="191"/>
      <c r="W147" s="191"/>
      <c r="X147" s="191"/>
      <c r="Y147" s="191"/>
      <c r="Z147" s="191"/>
      <c r="AA147" s="191"/>
      <c r="AB147" s="191"/>
      <c r="AC147" s="192"/>
      <c r="AD147" s="190" t="s">
        <v>351</v>
      </c>
      <c r="AE147" s="191"/>
      <c r="AF147" s="191"/>
      <c r="AG147" s="191"/>
      <c r="AH147" s="191"/>
      <c r="AI147" s="191"/>
      <c r="AJ147" s="191"/>
      <c r="AK147" s="191"/>
      <c r="AL147" s="191"/>
      <c r="AM147" s="191"/>
      <c r="AN147" s="191"/>
      <c r="AO147" s="191"/>
      <c r="AP147" s="192"/>
      <c r="AQ147" s="202" t="str">
        <f>IFERROR(VLOOKUP(加盟店基本!AD147,ドメイン定義書!$F$10:$BF$228,43,FALSE),"")</f>
        <v>VARCHAR</v>
      </c>
      <c r="AR147" s="203"/>
      <c r="AS147" s="203"/>
      <c r="AT147" s="203"/>
      <c r="AU147" s="204"/>
      <c r="AV147" s="202">
        <f>IFERROR(VLOOKUP(加盟店基本!AD147,ドメイン定義書!$F$10:$BF$228,50,FALSE),"")</f>
        <v>60</v>
      </c>
      <c r="AW147" s="203"/>
      <c r="AX147" s="203"/>
      <c r="AY147" s="203"/>
      <c r="AZ147" s="204"/>
      <c r="BA147" s="197" t="s">
        <v>23</v>
      </c>
      <c r="BB147" s="207"/>
      <c r="BC147" s="207"/>
      <c r="BD147" s="207"/>
      <c r="BE147" s="198"/>
      <c r="BF147" s="197" t="str">
        <f>IFERROR(IF(VLOOKUP(加盟店基本!AD147,ドメイン定義書!$F$10:$BR$228,62,FALSE)=0,"",VLOOKUP(加盟店基本!AD147,ドメイン定義書!$F$10:$BR$228,62,FALSE)),"")</f>
        <v/>
      </c>
      <c r="BG147" s="207"/>
      <c r="BH147" s="207"/>
      <c r="BI147" s="207"/>
      <c r="BJ147" s="198"/>
      <c r="BK147" s="202" t="s">
        <v>836</v>
      </c>
      <c r="BL147" s="203"/>
      <c r="BM147" s="203"/>
      <c r="BN147" s="203"/>
      <c r="BO147" s="204"/>
      <c r="BP147" s="202"/>
      <c r="BQ147" s="203"/>
      <c r="BR147" s="204"/>
      <c r="BS147" s="202"/>
      <c r="BT147" s="203"/>
      <c r="BU147" s="204"/>
      <c r="BV147" s="202"/>
      <c r="BW147" s="203"/>
      <c r="BX147" s="204"/>
      <c r="BY147" s="202"/>
      <c r="BZ147" s="203"/>
      <c r="CA147" s="204"/>
      <c r="CB147" s="202"/>
      <c r="CC147" s="203"/>
      <c r="CD147" s="204"/>
      <c r="CE147" s="202"/>
      <c r="CF147" s="203"/>
      <c r="CG147" s="204"/>
      <c r="CH147" s="335"/>
      <c r="CI147" s="335"/>
      <c r="CJ147" s="335"/>
      <c r="CK147" s="335"/>
      <c r="CL147" s="335"/>
      <c r="CM147" s="335"/>
      <c r="CN147" s="335"/>
      <c r="CO147" s="335"/>
      <c r="CP147" s="335"/>
      <c r="CQ147" s="335"/>
      <c r="CR147" s="335"/>
      <c r="CS147" s="335"/>
      <c r="CT147" s="335"/>
      <c r="CU147" s="335"/>
      <c r="CV147" s="335"/>
      <c r="CW147" s="335"/>
      <c r="CX147" s="335"/>
      <c r="DE147" s="12" t="str">
        <f t="shared" si="11"/>
        <v>service1_reserve</v>
      </c>
      <c r="DF147" s="12" t="str">
        <f t="shared" si="12"/>
        <v>VARCHAR(60)</v>
      </c>
      <c r="DG147" s="12" t="str">
        <f t="shared" si="13"/>
        <v/>
      </c>
      <c r="DH147" s="12" t="str">
        <f t="shared" si="14"/>
        <v/>
      </c>
      <c r="DI147" s="12" t="s">
        <v>525</v>
      </c>
    </row>
    <row r="148" spans="2:113" s="12" customFormat="1">
      <c r="B148" s="197">
        <f t="shared" si="10"/>
        <v>139</v>
      </c>
      <c r="C148" s="198"/>
      <c r="D148" s="190" t="s">
        <v>833</v>
      </c>
      <c r="E148" s="191"/>
      <c r="F148" s="191"/>
      <c r="G148" s="191"/>
      <c r="H148" s="191"/>
      <c r="I148" s="191"/>
      <c r="J148" s="191"/>
      <c r="K148" s="191"/>
      <c r="L148" s="191"/>
      <c r="M148" s="191"/>
      <c r="N148" s="191"/>
      <c r="O148" s="191"/>
      <c r="P148" s="192"/>
      <c r="Q148" s="190" t="s">
        <v>1123</v>
      </c>
      <c r="R148" s="191"/>
      <c r="S148" s="191"/>
      <c r="T148" s="191"/>
      <c r="U148" s="191"/>
      <c r="V148" s="191"/>
      <c r="W148" s="191"/>
      <c r="X148" s="191"/>
      <c r="Y148" s="191"/>
      <c r="Z148" s="191"/>
      <c r="AA148" s="191"/>
      <c r="AB148" s="191"/>
      <c r="AC148" s="192"/>
      <c r="AD148" s="190" t="s">
        <v>351</v>
      </c>
      <c r="AE148" s="191"/>
      <c r="AF148" s="191"/>
      <c r="AG148" s="191"/>
      <c r="AH148" s="191"/>
      <c r="AI148" s="191"/>
      <c r="AJ148" s="191"/>
      <c r="AK148" s="191"/>
      <c r="AL148" s="191"/>
      <c r="AM148" s="191"/>
      <c r="AN148" s="191"/>
      <c r="AO148" s="191"/>
      <c r="AP148" s="192"/>
      <c r="AQ148" s="202" t="str">
        <f>IFERROR(VLOOKUP(加盟店基本!AD148,ドメイン定義書!$F$10:$BF$228,43,FALSE),"")</f>
        <v>VARCHAR</v>
      </c>
      <c r="AR148" s="203"/>
      <c r="AS148" s="203"/>
      <c r="AT148" s="203"/>
      <c r="AU148" s="204"/>
      <c r="AV148" s="202">
        <f>IFERROR(VLOOKUP(加盟店基本!AD148,ドメイン定義書!$F$10:$BF$228,50,FALSE),"")</f>
        <v>60</v>
      </c>
      <c r="AW148" s="203"/>
      <c r="AX148" s="203"/>
      <c r="AY148" s="203"/>
      <c r="AZ148" s="204"/>
      <c r="BA148" s="197" t="s">
        <v>23</v>
      </c>
      <c r="BB148" s="207"/>
      <c r="BC148" s="207"/>
      <c r="BD148" s="207"/>
      <c r="BE148" s="198"/>
      <c r="BF148" s="197" t="str">
        <f>IFERROR(IF(VLOOKUP(加盟店基本!AD148,ドメイン定義書!$F$10:$BR$228,62,FALSE)=0,"",VLOOKUP(加盟店基本!AD148,ドメイン定義書!$F$10:$BR$228,62,FALSE)),"")</f>
        <v/>
      </c>
      <c r="BG148" s="207"/>
      <c r="BH148" s="207"/>
      <c r="BI148" s="207"/>
      <c r="BJ148" s="198"/>
      <c r="BK148" s="202" t="s">
        <v>836</v>
      </c>
      <c r="BL148" s="203"/>
      <c r="BM148" s="203"/>
      <c r="BN148" s="203"/>
      <c r="BO148" s="204"/>
      <c r="BP148" s="202"/>
      <c r="BQ148" s="203"/>
      <c r="BR148" s="204"/>
      <c r="BS148" s="202"/>
      <c r="BT148" s="203"/>
      <c r="BU148" s="204"/>
      <c r="BV148" s="202"/>
      <c r="BW148" s="203"/>
      <c r="BX148" s="204"/>
      <c r="BY148" s="202"/>
      <c r="BZ148" s="203"/>
      <c r="CA148" s="204"/>
      <c r="CB148" s="202"/>
      <c r="CC148" s="203"/>
      <c r="CD148" s="204"/>
      <c r="CE148" s="202"/>
      <c r="CF148" s="203"/>
      <c r="CG148" s="204"/>
      <c r="CH148" s="335"/>
      <c r="CI148" s="335"/>
      <c r="CJ148" s="335"/>
      <c r="CK148" s="335"/>
      <c r="CL148" s="335"/>
      <c r="CM148" s="335"/>
      <c r="CN148" s="335"/>
      <c r="CO148" s="335"/>
      <c r="CP148" s="335"/>
      <c r="CQ148" s="335"/>
      <c r="CR148" s="335"/>
      <c r="CS148" s="335"/>
      <c r="CT148" s="335"/>
      <c r="CU148" s="335"/>
      <c r="CV148" s="335"/>
      <c r="CW148" s="335"/>
      <c r="CX148" s="335"/>
      <c r="DE148" s="12" t="str">
        <f t="shared" si="11"/>
        <v>service2_reserve</v>
      </c>
      <c r="DF148" s="12" t="str">
        <f t="shared" si="12"/>
        <v>VARCHAR(60)</v>
      </c>
      <c r="DG148" s="12" t="str">
        <f t="shared" si="13"/>
        <v/>
      </c>
      <c r="DH148" s="12" t="str">
        <f t="shared" si="14"/>
        <v/>
      </c>
      <c r="DI148" s="12" t="s">
        <v>525</v>
      </c>
    </row>
    <row r="149" spans="2:113" s="12" customFormat="1">
      <c r="B149" s="197">
        <f t="shared" si="10"/>
        <v>140</v>
      </c>
      <c r="C149" s="198"/>
      <c r="D149" s="190" t="s">
        <v>692</v>
      </c>
      <c r="E149" s="191"/>
      <c r="F149" s="191"/>
      <c r="G149" s="191"/>
      <c r="H149" s="191"/>
      <c r="I149" s="191"/>
      <c r="J149" s="191"/>
      <c r="K149" s="191"/>
      <c r="L149" s="191"/>
      <c r="M149" s="191"/>
      <c r="N149" s="191"/>
      <c r="O149" s="191"/>
      <c r="P149" s="192"/>
      <c r="Q149" s="190" t="s">
        <v>826</v>
      </c>
      <c r="R149" s="191"/>
      <c r="S149" s="191"/>
      <c r="T149" s="191"/>
      <c r="U149" s="191"/>
      <c r="V149" s="191"/>
      <c r="W149" s="191"/>
      <c r="X149" s="191"/>
      <c r="Y149" s="191"/>
      <c r="Z149" s="191"/>
      <c r="AA149" s="191"/>
      <c r="AB149" s="191"/>
      <c r="AC149" s="192"/>
      <c r="AD149" s="190" t="s">
        <v>351</v>
      </c>
      <c r="AE149" s="191"/>
      <c r="AF149" s="191"/>
      <c r="AG149" s="191"/>
      <c r="AH149" s="191"/>
      <c r="AI149" s="191"/>
      <c r="AJ149" s="191"/>
      <c r="AK149" s="191"/>
      <c r="AL149" s="191"/>
      <c r="AM149" s="191"/>
      <c r="AN149" s="191"/>
      <c r="AO149" s="191"/>
      <c r="AP149" s="192"/>
      <c r="AQ149" s="202" t="str">
        <f>IFERROR(VLOOKUP(加盟店基本!AD149,ドメイン定義書!$F$10:$BF$228,43,FALSE),"")</f>
        <v>VARCHAR</v>
      </c>
      <c r="AR149" s="203"/>
      <c r="AS149" s="203"/>
      <c r="AT149" s="203"/>
      <c r="AU149" s="204"/>
      <c r="AV149" s="202">
        <f>IFERROR(VLOOKUP(加盟店基本!AD149,ドメイン定義書!$F$10:$BF$228,50,FALSE),"")</f>
        <v>60</v>
      </c>
      <c r="AW149" s="203"/>
      <c r="AX149" s="203"/>
      <c r="AY149" s="203"/>
      <c r="AZ149" s="204"/>
      <c r="BA149" s="197" t="s">
        <v>23</v>
      </c>
      <c r="BB149" s="207"/>
      <c r="BC149" s="207"/>
      <c r="BD149" s="207"/>
      <c r="BE149" s="198"/>
      <c r="BF149" s="197" t="str">
        <f>IFERROR(IF(VLOOKUP(加盟店基本!AD149,ドメイン定義書!$F$10:$BR$228,62,FALSE)=0,"",VLOOKUP(加盟店基本!AD149,ドメイン定義書!$F$10:$BR$228,62,FALSE)),"")</f>
        <v/>
      </c>
      <c r="BG149" s="207"/>
      <c r="BH149" s="207"/>
      <c r="BI149" s="207"/>
      <c r="BJ149" s="198"/>
      <c r="BK149" s="202" t="s">
        <v>836</v>
      </c>
      <c r="BL149" s="203"/>
      <c r="BM149" s="203"/>
      <c r="BN149" s="203"/>
      <c r="BO149" s="204"/>
      <c r="BP149" s="202"/>
      <c r="BQ149" s="203"/>
      <c r="BR149" s="204"/>
      <c r="BS149" s="202"/>
      <c r="BT149" s="203"/>
      <c r="BU149" s="204"/>
      <c r="BV149" s="202"/>
      <c r="BW149" s="203"/>
      <c r="BX149" s="204"/>
      <c r="BY149" s="202"/>
      <c r="BZ149" s="203"/>
      <c r="CA149" s="204"/>
      <c r="CB149" s="202"/>
      <c r="CC149" s="203"/>
      <c r="CD149" s="204"/>
      <c r="CE149" s="202"/>
      <c r="CF149" s="203"/>
      <c r="CG149" s="204"/>
      <c r="CH149" s="335"/>
      <c r="CI149" s="335"/>
      <c r="CJ149" s="335"/>
      <c r="CK149" s="335"/>
      <c r="CL149" s="335"/>
      <c r="CM149" s="335"/>
      <c r="CN149" s="335"/>
      <c r="CO149" s="335"/>
      <c r="CP149" s="335"/>
      <c r="CQ149" s="335"/>
      <c r="CR149" s="335"/>
      <c r="CS149" s="335"/>
      <c r="CT149" s="335"/>
      <c r="CU149" s="335"/>
      <c r="CV149" s="335"/>
      <c r="CW149" s="335"/>
      <c r="CX149" s="335"/>
      <c r="DE149" s="12" t="str">
        <f t="shared" si="11"/>
        <v>company1_reserve</v>
      </c>
      <c r="DF149" s="12" t="str">
        <f t="shared" si="12"/>
        <v>VARCHAR(60)</v>
      </c>
      <c r="DG149" s="12" t="str">
        <f t="shared" si="13"/>
        <v/>
      </c>
      <c r="DH149" s="12" t="str">
        <f t="shared" si="14"/>
        <v/>
      </c>
      <c r="DI149" s="12" t="s">
        <v>525</v>
      </c>
    </row>
    <row r="150" spans="2:113" s="12" customFormat="1">
      <c r="B150" s="197">
        <f t="shared" si="10"/>
        <v>141</v>
      </c>
      <c r="C150" s="198"/>
      <c r="D150" s="190" t="s">
        <v>693</v>
      </c>
      <c r="E150" s="191"/>
      <c r="F150" s="191"/>
      <c r="G150" s="191"/>
      <c r="H150" s="191"/>
      <c r="I150" s="191"/>
      <c r="J150" s="191"/>
      <c r="K150" s="191"/>
      <c r="L150" s="191"/>
      <c r="M150" s="191"/>
      <c r="N150" s="191"/>
      <c r="O150" s="191"/>
      <c r="P150" s="192"/>
      <c r="Q150" s="190" t="s">
        <v>827</v>
      </c>
      <c r="R150" s="191"/>
      <c r="S150" s="191"/>
      <c r="T150" s="191"/>
      <c r="U150" s="191"/>
      <c r="V150" s="191"/>
      <c r="W150" s="191"/>
      <c r="X150" s="191"/>
      <c r="Y150" s="191"/>
      <c r="Z150" s="191"/>
      <c r="AA150" s="191"/>
      <c r="AB150" s="191"/>
      <c r="AC150" s="192"/>
      <c r="AD150" s="190" t="s">
        <v>351</v>
      </c>
      <c r="AE150" s="191"/>
      <c r="AF150" s="191"/>
      <c r="AG150" s="191"/>
      <c r="AH150" s="191"/>
      <c r="AI150" s="191"/>
      <c r="AJ150" s="191"/>
      <c r="AK150" s="191"/>
      <c r="AL150" s="191"/>
      <c r="AM150" s="191"/>
      <c r="AN150" s="191"/>
      <c r="AO150" s="191"/>
      <c r="AP150" s="192"/>
      <c r="AQ150" s="202" t="str">
        <f>IFERROR(VLOOKUP(加盟店基本!AD150,ドメイン定義書!$F$10:$BF$228,43,FALSE),"")</f>
        <v>VARCHAR</v>
      </c>
      <c r="AR150" s="203"/>
      <c r="AS150" s="203"/>
      <c r="AT150" s="203"/>
      <c r="AU150" s="204"/>
      <c r="AV150" s="202">
        <f>IFERROR(VLOOKUP(加盟店基本!AD150,ドメイン定義書!$F$10:$BF$228,50,FALSE),"")</f>
        <v>60</v>
      </c>
      <c r="AW150" s="203"/>
      <c r="AX150" s="203"/>
      <c r="AY150" s="203"/>
      <c r="AZ150" s="204"/>
      <c r="BA150" s="197" t="s">
        <v>23</v>
      </c>
      <c r="BB150" s="207"/>
      <c r="BC150" s="207"/>
      <c r="BD150" s="207"/>
      <c r="BE150" s="198"/>
      <c r="BF150" s="197" t="str">
        <f>IFERROR(IF(VLOOKUP(加盟店基本!AD150,ドメイン定義書!$F$10:$BR$228,62,FALSE)=0,"",VLOOKUP(加盟店基本!AD150,ドメイン定義書!$F$10:$BR$228,62,FALSE)),"")</f>
        <v/>
      </c>
      <c r="BG150" s="207"/>
      <c r="BH150" s="207"/>
      <c r="BI150" s="207"/>
      <c r="BJ150" s="198"/>
      <c r="BK150" s="202" t="s">
        <v>836</v>
      </c>
      <c r="BL150" s="203"/>
      <c r="BM150" s="203"/>
      <c r="BN150" s="203"/>
      <c r="BO150" s="204"/>
      <c r="BP150" s="202"/>
      <c r="BQ150" s="203"/>
      <c r="BR150" s="204"/>
      <c r="BS150" s="202"/>
      <c r="BT150" s="203"/>
      <c r="BU150" s="204"/>
      <c r="BV150" s="202"/>
      <c r="BW150" s="203"/>
      <c r="BX150" s="204"/>
      <c r="BY150" s="202"/>
      <c r="BZ150" s="203"/>
      <c r="CA150" s="204"/>
      <c r="CB150" s="202"/>
      <c r="CC150" s="203"/>
      <c r="CD150" s="204"/>
      <c r="CE150" s="202"/>
      <c r="CF150" s="203"/>
      <c r="CG150" s="204"/>
      <c r="CH150" s="335"/>
      <c r="CI150" s="335"/>
      <c r="CJ150" s="335"/>
      <c r="CK150" s="335"/>
      <c r="CL150" s="335"/>
      <c r="CM150" s="335"/>
      <c r="CN150" s="335"/>
      <c r="CO150" s="335"/>
      <c r="CP150" s="335"/>
      <c r="CQ150" s="335"/>
      <c r="CR150" s="335"/>
      <c r="CS150" s="335"/>
      <c r="CT150" s="335"/>
      <c r="CU150" s="335"/>
      <c r="CV150" s="335"/>
      <c r="CW150" s="335"/>
      <c r="CX150" s="335"/>
      <c r="DE150" s="12" t="str">
        <f t="shared" si="11"/>
        <v>company2_reserve</v>
      </c>
      <c r="DF150" s="12" t="str">
        <f t="shared" si="12"/>
        <v>VARCHAR(60)</v>
      </c>
      <c r="DG150" s="12" t="str">
        <f t="shared" si="13"/>
        <v/>
      </c>
      <c r="DH150" s="12" t="str">
        <f t="shared" si="14"/>
        <v/>
      </c>
      <c r="DI150" s="12" t="s">
        <v>525</v>
      </c>
    </row>
    <row r="151" spans="2:113" s="12" customFormat="1">
      <c r="B151" s="197">
        <f t="shared" si="10"/>
        <v>142</v>
      </c>
      <c r="C151" s="198"/>
      <c r="D151" s="190" t="s">
        <v>694</v>
      </c>
      <c r="E151" s="191"/>
      <c r="F151" s="191"/>
      <c r="G151" s="191"/>
      <c r="H151" s="191"/>
      <c r="I151" s="191"/>
      <c r="J151" s="191"/>
      <c r="K151" s="191"/>
      <c r="L151" s="191"/>
      <c r="M151" s="191"/>
      <c r="N151" s="191"/>
      <c r="O151" s="191"/>
      <c r="P151" s="192"/>
      <c r="Q151" s="190" t="s">
        <v>828</v>
      </c>
      <c r="R151" s="191"/>
      <c r="S151" s="191"/>
      <c r="T151" s="191"/>
      <c r="U151" s="191"/>
      <c r="V151" s="191"/>
      <c r="W151" s="191"/>
      <c r="X151" s="191"/>
      <c r="Y151" s="191"/>
      <c r="Z151" s="191"/>
      <c r="AA151" s="191"/>
      <c r="AB151" s="191"/>
      <c r="AC151" s="192"/>
      <c r="AD151" s="190" t="s">
        <v>351</v>
      </c>
      <c r="AE151" s="191"/>
      <c r="AF151" s="191"/>
      <c r="AG151" s="191"/>
      <c r="AH151" s="191"/>
      <c r="AI151" s="191"/>
      <c r="AJ151" s="191"/>
      <c r="AK151" s="191"/>
      <c r="AL151" s="191"/>
      <c r="AM151" s="191"/>
      <c r="AN151" s="191"/>
      <c r="AO151" s="191"/>
      <c r="AP151" s="192"/>
      <c r="AQ151" s="202" t="str">
        <f>IFERROR(VLOOKUP(加盟店基本!AD151,ドメイン定義書!$F$10:$BF$228,43,FALSE),"")</f>
        <v>VARCHAR</v>
      </c>
      <c r="AR151" s="203"/>
      <c r="AS151" s="203"/>
      <c r="AT151" s="203"/>
      <c r="AU151" s="204"/>
      <c r="AV151" s="202">
        <f>IFERROR(VLOOKUP(加盟店基本!AD151,ドメイン定義書!$F$10:$BF$228,50,FALSE),"")</f>
        <v>60</v>
      </c>
      <c r="AW151" s="203"/>
      <c r="AX151" s="203"/>
      <c r="AY151" s="203"/>
      <c r="AZ151" s="204"/>
      <c r="BA151" s="197" t="s">
        <v>23</v>
      </c>
      <c r="BB151" s="207"/>
      <c r="BC151" s="207"/>
      <c r="BD151" s="207"/>
      <c r="BE151" s="198"/>
      <c r="BF151" s="197" t="str">
        <f>IFERROR(IF(VLOOKUP(加盟店基本!AD151,ドメイン定義書!$F$10:$BR$228,62,FALSE)=0,"",VLOOKUP(加盟店基本!AD151,ドメイン定義書!$F$10:$BR$228,62,FALSE)),"")</f>
        <v/>
      </c>
      <c r="BG151" s="207"/>
      <c r="BH151" s="207"/>
      <c r="BI151" s="207"/>
      <c r="BJ151" s="198"/>
      <c r="BK151" s="202" t="s">
        <v>836</v>
      </c>
      <c r="BL151" s="203"/>
      <c r="BM151" s="203"/>
      <c r="BN151" s="203"/>
      <c r="BO151" s="204"/>
      <c r="BP151" s="202"/>
      <c r="BQ151" s="203"/>
      <c r="BR151" s="204"/>
      <c r="BS151" s="202"/>
      <c r="BT151" s="203"/>
      <c r="BU151" s="204"/>
      <c r="BV151" s="202"/>
      <c r="BW151" s="203"/>
      <c r="BX151" s="204"/>
      <c r="BY151" s="202"/>
      <c r="BZ151" s="203"/>
      <c r="CA151" s="204"/>
      <c r="CB151" s="202"/>
      <c r="CC151" s="203"/>
      <c r="CD151" s="204"/>
      <c r="CE151" s="202"/>
      <c r="CF151" s="203"/>
      <c r="CG151" s="204"/>
      <c r="CH151" s="335"/>
      <c r="CI151" s="335"/>
      <c r="CJ151" s="335"/>
      <c r="CK151" s="335"/>
      <c r="CL151" s="335"/>
      <c r="CM151" s="335"/>
      <c r="CN151" s="335"/>
      <c r="CO151" s="335"/>
      <c r="CP151" s="335"/>
      <c r="CQ151" s="335"/>
      <c r="CR151" s="335"/>
      <c r="CS151" s="335"/>
      <c r="CT151" s="335"/>
      <c r="CU151" s="335"/>
      <c r="CV151" s="335"/>
      <c r="CW151" s="335"/>
      <c r="CX151" s="335"/>
      <c r="DE151" s="12" t="str">
        <f t="shared" si="11"/>
        <v>company3_reserve</v>
      </c>
      <c r="DF151" s="12" t="str">
        <f t="shared" si="12"/>
        <v>VARCHAR(60)</v>
      </c>
      <c r="DG151" s="12" t="str">
        <f t="shared" si="13"/>
        <v/>
      </c>
      <c r="DH151" s="12" t="str">
        <f t="shared" si="14"/>
        <v/>
      </c>
      <c r="DI151" s="12" t="s">
        <v>525</v>
      </c>
    </row>
    <row r="152" spans="2:113" s="12" customFormat="1">
      <c r="B152" s="197">
        <f t="shared" si="10"/>
        <v>143</v>
      </c>
      <c r="C152" s="198"/>
      <c r="D152" s="190" t="s">
        <v>695</v>
      </c>
      <c r="E152" s="191"/>
      <c r="F152" s="191"/>
      <c r="G152" s="191"/>
      <c r="H152" s="191"/>
      <c r="I152" s="191"/>
      <c r="J152" s="191"/>
      <c r="K152" s="191"/>
      <c r="L152" s="191"/>
      <c r="M152" s="191"/>
      <c r="N152" s="191"/>
      <c r="O152" s="191"/>
      <c r="P152" s="192"/>
      <c r="Q152" s="190" t="s">
        <v>829</v>
      </c>
      <c r="R152" s="191"/>
      <c r="S152" s="191"/>
      <c r="T152" s="191"/>
      <c r="U152" s="191"/>
      <c r="V152" s="191"/>
      <c r="W152" s="191"/>
      <c r="X152" s="191"/>
      <c r="Y152" s="191"/>
      <c r="Z152" s="191"/>
      <c r="AA152" s="191"/>
      <c r="AB152" s="191"/>
      <c r="AC152" s="192"/>
      <c r="AD152" s="190" t="s">
        <v>351</v>
      </c>
      <c r="AE152" s="191"/>
      <c r="AF152" s="191"/>
      <c r="AG152" s="191"/>
      <c r="AH152" s="191"/>
      <c r="AI152" s="191"/>
      <c r="AJ152" s="191"/>
      <c r="AK152" s="191"/>
      <c r="AL152" s="191"/>
      <c r="AM152" s="191"/>
      <c r="AN152" s="191"/>
      <c r="AO152" s="191"/>
      <c r="AP152" s="192"/>
      <c r="AQ152" s="202" t="str">
        <f>IFERROR(VLOOKUP(加盟店基本!AD152,ドメイン定義書!$F$10:$BF$228,43,FALSE),"")</f>
        <v>VARCHAR</v>
      </c>
      <c r="AR152" s="203"/>
      <c r="AS152" s="203"/>
      <c r="AT152" s="203"/>
      <c r="AU152" s="204"/>
      <c r="AV152" s="202">
        <f>IFERROR(VLOOKUP(加盟店基本!AD152,ドメイン定義書!$F$10:$BF$228,50,FALSE),"")</f>
        <v>60</v>
      </c>
      <c r="AW152" s="203"/>
      <c r="AX152" s="203"/>
      <c r="AY152" s="203"/>
      <c r="AZ152" s="204"/>
      <c r="BA152" s="197" t="s">
        <v>23</v>
      </c>
      <c r="BB152" s="207"/>
      <c r="BC152" s="207"/>
      <c r="BD152" s="207"/>
      <c r="BE152" s="198"/>
      <c r="BF152" s="197" t="str">
        <f>IFERROR(IF(VLOOKUP(加盟店基本!AD152,ドメイン定義書!$F$10:$BR$228,62,FALSE)=0,"",VLOOKUP(加盟店基本!AD152,ドメイン定義書!$F$10:$BR$228,62,FALSE)),"")</f>
        <v/>
      </c>
      <c r="BG152" s="207"/>
      <c r="BH152" s="207"/>
      <c r="BI152" s="207"/>
      <c r="BJ152" s="198"/>
      <c r="BK152" s="202" t="s">
        <v>836</v>
      </c>
      <c r="BL152" s="203"/>
      <c r="BM152" s="203"/>
      <c r="BN152" s="203"/>
      <c r="BO152" s="204"/>
      <c r="BP152" s="202"/>
      <c r="BQ152" s="203"/>
      <c r="BR152" s="204"/>
      <c r="BS152" s="202"/>
      <c r="BT152" s="203"/>
      <c r="BU152" s="204"/>
      <c r="BV152" s="202"/>
      <c r="BW152" s="203"/>
      <c r="BX152" s="204"/>
      <c r="BY152" s="202"/>
      <c r="BZ152" s="203"/>
      <c r="CA152" s="204"/>
      <c r="CB152" s="202"/>
      <c r="CC152" s="203"/>
      <c r="CD152" s="204"/>
      <c r="CE152" s="202"/>
      <c r="CF152" s="203"/>
      <c r="CG152" s="204"/>
      <c r="CH152" s="335"/>
      <c r="CI152" s="335"/>
      <c r="CJ152" s="335"/>
      <c r="CK152" s="335"/>
      <c r="CL152" s="335"/>
      <c r="CM152" s="335"/>
      <c r="CN152" s="335"/>
      <c r="CO152" s="335"/>
      <c r="CP152" s="335"/>
      <c r="CQ152" s="335"/>
      <c r="CR152" s="335"/>
      <c r="CS152" s="335"/>
      <c r="CT152" s="335"/>
      <c r="CU152" s="335"/>
      <c r="CV152" s="335"/>
      <c r="CW152" s="335"/>
      <c r="CX152" s="335"/>
      <c r="DE152" s="12" t="str">
        <f t="shared" si="11"/>
        <v>company4_reserve</v>
      </c>
      <c r="DF152" s="12" t="str">
        <f t="shared" si="12"/>
        <v>VARCHAR(60)</v>
      </c>
      <c r="DG152" s="12" t="str">
        <f t="shared" si="13"/>
        <v/>
      </c>
      <c r="DH152" s="12" t="str">
        <f t="shared" si="14"/>
        <v/>
      </c>
      <c r="DI152" s="12" t="s">
        <v>525</v>
      </c>
    </row>
    <row r="153" spans="2:113" s="12" customFormat="1">
      <c r="B153" s="197">
        <f t="shared" si="10"/>
        <v>144</v>
      </c>
      <c r="C153" s="198"/>
      <c r="D153" s="190" t="s">
        <v>696</v>
      </c>
      <c r="E153" s="191"/>
      <c r="F153" s="191"/>
      <c r="G153" s="191"/>
      <c r="H153" s="191"/>
      <c r="I153" s="191"/>
      <c r="J153" s="191"/>
      <c r="K153" s="191"/>
      <c r="L153" s="191"/>
      <c r="M153" s="191"/>
      <c r="N153" s="191"/>
      <c r="O153" s="191"/>
      <c r="P153" s="192"/>
      <c r="Q153" s="190" t="s">
        <v>830</v>
      </c>
      <c r="R153" s="191"/>
      <c r="S153" s="191"/>
      <c r="T153" s="191"/>
      <c r="U153" s="191"/>
      <c r="V153" s="191"/>
      <c r="W153" s="191"/>
      <c r="X153" s="191"/>
      <c r="Y153" s="191"/>
      <c r="Z153" s="191"/>
      <c r="AA153" s="191"/>
      <c r="AB153" s="191"/>
      <c r="AC153" s="192"/>
      <c r="AD153" s="190" t="s">
        <v>351</v>
      </c>
      <c r="AE153" s="191"/>
      <c r="AF153" s="191"/>
      <c r="AG153" s="191"/>
      <c r="AH153" s="191"/>
      <c r="AI153" s="191"/>
      <c r="AJ153" s="191"/>
      <c r="AK153" s="191"/>
      <c r="AL153" s="191"/>
      <c r="AM153" s="191"/>
      <c r="AN153" s="191"/>
      <c r="AO153" s="191"/>
      <c r="AP153" s="192"/>
      <c r="AQ153" s="202" t="str">
        <f>IFERROR(VLOOKUP(加盟店基本!AD153,ドメイン定義書!$F$10:$BF$228,43,FALSE),"")</f>
        <v>VARCHAR</v>
      </c>
      <c r="AR153" s="203"/>
      <c r="AS153" s="203"/>
      <c r="AT153" s="203"/>
      <c r="AU153" s="204"/>
      <c r="AV153" s="202">
        <f>IFERROR(VLOOKUP(加盟店基本!AD153,ドメイン定義書!$F$10:$BF$228,50,FALSE),"")</f>
        <v>60</v>
      </c>
      <c r="AW153" s="203"/>
      <c r="AX153" s="203"/>
      <c r="AY153" s="203"/>
      <c r="AZ153" s="204"/>
      <c r="BA153" s="197" t="s">
        <v>23</v>
      </c>
      <c r="BB153" s="207"/>
      <c r="BC153" s="207"/>
      <c r="BD153" s="207"/>
      <c r="BE153" s="198"/>
      <c r="BF153" s="197" t="str">
        <f>IFERROR(IF(VLOOKUP(加盟店基本!AD153,ドメイン定義書!$F$10:$BR$228,62,FALSE)=0,"",VLOOKUP(加盟店基本!AD153,ドメイン定義書!$F$10:$BR$228,62,FALSE)),"")</f>
        <v/>
      </c>
      <c r="BG153" s="207"/>
      <c r="BH153" s="207"/>
      <c r="BI153" s="207"/>
      <c r="BJ153" s="198"/>
      <c r="BK153" s="202" t="s">
        <v>836</v>
      </c>
      <c r="BL153" s="203"/>
      <c r="BM153" s="203"/>
      <c r="BN153" s="203"/>
      <c r="BO153" s="204"/>
      <c r="BP153" s="202"/>
      <c r="BQ153" s="203"/>
      <c r="BR153" s="204"/>
      <c r="BS153" s="202"/>
      <c r="BT153" s="203"/>
      <c r="BU153" s="204"/>
      <c r="BV153" s="202"/>
      <c r="BW153" s="203"/>
      <c r="BX153" s="204"/>
      <c r="BY153" s="202"/>
      <c r="BZ153" s="203"/>
      <c r="CA153" s="204"/>
      <c r="CB153" s="202"/>
      <c r="CC153" s="203"/>
      <c r="CD153" s="204"/>
      <c r="CE153" s="202"/>
      <c r="CF153" s="203"/>
      <c r="CG153" s="204"/>
      <c r="CH153" s="335"/>
      <c r="CI153" s="335"/>
      <c r="CJ153" s="335"/>
      <c r="CK153" s="335"/>
      <c r="CL153" s="335"/>
      <c r="CM153" s="335"/>
      <c r="CN153" s="335"/>
      <c r="CO153" s="335"/>
      <c r="CP153" s="335"/>
      <c r="CQ153" s="335"/>
      <c r="CR153" s="335"/>
      <c r="CS153" s="335"/>
      <c r="CT153" s="335"/>
      <c r="CU153" s="335"/>
      <c r="CV153" s="335"/>
      <c r="CW153" s="335"/>
      <c r="CX153" s="335"/>
      <c r="DE153" s="12" t="str">
        <f t="shared" si="11"/>
        <v>company5_reserve</v>
      </c>
      <c r="DF153" s="12" t="str">
        <f t="shared" si="12"/>
        <v>VARCHAR(60)</v>
      </c>
      <c r="DG153" s="12" t="str">
        <f t="shared" si="13"/>
        <v/>
      </c>
      <c r="DH153" s="12" t="str">
        <f t="shared" si="14"/>
        <v/>
      </c>
      <c r="DI153" s="12" t="s">
        <v>525</v>
      </c>
    </row>
    <row r="154" spans="2:113" s="12" customFormat="1">
      <c r="B154" s="197">
        <f t="shared" si="10"/>
        <v>145</v>
      </c>
      <c r="C154" s="198"/>
      <c r="D154" s="190" t="s">
        <v>1190</v>
      </c>
      <c r="E154" s="191"/>
      <c r="F154" s="191"/>
      <c r="G154" s="191"/>
      <c r="H154" s="191"/>
      <c r="I154" s="191"/>
      <c r="J154" s="191"/>
      <c r="K154" s="191"/>
      <c r="L154" s="191"/>
      <c r="M154" s="191"/>
      <c r="N154" s="191"/>
      <c r="O154" s="191"/>
      <c r="P154" s="192"/>
      <c r="Q154" s="190" t="s">
        <v>1191</v>
      </c>
      <c r="R154" s="191"/>
      <c r="S154" s="191"/>
      <c r="T154" s="191"/>
      <c r="U154" s="191"/>
      <c r="V154" s="191"/>
      <c r="W154" s="191"/>
      <c r="X154" s="191"/>
      <c r="Y154" s="191"/>
      <c r="Z154" s="191"/>
      <c r="AA154" s="191"/>
      <c r="AB154" s="191"/>
      <c r="AC154" s="192"/>
      <c r="AD154" s="190" t="s">
        <v>1188</v>
      </c>
      <c r="AE154" s="191"/>
      <c r="AF154" s="191"/>
      <c r="AG154" s="191"/>
      <c r="AH154" s="191"/>
      <c r="AI154" s="191"/>
      <c r="AJ154" s="191"/>
      <c r="AK154" s="191"/>
      <c r="AL154" s="191"/>
      <c r="AM154" s="191"/>
      <c r="AN154" s="191"/>
      <c r="AO154" s="191"/>
      <c r="AP154" s="192"/>
      <c r="AQ154" s="202" t="str">
        <f>IFERROR(VLOOKUP(加盟店基本!AD154,ドメイン定義書!$F$10:$BF$228,43,FALSE),"")</f>
        <v>CHAR</v>
      </c>
      <c r="AR154" s="203"/>
      <c r="AS154" s="203"/>
      <c r="AT154" s="203"/>
      <c r="AU154" s="204"/>
      <c r="AV154" s="202">
        <f>IFERROR(VLOOKUP(加盟店基本!AD154,ドメイン定義書!$F$10:$BF$228,50,FALSE),"")</f>
        <v>1</v>
      </c>
      <c r="AW154" s="203"/>
      <c r="AX154" s="203"/>
      <c r="AY154" s="203"/>
      <c r="AZ154" s="204"/>
      <c r="BA154" s="197"/>
      <c r="BB154" s="207"/>
      <c r="BC154" s="207"/>
      <c r="BD154" s="207"/>
      <c r="BE154" s="198"/>
      <c r="BF154" s="197" t="str">
        <f>IFERROR(IF(VLOOKUP(加盟店基本!AD154,ドメイン定義書!$F$10:$BR$228,62,FALSE)=0,"",VLOOKUP(加盟店基本!AD154,ドメイン定義書!$F$10:$BR$228,62,FALSE)),"")</f>
        <v>○</v>
      </c>
      <c r="BG154" s="207"/>
      <c r="BH154" s="207"/>
      <c r="BI154" s="207"/>
      <c r="BJ154" s="198"/>
      <c r="BK154" s="202"/>
      <c r="BL154" s="203"/>
      <c r="BM154" s="203"/>
      <c r="BN154" s="203"/>
      <c r="BO154" s="204"/>
      <c r="BP154" s="202"/>
      <c r="BQ154" s="203"/>
      <c r="BR154" s="204"/>
      <c r="BS154" s="202"/>
      <c r="BT154" s="203"/>
      <c r="BU154" s="204"/>
      <c r="BV154" s="202"/>
      <c r="BW154" s="203"/>
      <c r="BX154" s="204"/>
      <c r="BY154" s="202"/>
      <c r="BZ154" s="203"/>
      <c r="CA154" s="204"/>
      <c r="CB154" s="202"/>
      <c r="CC154" s="203"/>
      <c r="CD154" s="204"/>
      <c r="CE154" s="202"/>
      <c r="CF154" s="203"/>
      <c r="CG154" s="204"/>
      <c r="CH154" s="335"/>
      <c r="CI154" s="335"/>
      <c r="CJ154" s="335"/>
      <c r="CK154" s="335"/>
      <c r="CL154" s="335"/>
      <c r="CM154" s="335"/>
      <c r="CN154" s="335"/>
      <c r="CO154" s="335"/>
      <c r="CP154" s="335"/>
      <c r="CQ154" s="335"/>
      <c r="CR154" s="335"/>
      <c r="CS154" s="335"/>
      <c r="CT154" s="335"/>
      <c r="CU154" s="335"/>
      <c r="CV154" s="335"/>
      <c r="CW154" s="335"/>
      <c r="CX154" s="335"/>
      <c r="DE154" s="12" t="str">
        <f t="shared" ref="DE154" si="15">Q154</f>
        <v>sysflg</v>
      </c>
      <c r="DF154" s="12" t="str">
        <f t="shared" ref="DF154" si="16">AQ154&amp;"("&amp;AV154&amp;")"</f>
        <v>CHAR(1)</v>
      </c>
      <c r="DG154" s="12" t="str">
        <f t="shared" si="13"/>
        <v>not null</v>
      </c>
      <c r="DH154" s="12" t="str">
        <f t="shared" ref="DH154" si="17">IF(DG154="","",IF(BK154="","","default "&amp;IF(BK154="zero",0,IF(AQ154="DECIMAL",BK154,"'"&amp;BK154&amp;"'"))))</f>
        <v/>
      </c>
      <c r="DI154" s="12" t="s">
        <v>525</v>
      </c>
    </row>
    <row r="155" spans="2:113" s="12" customFormat="1">
      <c r="B155" s="197">
        <f t="shared" si="10"/>
        <v>146</v>
      </c>
      <c r="C155" s="198"/>
      <c r="D155" s="190" t="s">
        <v>697</v>
      </c>
      <c r="E155" s="191"/>
      <c r="F155" s="191"/>
      <c r="G155" s="191"/>
      <c r="H155" s="191"/>
      <c r="I155" s="191"/>
      <c r="J155" s="191"/>
      <c r="K155" s="191"/>
      <c r="L155" s="191"/>
      <c r="M155" s="191"/>
      <c r="N155" s="191"/>
      <c r="O155" s="191"/>
      <c r="P155" s="192"/>
      <c r="Q155" s="190" t="s">
        <v>831</v>
      </c>
      <c r="R155" s="191"/>
      <c r="S155" s="191"/>
      <c r="T155" s="191"/>
      <c r="U155" s="191"/>
      <c r="V155" s="191"/>
      <c r="W155" s="191"/>
      <c r="X155" s="191"/>
      <c r="Y155" s="191"/>
      <c r="Z155" s="191"/>
      <c r="AA155" s="191"/>
      <c r="AB155" s="191"/>
      <c r="AC155" s="192"/>
      <c r="AD155" s="190" t="s">
        <v>886</v>
      </c>
      <c r="AE155" s="191"/>
      <c r="AF155" s="191"/>
      <c r="AG155" s="191"/>
      <c r="AH155" s="191"/>
      <c r="AI155" s="191"/>
      <c r="AJ155" s="191"/>
      <c r="AK155" s="191"/>
      <c r="AL155" s="191"/>
      <c r="AM155" s="191"/>
      <c r="AN155" s="191"/>
      <c r="AO155" s="191"/>
      <c r="AP155" s="192"/>
      <c r="AQ155" s="202" t="str">
        <f>IFERROR(VLOOKUP(加盟店基本!AD155,ドメイン定義書!$F$10:$BF$228,43,FALSE),"")</f>
        <v>CHAR</v>
      </c>
      <c r="AR155" s="203"/>
      <c r="AS155" s="203"/>
      <c r="AT155" s="203"/>
      <c r="AU155" s="204"/>
      <c r="AV155" s="202">
        <f>IFERROR(VLOOKUP(加盟店基本!AD155,ドメイン定義書!$F$10:$BF$228,50,FALSE),"")</f>
        <v>14</v>
      </c>
      <c r="AW155" s="203"/>
      <c r="AX155" s="203"/>
      <c r="AY155" s="203"/>
      <c r="AZ155" s="204"/>
      <c r="BA155" s="197"/>
      <c r="BB155" s="207"/>
      <c r="BC155" s="207"/>
      <c r="BD155" s="207"/>
      <c r="BE155" s="198"/>
      <c r="BF155" s="197" t="str">
        <f>IFERROR(IF(VLOOKUP(加盟店基本!AD155,ドメイン定義書!$F$10:$BR$228,62,FALSE)=0,"",VLOOKUP(加盟店基本!AD155,ドメイン定義書!$F$10:$BR$228,62,FALSE)),"")</f>
        <v/>
      </c>
      <c r="BG155" s="207"/>
      <c r="BH155" s="207"/>
      <c r="BI155" s="207"/>
      <c r="BJ155" s="198"/>
      <c r="BK155" s="202"/>
      <c r="BL155" s="203"/>
      <c r="BM155" s="203"/>
      <c r="BN155" s="203"/>
      <c r="BO155" s="204"/>
      <c r="BP155" s="202"/>
      <c r="BQ155" s="203"/>
      <c r="BR155" s="204"/>
      <c r="BS155" s="202"/>
      <c r="BT155" s="203"/>
      <c r="BU155" s="204"/>
      <c r="BV155" s="202"/>
      <c r="BW155" s="203"/>
      <c r="BX155" s="204"/>
      <c r="BY155" s="202"/>
      <c r="BZ155" s="203"/>
      <c r="CA155" s="204"/>
      <c r="CB155" s="202"/>
      <c r="CC155" s="203"/>
      <c r="CD155" s="204"/>
      <c r="CE155" s="202"/>
      <c r="CF155" s="203"/>
      <c r="CG155" s="204"/>
      <c r="CH155" s="335"/>
      <c r="CI155" s="335"/>
      <c r="CJ155" s="335"/>
      <c r="CK155" s="335"/>
      <c r="CL155" s="335"/>
      <c r="CM155" s="335"/>
      <c r="CN155" s="335"/>
      <c r="CO155" s="335"/>
      <c r="CP155" s="335"/>
      <c r="CQ155" s="335"/>
      <c r="CR155" s="335"/>
      <c r="CS155" s="335"/>
      <c r="CT155" s="335"/>
      <c r="CU155" s="335"/>
      <c r="CV155" s="335"/>
      <c r="CW155" s="335"/>
      <c r="CX155" s="335"/>
      <c r="DE155" s="12" t="str">
        <f t="shared" si="11"/>
        <v>entry_timestamp</v>
      </c>
      <c r="DF155" s="12" t="str">
        <f t="shared" si="12"/>
        <v>CHAR(14)</v>
      </c>
      <c r="DG155" s="12" t="str">
        <f t="shared" si="13"/>
        <v>not null</v>
      </c>
      <c r="DH155" s="12" t="str">
        <f t="shared" si="14"/>
        <v/>
      </c>
      <c r="DI155" s="12" t="s">
        <v>525</v>
      </c>
    </row>
    <row r="156" spans="2:113" s="12" customFormat="1">
      <c r="B156" s="197">
        <f t="shared" si="10"/>
        <v>147</v>
      </c>
      <c r="C156" s="198"/>
      <c r="D156" s="190" t="s">
        <v>698</v>
      </c>
      <c r="E156" s="191"/>
      <c r="F156" s="191"/>
      <c r="G156" s="191"/>
      <c r="H156" s="191"/>
      <c r="I156" s="191"/>
      <c r="J156" s="191"/>
      <c r="K156" s="191"/>
      <c r="L156" s="191"/>
      <c r="M156" s="191"/>
      <c r="N156" s="191"/>
      <c r="O156" s="191"/>
      <c r="P156" s="192"/>
      <c r="Q156" s="190" t="s">
        <v>1023</v>
      </c>
      <c r="R156" s="191"/>
      <c r="S156" s="191"/>
      <c r="T156" s="191"/>
      <c r="U156" s="191"/>
      <c r="V156" s="191"/>
      <c r="W156" s="191"/>
      <c r="X156" s="191"/>
      <c r="Y156" s="191"/>
      <c r="Z156" s="191"/>
      <c r="AA156" s="191"/>
      <c r="AB156" s="191"/>
      <c r="AC156" s="192"/>
      <c r="AD156" s="190" t="s">
        <v>886</v>
      </c>
      <c r="AE156" s="191"/>
      <c r="AF156" s="191"/>
      <c r="AG156" s="191"/>
      <c r="AH156" s="191"/>
      <c r="AI156" s="191"/>
      <c r="AJ156" s="191"/>
      <c r="AK156" s="191"/>
      <c r="AL156" s="191"/>
      <c r="AM156" s="191"/>
      <c r="AN156" s="191"/>
      <c r="AO156" s="191"/>
      <c r="AP156" s="192"/>
      <c r="AQ156" s="202" t="str">
        <f>IFERROR(VLOOKUP(加盟店基本!AD156,ドメイン定義書!$F$10:$BF$228,43,FALSE),"")</f>
        <v>CHAR</v>
      </c>
      <c r="AR156" s="203"/>
      <c r="AS156" s="203"/>
      <c r="AT156" s="203"/>
      <c r="AU156" s="204"/>
      <c r="AV156" s="202">
        <f>IFERROR(VLOOKUP(加盟店基本!AD156,ドメイン定義書!$F$10:$BF$228,50,FALSE),"")</f>
        <v>14</v>
      </c>
      <c r="AW156" s="203"/>
      <c r="AX156" s="203"/>
      <c r="AY156" s="203"/>
      <c r="AZ156" s="204"/>
      <c r="BA156" s="197"/>
      <c r="BB156" s="207"/>
      <c r="BC156" s="207"/>
      <c r="BD156" s="207"/>
      <c r="BE156" s="198"/>
      <c r="BF156" s="197" t="str">
        <f>IFERROR(IF(VLOOKUP(加盟店基本!AD156,ドメイン定義書!$F$10:$BR$228,62,FALSE)=0,"",VLOOKUP(加盟店基本!AD156,ドメイン定義書!$F$10:$BR$228,62,FALSE)),"")</f>
        <v/>
      </c>
      <c r="BG156" s="207"/>
      <c r="BH156" s="207"/>
      <c r="BI156" s="207"/>
      <c r="BJ156" s="198"/>
      <c r="BK156" s="202"/>
      <c r="BL156" s="203"/>
      <c r="BM156" s="203"/>
      <c r="BN156" s="203"/>
      <c r="BO156" s="204"/>
      <c r="BP156" s="202"/>
      <c r="BQ156" s="203"/>
      <c r="BR156" s="204"/>
      <c r="BS156" s="202"/>
      <c r="BT156" s="203"/>
      <c r="BU156" s="204"/>
      <c r="BV156" s="202"/>
      <c r="BW156" s="203"/>
      <c r="BX156" s="204"/>
      <c r="BY156" s="202"/>
      <c r="BZ156" s="203"/>
      <c r="CA156" s="204"/>
      <c r="CB156" s="202"/>
      <c r="CC156" s="203"/>
      <c r="CD156" s="204"/>
      <c r="CE156" s="202"/>
      <c r="CF156" s="203"/>
      <c r="CG156" s="204"/>
      <c r="CH156" s="335"/>
      <c r="CI156" s="335"/>
      <c r="CJ156" s="335"/>
      <c r="CK156" s="335"/>
      <c r="CL156" s="335"/>
      <c r="CM156" s="335"/>
      <c r="CN156" s="335"/>
      <c r="CO156" s="335"/>
      <c r="CP156" s="335"/>
      <c r="CQ156" s="335"/>
      <c r="CR156" s="335"/>
      <c r="CS156" s="335"/>
      <c r="CT156" s="335"/>
      <c r="CU156" s="335"/>
      <c r="CV156" s="335"/>
      <c r="CW156" s="335"/>
      <c r="CX156" s="335"/>
      <c r="DE156" s="12" t="str">
        <f t="shared" si="11"/>
        <v>update_timestamp</v>
      </c>
      <c r="DF156" s="12" t="str">
        <f t="shared" si="12"/>
        <v>CHAR(14)</v>
      </c>
      <c r="DG156" s="12" t="str">
        <f t="shared" si="13"/>
        <v>not null</v>
      </c>
      <c r="DH156" s="12" t="str">
        <f t="shared" si="14"/>
        <v/>
      </c>
      <c r="DI156" s="12" t="s">
        <v>525</v>
      </c>
    </row>
    <row r="157" spans="2:113">
      <c r="DD157" s="11" t="str">
        <f>"primary key ("&amp;Q10&amp;","&amp;Q11&amp;")"</f>
        <v>primary key (mid,sid)</v>
      </c>
    </row>
    <row r="158" spans="2:113">
      <c r="DD158" s="11" t="s">
        <v>524</v>
      </c>
    </row>
    <row r="159" spans="2:113">
      <c r="DD159" s="12"/>
    </row>
  </sheetData>
  <mergeCells count="2382">
    <mergeCell ref="B154:C154"/>
    <mergeCell ref="D154:P154"/>
    <mergeCell ref="Q154:AC154"/>
    <mergeCell ref="AD154:AP154"/>
    <mergeCell ref="AQ154:AU154"/>
    <mergeCell ref="AV154:AZ154"/>
    <mergeCell ref="BA154:BE154"/>
    <mergeCell ref="BF154:BJ154"/>
    <mergeCell ref="BK154:BO154"/>
    <mergeCell ref="BP154:BR154"/>
    <mergeCell ref="BS154:BU154"/>
    <mergeCell ref="BV154:BX154"/>
    <mergeCell ref="BY154:CA154"/>
    <mergeCell ref="CB154:CD154"/>
    <mergeCell ref="CE154:CG154"/>
    <mergeCell ref="CH154:CX154"/>
    <mergeCell ref="Q155:AC155"/>
    <mergeCell ref="AD155:AP155"/>
    <mergeCell ref="AQ155:AU155"/>
    <mergeCell ref="AV155:AZ155"/>
    <mergeCell ref="BA155:BE155"/>
    <mergeCell ref="BF155:BJ155"/>
    <mergeCell ref="BK155:BO155"/>
    <mergeCell ref="BP155:BR155"/>
    <mergeCell ref="BS155:BU155"/>
    <mergeCell ref="BV155:BX155"/>
    <mergeCell ref="BY155:CA155"/>
    <mergeCell ref="CB155:CD155"/>
    <mergeCell ref="CE155:CG155"/>
    <mergeCell ref="CH155:CX155"/>
    <mergeCell ref="B155:C155"/>
    <mergeCell ref="BY153:CA153"/>
    <mergeCell ref="CB153:CD153"/>
    <mergeCell ref="CE153:CG153"/>
    <mergeCell ref="CH153:CX153"/>
    <mergeCell ref="CH152:CX152"/>
    <mergeCell ref="Q156:AC156"/>
    <mergeCell ref="AD156:AP156"/>
    <mergeCell ref="AQ156:AU156"/>
    <mergeCell ref="AV156:AZ156"/>
    <mergeCell ref="BA156:BE156"/>
    <mergeCell ref="BF156:BJ156"/>
    <mergeCell ref="BK156:BO156"/>
    <mergeCell ref="BP156:BR156"/>
    <mergeCell ref="BS156:BU156"/>
    <mergeCell ref="BV156:BX156"/>
    <mergeCell ref="BY156:CA156"/>
    <mergeCell ref="CB156:CD156"/>
    <mergeCell ref="CE156:CG156"/>
    <mergeCell ref="CH156:CX156"/>
    <mergeCell ref="BY152:CA152"/>
    <mergeCell ref="CB152:CD152"/>
    <mergeCell ref="CE152:CG152"/>
    <mergeCell ref="Q152:AC152"/>
    <mergeCell ref="AD152:AP152"/>
    <mergeCell ref="AQ152:AU152"/>
    <mergeCell ref="AV152:AZ152"/>
    <mergeCell ref="BA153:BE153"/>
    <mergeCell ref="BF153:BJ153"/>
    <mergeCell ref="BK153:BO153"/>
    <mergeCell ref="BP152:BR152"/>
    <mergeCell ref="BS152:BU152"/>
    <mergeCell ref="BV152:BX152"/>
    <mergeCell ref="BA152:BE152"/>
    <mergeCell ref="BF152:BJ152"/>
    <mergeCell ref="BK152:BO152"/>
    <mergeCell ref="Q153:AC153"/>
    <mergeCell ref="AD153:AP153"/>
    <mergeCell ref="AQ153:AU153"/>
    <mergeCell ref="AV153:AZ153"/>
    <mergeCell ref="BP153:BR153"/>
    <mergeCell ref="BS153:BU153"/>
    <mergeCell ref="BV153:BX153"/>
    <mergeCell ref="BY150:CA150"/>
    <mergeCell ref="CB150:CD150"/>
    <mergeCell ref="CE150:CG150"/>
    <mergeCell ref="CH149:CX149"/>
    <mergeCell ref="Q150:AC150"/>
    <mergeCell ref="AD150:AP150"/>
    <mergeCell ref="AQ150:AU150"/>
    <mergeCell ref="AV150:AZ150"/>
    <mergeCell ref="BA151:BE151"/>
    <mergeCell ref="BF151:BJ151"/>
    <mergeCell ref="BK151:BO151"/>
    <mergeCell ref="BP150:BR150"/>
    <mergeCell ref="BS150:BU150"/>
    <mergeCell ref="BV150:BX150"/>
    <mergeCell ref="BA150:BE150"/>
    <mergeCell ref="BF150:BJ150"/>
    <mergeCell ref="BK150:BO150"/>
    <mergeCell ref="Q151:AC151"/>
    <mergeCell ref="AD151:AP151"/>
    <mergeCell ref="AQ151:AU151"/>
    <mergeCell ref="AV151:AZ151"/>
    <mergeCell ref="BP151:BR151"/>
    <mergeCell ref="BS151:BU151"/>
    <mergeCell ref="BV151:BX151"/>
    <mergeCell ref="BY151:CA151"/>
    <mergeCell ref="CB151:CD151"/>
    <mergeCell ref="CE151:CG151"/>
    <mergeCell ref="CH150:CX150"/>
    <mergeCell ref="CH151:CX151"/>
    <mergeCell ref="CB147:CD147"/>
    <mergeCell ref="CE147:CG147"/>
    <mergeCell ref="BY148:CA148"/>
    <mergeCell ref="CB148:CD148"/>
    <mergeCell ref="CE148:CG148"/>
    <mergeCell ref="CH147:CX147"/>
    <mergeCell ref="Q148:AC148"/>
    <mergeCell ref="AD148:AP148"/>
    <mergeCell ref="AQ148:AU148"/>
    <mergeCell ref="AV148:AZ148"/>
    <mergeCell ref="BA149:BE149"/>
    <mergeCell ref="BF149:BJ149"/>
    <mergeCell ref="BK149:BO149"/>
    <mergeCell ref="BP148:BR148"/>
    <mergeCell ref="BS148:BU148"/>
    <mergeCell ref="BV148:BX148"/>
    <mergeCell ref="BA148:BE148"/>
    <mergeCell ref="BF148:BJ148"/>
    <mergeCell ref="BK148:BO148"/>
    <mergeCell ref="Q149:AC149"/>
    <mergeCell ref="AD149:AP149"/>
    <mergeCell ref="AQ149:AU149"/>
    <mergeCell ref="AV149:AZ149"/>
    <mergeCell ref="BP149:BR149"/>
    <mergeCell ref="BS149:BU149"/>
    <mergeCell ref="BV149:BX149"/>
    <mergeCell ref="BY149:CA149"/>
    <mergeCell ref="CB149:CD149"/>
    <mergeCell ref="CE149:CG149"/>
    <mergeCell ref="CH148:CX148"/>
    <mergeCell ref="CB145:CD145"/>
    <mergeCell ref="CE145:CG145"/>
    <mergeCell ref="AQ143:AU143"/>
    <mergeCell ref="AV143:AZ143"/>
    <mergeCell ref="BA143:BE143"/>
    <mergeCell ref="BF143:BJ143"/>
    <mergeCell ref="BK143:BO143"/>
    <mergeCell ref="BY146:CA146"/>
    <mergeCell ref="CB146:CD146"/>
    <mergeCell ref="CE146:CG146"/>
    <mergeCell ref="CH145:CX145"/>
    <mergeCell ref="Q146:AC146"/>
    <mergeCell ref="AD146:AP146"/>
    <mergeCell ref="AQ146:AU146"/>
    <mergeCell ref="AV146:AZ146"/>
    <mergeCell ref="BA147:BE147"/>
    <mergeCell ref="BF147:BJ147"/>
    <mergeCell ref="BK147:BO147"/>
    <mergeCell ref="BP146:BR146"/>
    <mergeCell ref="BS146:BU146"/>
    <mergeCell ref="BV146:BX146"/>
    <mergeCell ref="BA146:BE146"/>
    <mergeCell ref="BF146:BJ146"/>
    <mergeCell ref="BK146:BO146"/>
    <mergeCell ref="Q147:AC147"/>
    <mergeCell ref="AD147:AP147"/>
    <mergeCell ref="AQ147:AU147"/>
    <mergeCell ref="AV147:AZ147"/>
    <mergeCell ref="BP147:BR147"/>
    <mergeCell ref="BS147:BU147"/>
    <mergeCell ref="BV147:BX147"/>
    <mergeCell ref="BY147:CA147"/>
    <mergeCell ref="BA145:BE145"/>
    <mergeCell ref="BF145:BJ145"/>
    <mergeCell ref="BK145:BO145"/>
    <mergeCell ref="BP144:BR144"/>
    <mergeCell ref="BS144:BU144"/>
    <mergeCell ref="BV144:BX144"/>
    <mergeCell ref="BA144:BE144"/>
    <mergeCell ref="BF144:BJ144"/>
    <mergeCell ref="BK144:BO144"/>
    <mergeCell ref="Q145:AC145"/>
    <mergeCell ref="AD145:AP145"/>
    <mergeCell ref="AQ145:AU145"/>
    <mergeCell ref="AV145:AZ145"/>
    <mergeCell ref="BP145:BR145"/>
    <mergeCell ref="BS145:BU145"/>
    <mergeCell ref="BV145:BX145"/>
    <mergeCell ref="BY145:CA145"/>
    <mergeCell ref="B133:C133"/>
    <mergeCell ref="D133:P133"/>
    <mergeCell ref="Q133:AC133"/>
    <mergeCell ref="AD133:AP133"/>
    <mergeCell ref="AQ133:AU133"/>
    <mergeCell ref="AV133:AZ133"/>
    <mergeCell ref="BP132:BR132"/>
    <mergeCell ref="BS132:BU132"/>
    <mergeCell ref="BV132:BX132"/>
    <mergeCell ref="BY132:CA132"/>
    <mergeCell ref="CB132:CD132"/>
    <mergeCell ref="CE132:CG132"/>
    <mergeCell ref="BA133:BE133"/>
    <mergeCell ref="BY144:CA144"/>
    <mergeCell ref="CB144:CD144"/>
    <mergeCell ref="CE144:CG144"/>
    <mergeCell ref="CH143:CX143"/>
    <mergeCell ref="Q144:AC144"/>
    <mergeCell ref="AD144:AP144"/>
    <mergeCell ref="AQ144:AU144"/>
    <mergeCell ref="AV144:AZ144"/>
    <mergeCell ref="CH138:CX138"/>
    <mergeCell ref="CH144:CX144"/>
    <mergeCell ref="Q138:AC138"/>
    <mergeCell ref="AD138:AP138"/>
    <mergeCell ref="AQ138:AU138"/>
    <mergeCell ref="AV138:AZ138"/>
    <mergeCell ref="BA138:BE138"/>
    <mergeCell ref="BA134:BE134"/>
    <mergeCell ref="BF134:BJ134"/>
    <mergeCell ref="BK134:BO134"/>
    <mergeCell ref="BP134:BR134"/>
    <mergeCell ref="Q131:AC131"/>
    <mergeCell ref="AD131:AP131"/>
    <mergeCell ref="AQ131:AU131"/>
    <mergeCell ref="AV131:AZ131"/>
    <mergeCell ref="BA131:BE131"/>
    <mergeCell ref="BF132:BJ132"/>
    <mergeCell ref="BK132:BO132"/>
    <mergeCell ref="BP131:BR131"/>
    <mergeCell ref="BS131:BU131"/>
    <mergeCell ref="BV131:BX131"/>
    <mergeCell ref="BY131:CA131"/>
    <mergeCell ref="BF131:BJ131"/>
    <mergeCell ref="BK131:BO131"/>
    <mergeCell ref="CB133:CD133"/>
    <mergeCell ref="CE133:CG133"/>
    <mergeCell ref="Q132:AC132"/>
    <mergeCell ref="AD132:AP132"/>
    <mergeCell ref="AQ132:AU132"/>
    <mergeCell ref="AV132:AZ132"/>
    <mergeCell ref="BA132:BE132"/>
    <mergeCell ref="BF133:BJ133"/>
    <mergeCell ref="BK133:BO133"/>
    <mergeCell ref="BP133:BR133"/>
    <mergeCell ref="BS133:BU133"/>
    <mergeCell ref="BV133:BX133"/>
    <mergeCell ref="BY133:CA133"/>
    <mergeCell ref="Q129:AC129"/>
    <mergeCell ref="AD129:AP129"/>
    <mergeCell ref="AQ129:AU129"/>
    <mergeCell ref="AV129:AZ129"/>
    <mergeCell ref="BA129:BE129"/>
    <mergeCell ref="BF129:BJ129"/>
    <mergeCell ref="BK129:BO129"/>
    <mergeCell ref="BP129:BR129"/>
    <mergeCell ref="BS129:BU129"/>
    <mergeCell ref="BV129:BX129"/>
    <mergeCell ref="BY129:CA129"/>
    <mergeCell ref="CB129:CD129"/>
    <mergeCell ref="CE129:CG129"/>
    <mergeCell ref="BA128:BE128"/>
    <mergeCell ref="BF128:BJ128"/>
    <mergeCell ref="BK128:BO128"/>
    <mergeCell ref="CH132:CX132"/>
    <mergeCell ref="Q130:AC130"/>
    <mergeCell ref="AD130:AP130"/>
    <mergeCell ref="AQ130:AU130"/>
    <mergeCell ref="AV130:AZ130"/>
    <mergeCell ref="BA130:BE130"/>
    <mergeCell ref="BF130:BJ130"/>
    <mergeCell ref="BK130:BO130"/>
    <mergeCell ref="BP130:BR130"/>
    <mergeCell ref="BS130:BU130"/>
    <mergeCell ref="BV130:BX130"/>
    <mergeCell ref="BY130:CA130"/>
    <mergeCell ref="CB130:CD130"/>
    <mergeCell ref="CE130:CG130"/>
    <mergeCell ref="CB131:CD131"/>
    <mergeCell ref="CE131:CG131"/>
    <mergeCell ref="D126:P126"/>
    <mergeCell ref="Q126:AC126"/>
    <mergeCell ref="AD126:AP126"/>
    <mergeCell ref="AQ126:AU126"/>
    <mergeCell ref="AV126:AZ126"/>
    <mergeCell ref="BP126:BR126"/>
    <mergeCell ref="BS126:BU126"/>
    <mergeCell ref="BV126:BX126"/>
    <mergeCell ref="Q127:AC127"/>
    <mergeCell ref="AD127:AP127"/>
    <mergeCell ref="AQ127:AU127"/>
    <mergeCell ref="AV127:AZ127"/>
    <mergeCell ref="BP127:BR127"/>
    <mergeCell ref="BS127:BU127"/>
    <mergeCell ref="BV127:BX127"/>
    <mergeCell ref="BA127:BE127"/>
    <mergeCell ref="BF127:BJ127"/>
    <mergeCell ref="BK127:BO127"/>
    <mergeCell ref="CB119:CD119"/>
    <mergeCell ref="D122:P122"/>
    <mergeCell ref="BY125:CA125"/>
    <mergeCell ref="CB125:CD125"/>
    <mergeCell ref="CE125:CG125"/>
    <mergeCell ref="CH120:CX120"/>
    <mergeCell ref="Q125:AC125"/>
    <mergeCell ref="AD125:AP125"/>
    <mergeCell ref="AQ125:AU125"/>
    <mergeCell ref="AV125:AZ125"/>
    <mergeCell ref="BA126:BE126"/>
    <mergeCell ref="BF126:BJ126"/>
    <mergeCell ref="BK126:BO126"/>
    <mergeCell ref="BP125:BR125"/>
    <mergeCell ref="BS125:BU125"/>
    <mergeCell ref="BV125:BX125"/>
    <mergeCell ref="BA125:BE125"/>
    <mergeCell ref="BF125:BJ125"/>
    <mergeCell ref="BK125:BO125"/>
    <mergeCell ref="AD124:AP124"/>
    <mergeCell ref="AQ124:AU124"/>
    <mergeCell ref="AV124:AZ124"/>
    <mergeCell ref="BA124:BE124"/>
    <mergeCell ref="BP122:BR122"/>
    <mergeCell ref="BS122:BU122"/>
    <mergeCell ref="CH123:CX123"/>
    <mergeCell ref="CE119:CG119"/>
    <mergeCell ref="BY121:CA121"/>
    <mergeCell ref="CB121:CD121"/>
    <mergeCell ref="CE121:CG121"/>
    <mergeCell ref="CH119:CX119"/>
    <mergeCell ref="Q121:AC121"/>
    <mergeCell ref="AD121:AP121"/>
    <mergeCell ref="AQ121:AU121"/>
    <mergeCell ref="AV121:AZ121"/>
    <mergeCell ref="BA122:BE122"/>
    <mergeCell ref="BF122:BJ122"/>
    <mergeCell ref="BK122:BO122"/>
    <mergeCell ref="BP121:BR121"/>
    <mergeCell ref="BS121:BU121"/>
    <mergeCell ref="BV121:BX121"/>
    <mergeCell ref="BA121:BE121"/>
    <mergeCell ref="BF121:BJ121"/>
    <mergeCell ref="BK121:BO121"/>
    <mergeCell ref="BV122:BX122"/>
    <mergeCell ref="BY122:CA122"/>
    <mergeCell ref="CB122:CD122"/>
    <mergeCell ref="CE122:CG122"/>
    <mergeCell ref="Q122:AC122"/>
    <mergeCell ref="AD122:AP122"/>
    <mergeCell ref="AQ122:AU122"/>
    <mergeCell ref="AV122:AZ122"/>
    <mergeCell ref="CH122:CX122"/>
    <mergeCell ref="CB120:CD120"/>
    <mergeCell ref="CE120:CG120"/>
    <mergeCell ref="BF120:BJ120"/>
    <mergeCell ref="BF119:BJ119"/>
    <mergeCell ref="BK119:BO119"/>
    <mergeCell ref="B120:C120"/>
    <mergeCell ref="B119:C119"/>
    <mergeCell ref="D119:P119"/>
    <mergeCell ref="Q119:AC119"/>
    <mergeCell ref="AD119:AP119"/>
    <mergeCell ref="AQ119:AU119"/>
    <mergeCell ref="BP119:BR119"/>
    <mergeCell ref="BS119:BU119"/>
    <mergeCell ref="BV119:BX119"/>
    <mergeCell ref="BK120:BO120"/>
    <mergeCell ref="BY114:CA114"/>
    <mergeCell ref="BK116:BO116"/>
    <mergeCell ref="BP116:BR116"/>
    <mergeCell ref="BS116:BU116"/>
    <mergeCell ref="BV116:BX116"/>
    <mergeCell ref="BY116:CA116"/>
    <mergeCell ref="AV119:AZ119"/>
    <mergeCell ref="BA119:BE119"/>
    <mergeCell ref="D117:P117"/>
    <mergeCell ref="D120:P120"/>
    <mergeCell ref="Q120:AC120"/>
    <mergeCell ref="AD120:AP120"/>
    <mergeCell ref="AQ120:AU120"/>
    <mergeCell ref="AV120:AZ120"/>
    <mergeCell ref="BA120:BE120"/>
    <mergeCell ref="BP120:BR120"/>
    <mergeCell ref="BS120:BU120"/>
    <mergeCell ref="BV120:BX120"/>
    <mergeCell ref="BY120:CA120"/>
    <mergeCell ref="BY119:CA119"/>
    <mergeCell ref="CB114:CD114"/>
    <mergeCell ref="CE114:CG114"/>
    <mergeCell ref="CH113:CX113"/>
    <mergeCell ref="Q114:AC114"/>
    <mergeCell ref="AD114:AP114"/>
    <mergeCell ref="AQ114:AU114"/>
    <mergeCell ref="AV114:AZ114"/>
    <mergeCell ref="BA117:BE117"/>
    <mergeCell ref="BF117:BJ117"/>
    <mergeCell ref="BK117:BO117"/>
    <mergeCell ref="BP114:BR114"/>
    <mergeCell ref="BS114:BU114"/>
    <mergeCell ref="BV114:BX114"/>
    <mergeCell ref="BA114:BE114"/>
    <mergeCell ref="BF114:BJ114"/>
    <mergeCell ref="BK114:BO114"/>
    <mergeCell ref="BA115:BE115"/>
    <mergeCell ref="Q117:AC117"/>
    <mergeCell ref="AD117:AP117"/>
    <mergeCell ref="AQ117:AU117"/>
    <mergeCell ref="AV117:AZ117"/>
    <mergeCell ref="BP117:BR117"/>
    <mergeCell ref="BS117:BU117"/>
    <mergeCell ref="BV117:BX117"/>
    <mergeCell ref="BY117:CA117"/>
    <mergeCell ref="CB117:CD117"/>
    <mergeCell ref="CE117:CG117"/>
    <mergeCell ref="CH117:CX117"/>
    <mergeCell ref="BF109:BJ109"/>
    <mergeCell ref="BK109:BO109"/>
    <mergeCell ref="BP107:BR107"/>
    <mergeCell ref="BS107:BU107"/>
    <mergeCell ref="BV107:BX107"/>
    <mergeCell ref="BF107:BJ107"/>
    <mergeCell ref="BK107:BO107"/>
    <mergeCell ref="BA108:BE108"/>
    <mergeCell ref="BA113:BE113"/>
    <mergeCell ref="BF113:BJ113"/>
    <mergeCell ref="BK113:BO113"/>
    <mergeCell ref="CH107:CX107"/>
    <mergeCell ref="CH108:CX108"/>
    <mergeCell ref="BY111:CA111"/>
    <mergeCell ref="CB111:CD111"/>
    <mergeCell ref="CE111:CG111"/>
    <mergeCell ref="CH111:CX111"/>
    <mergeCell ref="CH110:CX110"/>
    <mergeCell ref="BA111:BE111"/>
    <mergeCell ref="BF111:BJ111"/>
    <mergeCell ref="BK111:BO111"/>
    <mergeCell ref="BP111:BR111"/>
    <mergeCell ref="BS111:BU111"/>
    <mergeCell ref="BV111:BX111"/>
    <mergeCell ref="BY112:CA112"/>
    <mergeCell ref="CB112:CD112"/>
    <mergeCell ref="CE112:CG112"/>
    <mergeCell ref="AQ109:AU109"/>
    <mergeCell ref="AV109:AZ109"/>
    <mergeCell ref="Q113:AC113"/>
    <mergeCell ref="AD113:AP113"/>
    <mergeCell ref="AQ113:AU113"/>
    <mergeCell ref="AV113:AZ113"/>
    <mergeCell ref="BP113:BR113"/>
    <mergeCell ref="BS113:BU113"/>
    <mergeCell ref="BV113:BX113"/>
    <mergeCell ref="BY113:CA113"/>
    <mergeCell ref="CB113:CD113"/>
    <mergeCell ref="CE113:CG113"/>
    <mergeCell ref="AD107:AP107"/>
    <mergeCell ref="AQ107:AU107"/>
    <mergeCell ref="AV107:AZ107"/>
    <mergeCell ref="CB110:CD110"/>
    <mergeCell ref="BP109:BR109"/>
    <mergeCell ref="BS109:BU109"/>
    <mergeCell ref="BV109:BX109"/>
    <mergeCell ref="BY109:CA109"/>
    <mergeCell ref="CB109:CD109"/>
    <mergeCell ref="CE109:CG109"/>
    <mergeCell ref="BF110:BJ110"/>
    <mergeCell ref="BK110:BO110"/>
    <mergeCell ref="BP110:BR110"/>
    <mergeCell ref="BS110:BU110"/>
    <mergeCell ref="BV110:BX110"/>
    <mergeCell ref="BY110:CA110"/>
    <mergeCell ref="CB108:CD108"/>
    <mergeCell ref="CE108:CG108"/>
    <mergeCell ref="BA107:BE107"/>
    <mergeCell ref="BA109:BE109"/>
    <mergeCell ref="CB103:CD103"/>
    <mergeCell ref="CE103:CG103"/>
    <mergeCell ref="CH103:CX103"/>
    <mergeCell ref="Q106:AC106"/>
    <mergeCell ref="AD106:AP106"/>
    <mergeCell ref="AQ106:AU106"/>
    <mergeCell ref="AV106:AZ106"/>
    <mergeCell ref="BA106:BE106"/>
    <mergeCell ref="BF106:BJ106"/>
    <mergeCell ref="BK106:BO106"/>
    <mergeCell ref="BP106:BR106"/>
    <mergeCell ref="BS106:BU106"/>
    <mergeCell ref="BV106:BX106"/>
    <mergeCell ref="BY106:CA106"/>
    <mergeCell ref="CB106:CD106"/>
    <mergeCell ref="CE106:CG106"/>
    <mergeCell ref="BA103:BE103"/>
    <mergeCell ref="BF103:BJ103"/>
    <mergeCell ref="BK103:BO103"/>
    <mergeCell ref="AQ104:AU104"/>
    <mergeCell ref="AV104:AZ104"/>
    <mergeCell ref="AD104:AP104"/>
    <mergeCell ref="BF94:BJ94"/>
    <mergeCell ref="BV97:BX97"/>
    <mergeCell ref="BY97:CA97"/>
    <mergeCell ref="CB97:CD97"/>
    <mergeCell ref="CE97:CG97"/>
    <mergeCell ref="CH97:CX97"/>
    <mergeCell ref="BP102:BR102"/>
    <mergeCell ref="BS102:BU102"/>
    <mergeCell ref="AV102:AZ102"/>
    <mergeCell ref="BA102:BE102"/>
    <mergeCell ref="BF102:BJ102"/>
    <mergeCell ref="BK102:BO102"/>
    <mergeCell ref="B103:C103"/>
    <mergeCell ref="D103:P103"/>
    <mergeCell ref="Q103:AC103"/>
    <mergeCell ref="AD103:AP103"/>
    <mergeCell ref="AQ103:AU103"/>
    <mergeCell ref="AV103:AZ103"/>
    <mergeCell ref="BP103:BR103"/>
    <mergeCell ref="BS103:BU103"/>
    <mergeCell ref="Q99:AC99"/>
    <mergeCell ref="AD99:AP99"/>
    <mergeCell ref="AQ99:AU99"/>
    <mergeCell ref="AV99:AZ99"/>
    <mergeCell ref="AV100:AZ100"/>
    <mergeCell ref="BA100:BE100"/>
    <mergeCell ref="BF100:BJ100"/>
    <mergeCell ref="BK100:BO100"/>
    <mergeCell ref="BP100:BR100"/>
    <mergeCell ref="BS100:BU100"/>
    <mergeCell ref="BV103:BX103"/>
    <mergeCell ref="BY103:CA103"/>
    <mergeCell ref="Q93:AC93"/>
    <mergeCell ref="CH96:CX96"/>
    <mergeCell ref="BA92:BE92"/>
    <mergeCell ref="BF92:BJ92"/>
    <mergeCell ref="BK92:BO92"/>
    <mergeCell ref="BP92:BR92"/>
    <mergeCell ref="BP98:BR98"/>
    <mergeCell ref="BS98:BU98"/>
    <mergeCell ref="BV98:BX98"/>
    <mergeCell ref="BY98:CA98"/>
    <mergeCell ref="CB98:CD98"/>
    <mergeCell ref="CE98:CG98"/>
    <mergeCell ref="BV102:BX102"/>
    <mergeCell ref="BY102:CA102"/>
    <mergeCell ref="CB102:CD102"/>
    <mergeCell ref="CE102:CG102"/>
    <mergeCell ref="CH98:CX98"/>
    <mergeCell ref="Q102:AC102"/>
    <mergeCell ref="AD102:AP102"/>
    <mergeCell ref="AQ102:AU102"/>
    <mergeCell ref="BY92:CA92"/>
    <mergeCell ref="CB92:CD92"/>
    <mergeCell ref="CE92:CG92"/>
    <mergeCell ref="CB99:CD99"/>
    <mergeCell ref="CE99:CG99"/>
    <mergeCell ref="CH99:CX99"/>
    <mergeCell ref="CE94:CG94"/>
    <mergeCell ref="CH94:CX94"/>
    <mergeCell ref="AQ95:AU95"/>
    <mergeCell ref="AV95:AZ95"/>
    <mergeCell ref="BA95:BE95"/>
    <mergeCell ref="BA94:BE94"/>
    <mergeCell ref="BA96:BE96"/>
    <mergeCell ref="BF96:BJ96"/>
    <mergeCell ref="BK96:BO96"/>
    <mergeCell ref="BP95:BR95"/>
    <mergeCell ref="BS95:BU95"/>
    <mergeCell ref="BV95:BX95"/>
    <mergeCell ref="BF95:BJ95"/>
    <mergeCell ref="B96:C96"/>
    <mergeCell ref="D96:P96"/>
    <mergeCell ref="Q96:AC96"/>
    <mergeCell ref="AD96:AP96"/>
    <mergeCell ref="AQ96:AU96"/>
    <mergeCell ref="AV96:AZ96"/>
    <mergeCell ref="BS96:BU96"/>
    <mergeCell ref="BV96:BX96"/>
    <mergeCell ref="BY96:CA96"/>
    <mergeCell ref="CB96:CD96"/>
    <mergeCell ref="BY95:CA95"/>
    <mergeCell ref="CB95:CD95"/>
    <mergeCell ref="Q95:AC95"/>
    <mergeCell ref="AD95:AP95"/>
    <mergeCell ref="BK95:BO95"/>
    <mergeCell ref="D95:P95"/>
    <mergeCell ref="B92:C92"/>
    <mergeCell ref="D92:P92"/>
    <mergeCell ref="Q92:AC92"/>
    <mergeCell ref="AD92:AP92"/>
    <mergeCell ref="AQ92:AU92"/>
    <mergeCell ref="AV92:AZ92"/>
    <mergeCell ref="BF93:BJ93"/>
    <mergeCell ref="BV92:BX92"/>
    <mergeCell ref="BP89:BR89"/>
    <mergeCell ref="BS89:BU89"/>
    <mergeCell ref="BA89:BE89"/>
    <mergeCell ref="BF89:BJ89"/>
    <mergeCell ref="BK89:BO89"/>
    <mergeCell ref="BV90:BX90"/>
    <mergeCell ref="D89:P89"/>
    <mergeCell ref="D90:P90"/>
    <mergeCell ref="D93:P93"/>
    <mergeCell ref="B91:C91"/>
    <mergeCell ref="D91:P91"/>
    <mergeCell ref="Q91:AC91"/>
    <mergeCell ref="AD91:AP91"/>
    <mergeCell ref="AQ91:AU91"/>
    <mergeCell ref="AV91:AZ91"/>
    <mergeCell ref="BP91:BR91"/>
    <mergeCell ref="BS91:BU91"/>
    <mergeCell ref="BV91:BX91"/>
    <mergeCell ref="BA91:BE91"/>
    <mergeCell ref="BF91:BJ91"/>
    <mergeCell ref="BK91:BO91"/>
    <mergeCell ref="Q89:AC89"/>
    <mergeCell ref="AD89:AP89"/>
    <mergeCell ref="AQ89:AU89"/>
    <mergeCell ref="AQ90:AU90"/>
    <mergeCell ref="BA88:BE88"/>
    <mergeCell ref="BF88:BJ88"/>
    <mergeCell ref="BK88:BO88"/>
    <mergeCell ref="BP87:BR87"/>
    <mergeCell ref="BS87:BU87"/>
    <mergeCell ref="BV87:BX87"/>
    <mergeCell ref="BA87:BE87"/>
    <mergeCell ref="BF87:BJ87"/>
    <mergeCell ref="BK87:BO87"/>
    <mergeCell ref="B88:C88"/>
    <mergeCell ref="D88:P88"/>
    <mergeCell ref="Q88:AC88"/>
    <mergeCell ref="AD88:AP88"/>
    <mergeCell ref="AQ88:AU88"/>
    <mergeCell ref="AV88:AZ88"/>
    <mergeCell ref="BV88:BX88"/>
    <mergeCell ref="B87:C87"/>
    <mergeCell ref="D87:P87"/>
    <mergeCell ref="AV87:AZ87"/>
    <mergeCell ref="AV89:AZ89"/>
    <mergeCell ref="AV90:AZ90"/>
    <mergeCell ref="BA90:BE90"/>
    <mergeCell ref="BF90:BJ90"/>
    <mergeCell ref="BK90:BO90"/>
    <mergeCell ref="Q87:AC87"/>
    <mergeCell ref="AD87:AP87"/>
    <mergeCell ref="AQ87:AU87"/>
    <mergeCell ref="AV86:AZ86"/>
    <mergeCell ref="BA86:BE86"/>
    <mergeCell ref="BF86:BJ86"/>
    <mergeCell ref="BK86:BO86"/>
    <mergeCell ref="BY90:CA90"/>
    <mergeCell ref="CB90:CD90"/>
    <mergeCell ref="CE90:CG90"/>
    <mergeCell ref="Q81:AC81"/>
    <mergeCell ref="AD81:AP81"/>
    <mergeCell ref="AQ81:AU81"/>
    <mergeCell ref="AV81:AZ81"/>
    <mergeCell ref="BA81:BE81"/>
    <mergeCell ref="BF81:BJ81"/>
    <mergeCell ref="BS83:BU83"/>
    <mergeCell ref="BS86:BU86"/>
    <mergeCell ref="BP88:BR88"/>
    <mergeCell ref="BS88:BU88"/>
    <mergeCell ref="BF82:BJ82"/>
    <mergeCell ref="BK82:BO82"/>
    <mergeCell ref="AQ84:AU84"/>
    <mergeCell ref="AV84:AZ84"/>
    <mergeCell ref="BA84:BE84"/>
    <mergeCell ref="BF84:BJ84"/>
    <mergeCell ref="BK84:BO84"/>
    <mergeCell ref="BP83:BR83"/>
    <mergeCell ref="AV83:AZ83"/>
    <mergeCell ref="BA83:BE83"/>
    <mergeCell ref="BF83:BJ83"/>
    <mergeCell ref="Q84:AC84"/>
    <mergeCell ref="AD84:AP84"/>
    <mergeCell ref="Q90:AC90"/>
    <mergeCell ref="AD90:AP90"/>
    <mergeCell ref="AQ80:AU80"/>
    <mergeCell ref="AV80:AZ80"/>
    <mergeCell ref="BA80:BE80"/>
    <mergeCell ref="BK80:BO80"/>
    <mergeCell ref="BF80:BJ80"/>
    <mergeCell ref="CH75:CX75"/>
    <mergeCell ref="Q76:AC76"/>
    <mergeCell ref="AD76:AP76"/>
    <mergeCell ref="AQ76:AU76"/>
    <mergeCell ref="B85:C85"/>
    <mergeCell ref="B84:C84"/>
    <mergeCell ref="D83:P83"/>
    <mergeCell ref="D86:P86"/>
    <mergeCell ref="Q77:AC77"/>
    <mergeCell ref="AD77:AP77"/>
    <mergeCell ref="AQ77:AU77"/>
    <mergeCell ref="AV77:AZ77"/>
    <mergeCell ref="BA77:BE77"/>
    <mergeCell ref="BF77:BJ77"/>
    <mergeCell ref="BK77:BO77"/>
    <mergeCell ref="BP77:BR77"/>
    <mergeCell ref="BS77:BU77"/>
    <mergeCell ref="BV77:BX77"/>
    <mergeCell ref="BY77:CA77"/>
    <mergeCell ref="CB77:CD77"/>
    <mergeCell ref="CE77:CG77"/>
    <mergeCell ref="CE78:CG78"/>
    <mergeCell ref="BK79:BO79"/>
    <mergeCell ref="BK81:BO81"/>
    <mergeCell ref="BP80:BR80"/>
    <mergeCell ref="BS80:BU80"/>
    <mergeCell ref="BP81:BR81"/>
    <mergeCell ref="B74:C74"/>
    <mergeCell ref="D74:P74"/>
    <mergeCell ref="Q74:AC74"/>
    <mergeCell ref="AD74:AP74"/>
    <mergeCell ref="AQ74:AU74"/>
    <mergeCell ref="AV74:AZ74"/>
    <mergeCell ref="BP74:BR74"/>
    <mergeCell ref="BS74:BU74"/>
    <mergeCell ref="BV74:BX74"/>
    <mergeCell ref="CH77:CX77"/>
    <mergeCell ref="Q78:AC78"/>
    <mergeCell ref="AD78:AP78"/>
    <mergeCell ref="AQ78:AU78"/>
    <mergeCell ref="AV78:AZ78"/>
    <mergeCell ref="BA78:BE78"/>
    <mergeCell ref="BF78:BJ78"/>
    <mergeCell ref="BP78:BR78"/>
    <mergeCell ref="BS78:BU78"/>
    <mergeCell ref="BV78:BX78"/>
    <mergeCell ref="AV76:AZ76"/>
    <mergeCell ref="BA76:BE76"/>
    <mergeCell ref="BF76:BJ76"/>
    <mergeCell ref="BK76:BO76"/>
    <mergeCell ref="BP76:BR76"/>
    <mergeCell ref="BS76:BU76"/>
    <mergeCell ref="BV76:BX76"/>
    <mergeCell ref="CH76:CX76"/>
    <mergeCell ref="Q75:AC75"/>
    <mergeCell ref="AD75:AP75"/>
    <mergeCell ref="AQ75:AU75"/>
    <mergeCell ref="BY75:CA75"/>
    <mergeCell ref="AV75:AZ75"/>
    <mergeCell ref="AV65:AZ65"/>
    <mergeCell ref="BA65:BE65"/>
    <mergeCell ref="BF65:BJ65"/>
    <mergeCell ref="BK65:BO65"/>
    <mergeCell ref="BP65:BR65"/>
    <mergeCell ref="BS66:BU66"/>
    <mergeCell ref="BV66:BX66"/>
    <mergeCell ref="BY66:CA66"/>
    <mergeCell ref="CB66:CD66"/>
    <mergeCell ref="Q66:AC66"/>
    <mergeCell ref="AD66:AP66"/>
    <mergeCell ref="AQ66:AU66"/>
    <mergeCell ref="AV66:AZ66"/>
    <mergeCell ref="BP66:BR66"/>
    <mergeCell ref="BY68:CA68"/>
    <mergeCell ref="CB68:CD68"/>
    <mergeCell ref="BA74:BE74"/>
    <mergeCell ref="BF74:BJ74"/>
    <mergeCell ref="BK74:BO74"/>
    <mergeCell ref="BK70:BO70"/>
    <mergeCell ref="BP68:BR68"/>
    <mergeCell ref="BF71:BJ71"/>
    <mergeCell ref="BA75:BE75"/>
    <mergeCell ref="BF75:BJ75"/>
    <mergeCell ref="BK75:BO75"/>
    <mergeCell ref="BP75:BR75"/>
    <mergeCell ref="BS75:BU75"/>
    <mergeCell ref="BV75:BX75"/>
    <mergeCell ref="BV69:BX69"/>
    <mergeCell ref="BY69:CA69"/>
    <mergeCell ref="BK69:BO69"/>
    <mergeCell ref="BV70:BX70"/>
    <mergeCell ref="BY70:CA70"/>
    <mergeCell ref="CB67:CD67"/>
    <mergeCell ref="AQ68:AU68"/>
    <mergeCell ref="AV68:AZ68"/>
    <mergeCell ref="BA68:BE68"/>
    <mergeCell ref="BF68:BJ68"/>
    <mergeCell ref="BK68:BO68"/>
    <mergeCell ref="AQ70:AU70"/>
    <mergeCell ref="AV70:AZ70"/>
    <mergeCell ref="BA70:BE70"/>
    <mergeCell ref="BP67:BR67"/>
    <mergeCell ref="BS68:BU68"/>
    <mergeCell ref="BV68:BX68"/>
    <mergeCell ref="CB69:CD69"/>
    <mergeCell ref="BF67:BJ67"/>
    <mergeCell ref="BK67:BO67"/>
    <mergeCell ref="AV72:AZ72"/>
    <mergeCell ref="BA72:BE72"/>
    <mergeCell ref="BF72:BJ72"/>
    <mergeCell ref="BF69:BJ69"/>
    <mergeCell ref="BF70:BJ70"/>
    <mergeCell ref="BY54:CA54"/>
    <mergeCell ref="CB54:CD54"/>
    <mergeCell ref="CE54:CG54"/>
    <mergeCell ref="CE57:CG57"/>
    <mergeCell ref="CE55:CG55"/>
    <mergeCell ref="BS56:BU56"/>
    <mergeCell ref="BV56:BX56"/>
    <mergeCell ref="CH60:CX60"/>
    <mergeCell ref="CH59:CX59"/>
    <mergeCell ref="BS61:BU61"/>
    <mergeCell ref="BV61:BX61"/>
    <mergeCell ref="BY61:CA61"/>
    <mergeCell ref="CB61:CD61"/>
    <mergeCell ref="CE61:CG61"/>
    <mergeCell ref="CH61:CX61"/>
    <mergeCell ref="BY76:CA76"/>
    <mergeCell ref="CB76:CD76"/>
    <mergeCell ref="CH74:CX74"/>
    <mergeCell ref="CH65:CX65"/>
    <mergeCell ref="BS70:BU70"/>
    <mergeCell ref="CH64:CX64"/>
    <mergeCell ref="CE68:CG68"/>
    <mergeCell ref="CE66:CG66"/>
    <mergeCell ref="CB57:CD57"/>
    <mergeCell ref="BS65:BU65"/>
    <mergeCell ref="BV65:BX65"/>
    <mergeCell ref="BY65:CA65"/>
    <mergeCell ref="CB65:CD65"/>
    <mergeCell ref="CE65:CG65"/>
    <mergeCell ref="BS63:BU63"/>
    <mergeCell ref="BV63:BX63"/>
    <mergeCell ref="CB64:CD64"/>
    <mergeCell ref="B53:C53"/>
    <mergeCell ref="D53:P53"/>
    <mergeCell ref="Q53:AC53"/>
    <mergeCell ref="AD53:AP53"/>
    <mergeCell ref="AQ53:AU53"/>
    <mergeCell ref="AV53:AZ53"/>
    <mergeCell ref="BA53:BE53"/>
    <mergeCell ref="BF53:BJ53"/>
    <mergeCell ref="AV57:AZ57"/>
    <mergeCell ref="BA57:BE57"/>
    <mergeCell ref="BF57:BJ57"/>
    <mergeCell ref="BK57:BO57"/>
    <mergeCell ref="BP57:BR57"/>
    <mergeCell ref="Q55:AC55"/>
    <mergeCell ref="AD55:AP55"/>
    <mergeCell ref="AQ55:AU55"/>
    <mergeCell ref="BA56:BE56"/>
    <mergeCell ref="BA54:BE54"/>
    <mergeCell ref="BF54:BJ54"/>
    <mergeCell ref="BK54:BO54"/>
    <mergeCell ref="BP53:BR53"/>
    <mergeCell ref="BK53:BO53"/>
    <mergeCell ref="B54:C54"/>
    <mergeCell ref="D54:P54"/>
    <mergeCell ref="Q54:AC54"/>
    <mergeCell ref="AD54:AP54"/>
    <mergeCell ref="AQ54:AU54"/>
    <mergeCell ref="AV54:AZ54"/>
    <mergeCell ref="B57:C57"/>
    <mergeCell ref="BP56:BR56"/>
    <mergeCell ref="AD57:AP57"/>
    <mergeCell ref="AQ57:AU57"/>
    <mergeCell ref="Q51:AC51"/>
    <mergeCell ref="AD51:AP51"/>
    <mergeCell ref="AQ51:AU51"/>
    <mergeCell ref="AV51:AZ51"/>
    <mergeCell ref="BA51:BE51"/>
    <mergeCell ref="BF51:BJ51"/>
    <mergeCell ref="BK51:BO51"/>
    <mergeCell ref="BP51:BR51"/>
    <mergeCell ref="BS51:BU51"/>
    <mergeCell ref="BV51:BX51"/>
    <mergeCell ref="BY51:CA51"/>
    <mergeCell ref="CB51:CD51"/>
    <mergeCell ref="CE51:CG51"/>
    <mergeCell ref="CH51:CX51"/>
    <mergeCell ref="Q52:AC52"/>
    <mergeCell ref="AD52:AP52"/>
    <mergeCell ref="AQ52:AU52"/>
    <mergeCell ref="AV52:AZ52"/>
    <mergeCell ref="BA52:BE52"/>
    <mergeCell ref="BF52:BJ52"/>
    <mergeCell ref="BK52:BO52"/>
    <mergeCell ref="BP52:BR52"/>
    <mergeCell ref="BS52:BU52"/>
    <mergeCell ref="BV52:BX52"/>
    <mergeCell ref="BY52:CA52"/>
    <mergeCell ref="CB52:CD52"/>
    <mergeCell ref="CE52:CG52"/>
    <mergeCell ref="CH52:CX52"/>
    <mergeCell ref="Q48:AC48"/>
    <mergeCell ref="AD48:AP48"/>
    <mergeCell ref="AQ48:AU48"/>
    <mergeCell ref="AV48:AZ48"/>
    <mergeCell ref="BA48:BE48"/>
    <mergeCell ref="BF48:BJ48"/>
    <mergeCell ref="BK48:BO48"/>
    <mergeCell ref="BP48:BR48"/>
    <mergeCell ref="BS48:BU48"/>
    <mergeCell ref="BV48:BX48"/>
    <mergeCell ref="BY48:CA48"/>
    <mergeCell ref="CB48:CD48"/>
    <mergeCell ref="CE48:CG48"/>
    <mergeCell ref="CH48:CX48"/>
    <mergeCell ref="Q49:AC49"/>
    <mergeCell ref="AD49:AP49"/>
    <mergeCell ref="AQ49:AU49"/>
    <mergeCell ref="AV49:AZ49"/>
    <mergeCell ref="BA49:BE49"/>
    <mergeCell ref="BF49:BJ49"/>
    <mergeCell ref="BK49:BO49"/>
    <mergeCell ref="BP49:BR49"/>
    <mergeCell ref="BS49:BU49"/>
    <mergeCell ref="BV49:BX49"/>
    <mergeCell ref="BY49:CA49"/>
    <mergeCell ref="CB49:CD49"/>
    <mergeCell ref="CE49:CG49"/>
    <mergeCell ref="CH49:CX49"/>
    <mergeCell ref="Q46:AC46"/>
    <mergeCell ref="AD46:AP46"/>
    <mergeCell ref="AQ46:AU46"/>
    <mergeCell ref="AV46:AZ46"/>
    <mergeCell ref="BA46:BE46"/>
    <mergeCell ref="BF46:BJ46"/>
    <mergeCell ref="BK46:BO46"/>
    <mergeCell ref="BP46:BR46"/>
    <mergeCell ref="BS46:BU46"/>
    <mergeCell ref="BV46:BX46"/>
    <mergeCell ref="BY46:CA46"/>
    <mergeCell ref="CB46:CD46"/>
    <mergeCell ref="CE46:CG46"/>
    <mergeCell ref="CH46:CX46"/>
    <mergeCell ref="Q47:AC47"/>
    <mergeCell ref="AD47:AP47"/>
    <mergeCell ref="AQ47:AU47"/>
    <mergeCell ref="AV47:AZ47"/>
    <mergeCell ref="BA47:BE47"/>
    <mergeCell ref="BF47:BJ47"/>
    <mergeCell ref="BK47:BO47"/>
    <mergeCell ref="BP47:BR47"/>
    <mergeCell ref="BS47:BU47"/>
    <mergeCell ref="BV47:BX47"/>
    <mergeCell ref="BY47:CA47"/>
    <mergeCell ref="CB47:CD47"/>
    <mergeCell ref="CE47:CG47"/>
    <mergeCell ref="CH47:CX47"/>
    <mergeCell ref="Q44:AC44"/>
    <mergeCell ref="AD44:AP44"/>
    <mergeCell ref="AQ44:AU44"/>
    <mergeCell ref="AV44:AZ44"/>
    <mergeCell ref="BA44:BE44"/>
    <mergeCell ref="BF44:BJ44"/>
    <mergeCell ref="BK44:BO44"/>
    <mergeCell ref="BP44:BR44"/>
    <mergeCell ref="BS44:BU44"/>
    <mergeCell ref="BV44:BX44"/>
    <mergeCell ref="BY44:CA44"/>
    <mergeCell ref="CB44:CD44"/>
    <mergeCell ref="CE44:CG44"/>
    <mergeCell ref="CH44:CX44"/>
    <mergeCell ref="Q45:AC45"/>
    <mergeCell ref="AD45:AP45"/>
    <mergeCell ref="AQ45:AU45"/>
    <mergeCell ref="AV45:AZ45"/>
    <mergeCell ref="BA45:BE45"/>
    <mergeCell ref="BF45:BJ45"/>
    <mergeCell ref="BK45:BO45"/>
    <mergeCell ref="BP45:BR45"/>
    <mergeCell ref="BS45:BU45"/>
    <mergeCell ref="BV45:BX45"/>
    <mergeCell ref="BY45:CA45"/>
    <mergeCell ref="CB45:CD45"/>
    <mergeCell ref="CE45:CG45"/>
    <mergeCell ref="CH45:CX45"/>
    <mergeCell ref="Q41:AC41"/>
    <mergeCell ref="AD41:AP41"/>
    <mergeCell ref="AQ41:AU41"/>
    <mergeCell ref="AV41:AZ41"/>
    <mergeCell ref="BA41:BE41"/>
    <mergeCell ref="BF41:BJ41"/>
    <mergeCell ref="BK41:BO41"/>
    <mergeCell ref="BP41:BR41"/>
    <mergeCell ref="BS41:BU41"/>
    <mergeCell ref="BV41:BX41"/>
    <mergeCell ref="BY41:CA41"/>
    <mergeCell ref="CB41:CD41"/>
    <mergeCell ref="CE41:CG41"/>
    <mergeCell ref="CH41:CX41"/>
    <mergeCell ref="Q43:AC43"/>
    <mergeCell ref="AD43:AP43"/>
    <mergeCell ref="AQ43:AU43"/>
    <mergeCell ref="AV43:AZ43"/>
    <mergeCell ref="BA43:BE43"/>
    <mergeCell ref="BF43:BJ43"/>
    <mergeCell ref="BK43:BO43"/>
    <mergeCell ref="BP43:BR43"/>
    <mergeCell ref="BS43:BU43"/>
    <mergeCell ref="BV43:BX43"/>
    <mergeCell ref="BY43:CA43"/>
    <mergeCell ref="CB43:CD43"/>
    <mergeCell ref="CE43:CG43"/>
    <mergeCell ref="CH43:CX43"/>
    <mergeCell ref="BP42:BR42"/>
    <mergeCell ref="AQ42:AU42"/>
    <mergeCell ref="AV42:AZ42"/>
    <mergeCell ref="BK42:BO42"/>
    <mergeCell ref="Q39:AC39"/>
    <mergeCell ref="AD39:AP39"/>
    <mergeCell ref="AQ39:AU39"/>
    <mergeCell ref="AV39:AZ39"/>
    <mergeCell ref="BA39:BE39"/>
    <mergeCell ref="BF39:BJ39"/>
    <mergeCell ref="BK39:BO39"/>
    <mergeCell ref="BP39:BR39"/>
    <mergeCell ref="BS39:BU39"/>
    <mergeCell ref="BV39:BX39"/>
    <mergeCell ref="BY39:CA39"/>
    <mergeCell ref="CB39:CD39"/>
    <mergeCell ref="CE39:CG39"/>
    <mergeCell ref="CH39:CX39"/>
    <mergeCell ref="Q40:AC40"/>
    <mergeCell ref="AD40:AP40"/>
    <mergeCell ref="AQ40:AU40"/>
    <mergeCell ref="AV40:AZ40"/>
    <mergeCell ref="BA40:BE40"/>
    <mergeCell ref="BF40:BJ40"/>
    <mergeCell ref="BK40:BO40"/>
    <mergeCell ref="BP40:BR40"/>
    <mergeCell ref="BS40:BU40"/>
    <mergeCell ref="BV40:BX40"/>
    <mergeCell ref="BY40:CA40"/>
    <mergeCell ref="CB40:CD40"/>
    <mergeCell ref="CE40:CG40"/>
    <mergeCell ref="CH40:CX40"/>
    <mergeCell ref="Q37:AC37"/>
    <mergeCell ref="AD37:AP37"/>
    <mergeCell ref="AQ37:AU37"/>
    <mergeCell ref="AV37:AZ37"/>
    <mergeCell ref="BA37:BE37"/>
    <mergeCell ref="BF37:BJ37"/>
    <mergeCell ref="BK37:BO37"/>
    <mergeCell ref="BP37:BR37"/>
    <mergeCell ref="BS37:BU37"/>
    <mergeCell ref="BV37:BX37"/>
    <mergeCell ref="BY37:CA37"/>
    <mergeCell ref="CB37:CD37"/>
    <mergeCell ref="CE37:CG37"/>
    <mergeCell ref="CH37:CX37"/>
    <mergeCell ref="Q38:AC38"/>
    <mergeCell ref="AD38:AP38"/>
    <mergeCell ref="AQ38:AU38"/>
    <mergeCell ref="AV38:AZ38"/>
    <mergeCell ref="BA38:BE38"/>
    <mergeCell ref="BF38:BJ38"/>
    <mergeCell ref="BK38:BO38"/>
    <mergeCell ref="BP38:BR38"/>
    <mergeCell ref="BS38:BU38"/>
    <mergeCell ref="BV38:BX38"/>
    <mergeCell ref="BY38:CA38"/>
    <mergeCell ref="CB38:CD38"/>
    <mergeCell ref="CE38:CG38"/>
    <mergeCell ref="CH38:CX38"/>
    <mergeCell ref="Q35:AC35"/>
    <mergeCell ref="AD35:AP35"/>
    <mergeCell ref="AQ35:AU35"/>
    <mergeCell ref="AV35:AZ35"/>
    <mergeCell ref="BA35:BE35"/>
    <mergeCell ref="BF35:BJ35"/>
    <mergeCell ref="BK35:BO35"/>
    <mergeCell ref="BP35:BR35"/>
    <mergeCell ref="BS35:BU35"/>
    <mergeCell ref="BV35:BX35"/>
    <mergeCell ref="BY35:CA35"/>
    <mergeCell ref="CB35:CD35"/>
    <mergeCell ref="CE35:CG35"/>
    <mergeCell ref="CH35:CX35"/>
    <mergeCell ref="Q36:AC36"/>
    <mergeCell ref="AD36:AP36"/>
    <mergeCell ref="AQ36:AU36"/>
    <mergeCell ref="AV36:AZ36"/>
    <mergeCell ref="BA36:BE36"/>
    <mergeCell ref="BF36:BJ36"/>
    <mergeCell ref="BK36:BO36"/>
    <mergeCell ref="BP36:BR36"/>
    <mergeCell ref="BS36:BU36"/>
    <mergeCell ref="BV36:BX36"/>
    <mergeCell ref="BY36:CA36"/>
    <mergeCell ref="CB36:CD36"/>
    <mergeCell ref="CE36:CG36"/>
    <mergeCell ref="CH36:CX36"/>
    <mergeCell ref="Q33:AC33"/>
    <mergeCell ref="AD33:AP33"/>
    <mergeCell ref="AQ33:AU33"/>
    <mergeCell ref="AV33:AZ33"/>
    <mergeCell ref="BA33:BE33"/>
    <mergeCell ref="BF33:BJ33"/>
    <mergeCell ref="BK33:BO33"/>
    <mergeCell ref="BP33:BR33"/>
    <mergeCell ref="BS33:BU33"/>
    <mergeCell ref="BV33:BX33"/>
    <mergeCell ref="BY33:CA33"/>
    <mergeCell ref="CB33:CD33"/>
    <mergeCell ref="CE33:CG33"/>
    <mergeCell ref="CH33:CX33"/>
    <mergeCell ref="Q34:AC34"/>
    <mergeCell ref="AD34:AP34"/>
    <mergeCell ref="AQ34:AU34"/>
    <mergeCell ref="AV34:AZ34"/>
    <mergeCell ref="BA34:BE34"/>
    <mergeCell ref="BF34:BJ34"/>
    <mergeCell ref="BK34:BO34"/>
    <mergeCell ref="BP34:BR34"/>
    <mergeCell ref="BS34:BU34"/>
    <mergeCell ref="BV34:BX34"/>
    <mergeCell ref="BY34:CA34"/>
    <mergeCell ref="CB34:CD34"/>
    <mergeCell ref="CE34:CG34"/>
    <mergeCell ref="CH34:CX34"/>
    <mergeCell ref="BS30:BU30"/>
    <mergeCell ref="BV30:BX30"/>
    <mergeCell ref="BY30:CA30"/>
    <mergeCell ref="CB30:CD30"/>
    <mergeCell ref="CE30:CG30"/>
    <mergeCell ref="CH30:CX30"/>
    <mergeCell ref="Q32:AC32"/>
    <mergeCell ref="AD32:AP32"/>
    <mergeCell ref="AQ32:AU32"/>
    <mergeCell ref="AV32:AZ32"/>
    <mergeCell ref="BA32:BE32"/>
    <mergeCell ref="BF32:BJ32"/>
    <mergeCell ref="BK32:BO32"/>
    <mergeCell ref="BP32:BR32"/>
    <mergeCell ref="BS32:BU32"/>
    <mergeCell ref="BV32:BX32"/>
    <mergeCell ref="BY32:CA32"/>
    <mergeCell ref="CB32:CD32"/>
    <mergeCell ref="CE32:CG32"/>
    <mergeCell ref="CH32:CX32"/>
    <mergeCell ref="CB31:CD31"/>
    <mergeCell ref="AV30:AZ30"/>
    <mergeCell ref="BA30:BE30"/>
    <mergeCell ref="BF30:BJ30"/>
    <mergeCell ref="BK30:BO30"/>
    <mergeCell ref="BP30:BR30"/>
    <mergeCell ref="AQ31:AU31"/>
    <mergeCell ref="AD31:AP31"/>
    <mergeCell ref="BY27:CA27"/>
    <mergeCell ref="CB27:CD27"/>
    <mergeCell ref="CE27:CG27"/>
    <mergeCell ref="CH27:CX27"/>
    <mergeCell ref="Q28:AC28"/>
    <mergeCell ref="AD28:AP28"/>
    <mergeCell ref="AQ28:AU28"/>
    <mergeCell ref="AV28:AZ28"/>
    <mergeCell ref="BA28:BE28"/>
    <mergeCell ref="BF28:BJ28"/>
    <mergeCell ref="BK28:BO28"/>
    <mergeCell ref="BP28:BR28"/>
    <mergeCell ref="BS28:BU28"/>
    <mergeCell ref="BV28:BX28"/>
    <mergeCell ref="BY28:CA28"/>
    <mergeCell ref="CB28:CD28"/>
    <mergeCell ref="CE28:CG28"/>
    <mergeCell ref="CH28:CX28"/>
    <mergeCell ref="Q27:AC27"/>
    <mergeCell ref="AD27:AP27"/>
    <mergeCell ref="AQ27:AU27"/>
    <mergeCell ref="AV27:AZ27"/>
    <mergeCell ref="BA27:BE27"/>
    <mergeCell ref="CE23:CG23"/>
    <mergeCell ref="CH22:CX22"/>
    <mergeCell ref="Q23:AC23"/>
    <mergeCell ref="AD23:AP23"/>
    <mergeCell ref="AQ23:AU23"/>
    <mergeCell ref="AV23:AZ23"/>
    <mergeCell ref="BA23:BE23"/>
    <mergeCell ref="BF23:BJ23"/>
    <mergeCell ref="Q26:AC26"/>
    <mergeCell ref="BP23:BR23"/>
    <mergeCell ref="BS23:BU23"/>
    <mergeCell ref="BV23:BX23"/>
    <mergeCell ref="BY23:CA23"/>
    <mergeCell ref="CB23:CD23"/>
    <mergeCell ref="BK23:BO23"/>
    <mergeCell ref="BF25:BJ25"/>
    <mergeCell ref="BK25:BO25"/>
    <mergeCell ref="BP25:BR25"/>
    <mergeCell ref="AV26:AZ26"/>
    <mergeCell ref="BA26:BE26"/>
    <mergeCell ref="BF26:BJ26"/>
    <mergeCell ref="BK26:BO26"/>
    <mergeCell ref="AD26:AP26"/>
    <mergeCell ref="AQ26:AU26"/>
    <mergeCell ref="BP26:BR26"/>
    <mergeCell ref="BS26:BU26"/>
    <mergeCell ref="BV26:BX26"/>
    <mergeCell ref="BY26:CA26"/>
    <mergeCell ref="CB26:CD26"/>
    <mergeCell ref="CE26:CG26"/>
    <mergeCell ref="CH26:CX26"/>
    <mergeCell ref="Q25:AC25"/>
    <mergeCell ref="CE21:CG21"/>
    <mergeCell ref="CH20:CX20"/>
    <mergeCell ref="Q21:AC21"/>
    <mergeCell ref="AD21:AP21"/>
    <mergeCell ref="AQ21:AU21"/>
    <mergeCell ref="AV21:AZ21"/>
    <mergeCell ref="BA21:BE21"/>
    <mergeCell ref="BF21:BJ21"/>
    <mergeCell ref="BK22:BO22"/>
    <mergeCell ref="BP21:BR21"/>
    <mergeCell ref="BS21:BU21"/>
    <mergeCell ref="BV21:BX21"/>
    <mergeCell ref="BY21:CA21"/>
    <mergeCell ref="CB21:CD21"/>
    <mergeCell ref="BK21:BO21"/>
    <mergeCell ref="B22:C22"/>
    <mergeCell ref="D22:P22"/>
    <mergeCell ref="Q22:AC22"/>
    <mergeCell ref="AD22:AP22"/>
    <mergeCell ref="AQ22:AU22"/>
    <mergeCell ref="AV22:AZ22"/>
    <mergeCell ref="BP22:BR22"/>
    <mergeCell ref="BS22:BU22"/>
    <mergeCell ref="BV22:BX22"/>
    <mergeCell ref="BY22:CA22"/>
    <mergeCell ref="CB22:CD22"/>
    <mergeCell ref="CE22:CG22"/>
    <mergeCell ref="BF22:BJ22"/>
    <mergeCell ref="BP19:BR19"/>
    <mergeCell ref="BS19:BU19"/>
    <mergeCell ref="BV19:BX19"/>
    <mergeCell ref="BA20:BE20"/>
    <mergeCell ref="CH17:CX17"/>
    <mergeCell ref="Q19:AC19"/>
    <mergeCell ref="AD19:AP19"/>
    <mergeCell ref="AQ19:AU19"/>
    <mergeCell ref="AV19:AZ19"/>
    <mergeCell ref="BA19:BE19"/>
    <mergeCell ref="BF19:BJ19"/>
    <mergeCell ref="B20:C20"/>
    <mergeCell ref="D20:P20"/>
    <mergeCell ref="Q20:AC20"/>
    <mergeCell ref="AD20:AP20"/>
    <mergeCell ref="AQ20:AU20"/>
    <mergeCell ref="AV20:AZ20"/>
    <mergeCell ref="BP20:BR20"/>
    <mergeCell ref="BS20:BU20"/>
    <mergeCell ref="BV20:BX20"/>
    <mergeCell ref="BY20:CA20"/>
    <mergeCell ref="CB20:CD20"/>
    <mergeCell ref="CE20:CG20"/>
    <mergeCell ref="BK19:BO19"/>
    <mergeCell ref="CH19:CX19"/>
    <mergeCell ref="CH15:CX15"/>
    <mergeCell ref="Q16:AC16"/>
    <mergeCell ref="AD16:AP16"/>
    <mergeCell ref="AQ16:AU16"/>
    <mergeCell ref="AV16:AZ16"/>
    <mergeCell ref="BA16:BE16"/>
    <mergeCell ref="D17:P17"/>
    <mergeCell ref="Q17:AC17"/>
    <mergeCell ref="AD17:AP17"/>
    <mergeCell ref="AQ17:AU17"/>
    <mergeCell ref="AV18:AZ18"/>
    <mergeCell ref="BA18:BE18"/>
    <mergeCell ref="CE17:CG17"/>
    <mergeCell ref="AV17:AZ17"/>
    <mergeCell ref="BA17:BE17"/>
    <mergeCell ref="BF17:BJ17"/>
    <mergeCell ref="BK17:BO17"/>
    <mergeCell ref="Q18:AC18"/>
    <mergeCell ref="AD18:AP18"/>
    <mergeCell ref="BP17:BR17"/>
    <mergeCell ref="BS17:BU17"/>
    <mergeCell ref="BV17:BX17"/>
    <mergeCell ref="BY17:CA17"/>
    <mergeCell ref="CB17:CD17"/>
    <mergeCell ref="CB18:CD18"/>
    <mergeCell ref="CE15:CG15"/>
    <mergeCell ref="BP16:BR16"/>
    <mergeCell ref="Q15:AC15"/>
    <mergeCell ref="AD15:AP15"/>
    <mergeCell ref="AQ15:AU15"/>
    <mergeCell ref="AV15:AZ15"/>
    <mergeCell ref="BA15:BE15"/>
    <mergeCell ref="BK16:BO16"/>
    <mergeCell ref="BP15:BR15"/>
    <mergeCell ref="BS15:BU15"/>
    <mergeCell ref="BV15:BX15"/>
    <mergeCell ref="BY15:CA15"/>
    <mergeCell ref="BF15:BJ15"/>
    <mergeCell ref="BK15:BO15"/>
    <mergeCell ref="BF18:BJ18"/>
    <mergeCell ref="CE16:CG16"/>
    <mergeCell ref="CE13:CG13"/>
    <mergeCell ref="Q13:AC13"/>
    <mergeCell ref="AD13:AP13"/>
    <mergeCell ref="AQ13:AU13"/>
    <mergeCell ref="AV13:AZ13"/>
    <mergeCell ref="BA13:BE13"/>
    <mergeCell ref="BF13:BJ13"/>
    <mergeCell ref="BK13:BO13"/>
    <mergeCell ref="BK14:BO14"/>
    <mergeCell ref="BP13:BR13"/>
    <mergeCell ref="BS13:BU13"/>
    <mergeCell ref="BV13:BX13"/>
    <mergeCell ref="BY13:CA13"/>
    <mergeCell ref="CB13:CD13"/>
    <mergeCell ref="BP14:BR14"/>
    <mergeCell ref="CE14:CG14"/>
    <mergeCell ref="CB16:CD16"/>
    <mergeCell ref="BK18:BO18"/>
    <mergeCell ref="BP18:BR18"/>
    <mergeCell ref="CH13:CX13"/>
    <mergeCell ref="Q14:AC14"/>
    <mergeCell ref="AD14:AP14"/>
    <mergeCell ref="AQ14:AU14"/>
    <mergeCell ref="AV14:AZ14"/>
    <mergeCell ref="BA14:BE14"/>
    <mergeCell ref="BF14:BJ14"/>
    <mergeCell ref="CH10:CX10"/>
    <mergeCell ref="Q11:AC11"/>
    <mergeCell ref="AD11:AP11"/>
    <mergeCell ref="AQ11:AU11"/>
    <mergeCell ref="AV11:AZ11"/>
    <mergeCell ref="BA11:BE11"/>
    <mergeCell ref="BF11:BJ11"/>
    <mergeCell ref="BK11:BO11"/>
    <mergeCell ref="CH11:CX11"/>
    <mergeCell ref="Q12:AC12"/>
    <mergeCell ref="AD12:AP12"/>
    <mergeCell ref="AQ12:AU12"/>
    <mergeCell ref="AV12:AZ12"/>
    <mergeCell ref="BA12:BE12"/>
    <mergeCell ref="BF12:BJ12"/>
    <mergeCell ref="BK12:BO12"/>
    <mergeCell ref="BK10:BO10"/>
    <mergeCell ref="CH12:CX12"/>
    <mergeCell ref="BP12:BR12"/>
    <mergeCell ref="BS12:BU12"/>
    <mergeCell ref="CE10:CG10"/>
    <mergeCell ref="BV12:BX12"/>
    <mergeCell ref="CB11:CD11"/>
    <mergeCell ref="CE11:CG11"/>
    <mergeCell ref="B8:C9"/>
    <mergeCell ref="D8:P9"/>
    <mergeCell ref="Q8:AC9"/>
    <mergeCell ref="AD8:AP9"/>
    <mergeCell ref="AQ8:AU9"/>
    <mergeCell ref="AV8:AZ9"/>
    <mergeCell ref="AQ79:AU79"/>
    <mergeCell ref="AV79:AZ79"/>
    <mergeCell ref="BA79:BE79"/>
    <mergeCell ref="BF79:BJ79"/>
    <mergeCell ref="AV73:AZ73"/>
    <mergeCell ref="BA73:BE73"/>
    <mergeCell ref="BF73:BJ73"/>
    <mergeCell ref="AD58:AP58"/>
    <mergeCell ref="Q58:AC58"/>
    <mergeCell ref="AQ58:AU58"/>
    <mergeCell ref="Q57:AC57"/>
    <mergeCell ref="B79:C79"/>
    <mergeCell ref="D79:P79"/>
    <mergeCell ref="Q79:AC79"/>
    <mergeCell ref="AD79:AP79"/>
    <mergeCell ref="AV10:AZ10"/>
    <mergeCell ref="BA10:BE10"/>
    <mergeCell ref="BF10:BJ10"/>
    <mergeCell ref="D56:P56"/>
    <mergeCell ref="Q56:AC56"/>
    <mergeCell ref="AD56:AP56"/>
    <mergeCell ref="AQ56:AU56"/>
    <mergeCell ref="Q63:AC63"/>
    <mergeCell ref="Q10:AC10"/>
    <mergeCell ref="AD10:AP10"/>
    <mergeCell ref="AQ10:AU10"/>
    <mergeCell ref="B68:C68"/>
    <mergeCell ref="D68:P68"/>
    <mergeCell ref="B67:C67"/>
    <mergeCell ref="B63:C63"/>
    <mergeCell ref="B64:C64"/>
    <mergeCell ref="D64:P64"/>
    <mergeCell ref="B72:C72"/>
    <mergeCell ref="D72:P72"/>
    <mergeCell ref="Q72:AC72"/>
    <mergeCell ref="AD72:AP72"/>
    <mergeCell ref="AQ72:AU72"/>
    <mergeCell ref="B71:C71"/>
    <mergeCell ref="D71:P71"/>
    <mergeCell ref="AD71:AP71"/>
    <mergeCell ref="Q71:AC71"/>
    <mergeCell ref="Q67:AC67"/>
    <mergeCell ref="AD67:AP67"/>
    <mergeCell ref="AQ67:AU67"/>
    <mergeCell ref="AD63:AP63"/>
    <mergeCell ref="Q69:AC69"/>
    <mergeCell ref="AD69:AP69"/>
    <mergeCell ref="AQ69:AU69"/>
    <mergeCell ref="Q70:AC70"/>
    <mergeCell ref="AD70:AP70"/>
    <mergeCell ref="Q68:AC68"/>
    <mergeCell ref="AD68:AP68"/>
    <mergeCell ref="B65:C65"/>
    <mergeCell ref="AD64:AP64"/>
    <mergeCell ref="AQ64:AU64"/>
    <mergeCell ref="D65:P65"/>
    <mergeCell ref="AQ65:AU65"/>
    <mergeCell ref="Q64:AC64"/>
    <mergeCell ref="D73:P73"/>
    <mergeCell ref="Q73:AC73"/>
    <mergeCell ref="AD73:AP73"/>
    <mergeCell ref="AQ73:AU73"/>
    <mergeCell ref="Q65:AC65"/>
    <mergeCell ref="AD65:AP65"/>
    <mergeCell ref="Q80:AC80"/>
    <mergeCell ref="CB9:CD9"/>
    <mergeCell ref="BP10:BR10"/>
    <mergeCell ref="BS10:BU10"/>
    <mergeCell ref="BV10:BX10"/>
    <mergeCell ref="BY10:CA10"/>
    <mergeCell ref="CB10:CD10"/>
    <mergeCell ref="BA22:BE22"/>
    <mergeCell ref="Q29:AC29"/>
    <mergeCell ref="AD29:AP29"/>
    <mergeCell ref="AQ24:AU24"/>
    <mergeCell ref="BY9:CA9"/>
    <mergeCell ref="BS16:BU16"/>
    <mergeCell ref="BV16:BX16"/>
    <mergeCell ref="BY16:CA16"/>
    <mergeCell ref="BY18:CA18"/>
    <mergeCell ref="BA50:BE50"/>
    <mergeCell ref="BF50:BJ50"/>
    <mergeCell ref="BK50:BO50"/>
    <mergeCell ref="AV24:AZ24"/>
    <mergeCell ref="BA24:BE24"/>
    <mergeCell ref="BF24:BJ24"/>
    <mergeCell ref="BF42:BJ42"/>
    <mergeCell ref="AV25:AZ25"/>
    <mergeCell ref="AQ63:AU63"/>
    <mergeCell ref="D63:P63"/>
    <mergeCell ref="Q50:AC50"/>
    <mergeCell ref="AD50:AP50"/>
    <mergeCell ref="AQ50:AU50"/>
    <mergeCell ref="AV50:AZ50"/>
    <mergeCell ref="BA8:BE9"/>
    <mergeCell ref="BF8:BJ9"/>
    <mergeCell ref="CB15:CD15"/>
    <mergeCell ref="BK8:BO9"/>
    <mergeCell ref="BP55:BR55"/>
    <mergeCell ref="BP50:BR50"/>
    <mergeCell ref="BS14:BU14"/>
    <mergeCell ref="BV14:BX14"/>
    <mergeCell ref="BY14:CA14"/>
    <mergeCell ref="CB14:CD14"/>
    <mergeCell ref="BS55:BU55"/>
    <mergeCell ref="BV55:BX55"/>
    <mergeCell ref="BY55:CA55"/>
    <mergeCell ref="CB55:CD55"/>
    <mergeCell ref="BF31:BJ31"/>
    <mergeCell ref="BK31:BO31"/>
    <mergeCell ref="BP31:BR31"/>
    <mergeCell ref="BS31:BU31"/>
    <mergeCell ref="BV31:BX31"/>
    <mergeCell ref="BF20:BJ20"/>
    <mergeCell ref="BK20:BO20"/>
    <mergeCell ref="BP29:BR29"/>
    <mergeCell ref="BS29:BU29"/>
    <mergeCell ref="BV29:BX29"/>
    <mergeCell ref="BS50:BU50"/>
    <mergeCell ref="BV50:BX50"/>
    <mergeCell ref="BY31:CA31"/>
    <mergeCell ref="BF16:BJ16"/>
    <mergeCell ref="B2:P3"/>
    <mergeCell ref="Q2:AW2"/>
    <mergeCell ref="AX2:BZ2"/>
    <mergeCell ref="CA2:CF2"/>
    <mergeCell ref="CE9:CG9"/>
    <mergeCell ref="BY42:CA42"/>
    <mergeCell ref="CB42:CD42"/>
    <mergeCell ref="CE42:CG42"/>
    <mergeCell ref="AV31:AZ31"/>
    <mergeCell ref="BA31:BE31"/>
    <mergeCell ref="BS18:BU18"/>
    <mergeCell ref="BV18:BX18"/>
    <mergeCell ref="BP11:BR11"/>
    <mergeCell ref="BS11:BU11"/>
    <mergeCell ref="BV11:BX11"/>
    <mergeCell ref="BY11:CA11"/>
    <mergeCell ref="CG2:CL2"/>
    <mergeCell ref="B26:C26"/>
    <mergeCell ref="B29:C29"/>
    <mergeCell ref="D29:P29"/>
    <mergeCell ref="B38:C38"/>
    <mergeCell ref="B37:C37"/>
    <mergeCell ref="B36:C36"/>
    <mergeCell ref="B35:C35"/>
    <mergeCell ref="BY19:CA19"/>
    <mergeCell ref="CB19:CD19"/>
    <mergeCell ref="CE19:CG19"/>
    <mergeCell ref="CE31:CG31"/>
    <mergeCell ref="Q24:AC24"/>
    <mergeCell ref="AD24:AP24"/>
    <mergeCell ref="CE18:CG18"/>
    <mergeCell ref="AQ18:AU18"/>
    <mergeCell ref="CM2:CR2"/>
    <mergeCell ref="CS2:CX2"/>
    <mergeCell ref="Q3:AW3"/>
    <mergeCell ref="AX3:BZ3"/>
    <mergeCell ref="CA3:CF3"/>
    <mergeCell ref="CG3:CL3"/>
    <mergeCell ref="CM3:CR3"/>
    <mergeCell ref="CS3:CX3"/>
    <mergeCell ref="CB50:CD50"/>
    <mergeCell ref="CE50:CG50"/>
    <mergeCell ref="CH50:CX50"/>
    <mergeCell ref="BY134:CA134"/>
    <mergeCell ref="CB134:CD134"/>
    <mergeCell ref="CE134:CG134"/>
    <mergeCell ref="BS42:BU42"/>
    <mergeCell ref="BV42:BX42"/>
    <mergeCell ref="BY12:CA12"/>
    <mergeCell ref="CB12:CD12"/>
    <mergeCell ref="CE12:CG12"/>
    <mergeCell ref="CH14:CX14"/>
    <mergeCell ref="CH16:CX16"/>
    <mergeCell ref="CH42:CX42"/>
    <mergeCell ref="CH24:CX24"/>
    <mergeCell ref="BP8:CG8"/>
    <mergeCell ref="CH8:CX9"/>
    <mergeCell ref="BP9:BR9"/>
    <mergeCell ref="BS9:BU9"/>
    <mergeCell ref="BV9:BX9"/>
    <mergeCell ref="Q31:AC31"/>
    <mergeCell ref="AD80:AP80"/>
    <mergeCell ref="BY80:CA80"/>
    <mergeCell ref="BV79:BX79"/>
    <mergeCell ref="B73:C73"/>
    <mergeCell ref="AD93:AP93"/>
    <mergeCell ref="AQ93:AU93"/>
    <mergeCell ref="AV93:AZ93"/>
    <mergeCell ref="BA93:BE93"/>
    <mergeCell ref="CH79:CX79"/>
    <mergeCell ref="CB80:CD80"/>
    <mergeCell ref="CE80:CG80"/>
    <mergeCell ref="CH80:CX80"/>
    <mergeCell ref="CH81:CX81"/>
    <mergeCell ref="BA82:BE82"/>
    <mergeCell ref="AQ85:AU85"/>
    <mergeCell ref="AV85:AZ85"/>
    <mergeCell ref="BA85:BE85"/>
    <mergeCell ref="B82:C82"/>
    <mergeCell ref="D82:P82"/>
    <mergeCell ref="Q82:AC82"/>
    <mergeCell ref="AD82:AP82"/>
    <mergeCell ref="AQ82:AU82"/>
    <mergeCell ref="AV82:AZ82"/>
    <mergeCell ref="BS92:BU92"/>
    <mergeCell ref="BP86:BR86"/>
    <mergeCell ref="BY79:CA79"/>
    <mergeCell ref="BS79:BU79"/>
    <mergeCell ref="BK93:BO93"/>
    <mergeCell ref="BV93:BX93"/>
    <mergeCell ref="BY93:CA93"/>
    <mergeCell ref="CB93:CD93"/>
    <mergeCell ref="CE93:CG93"/>
    <mergeCell ref="CH93:CX93"/>
    <mergeCell ref="BP82:BR82"/>
    <mergeCell ref="BV80:BX80"/>
    <mergeCell ref="CH127:CX127"/>
    <mergeCell ref="CH129:CX129"/>
    <mergeCell ref="CH131:CX131"/>
    <mergeCell ref="CH134:CX134"/>
    <mergeCell ref="BV136:BX136"/>
    <mergeCell ref="CH102:CX102"/>
    <mergeCell ref="CH106:CX106"/>
    <mergeCell ref="CH109:CX109"/>
    <mergeCell ref="CH114:CX114"/>
    <mergeCell ref="CH118:CX118"/>
    <mergeCell ref="BS99:BU99"/>
    <mergeCell ref="BV99:BX99"/>
    <mergeCell ref="BY99:CA99"/>
    <mergeCell ref="BS94:BU94"/>
    <mergeCell ref="BY84:CA84"/>
    <mergeCell ref="CB94:CD94"/>
    <mergeCell ref="BP93:BR93"/>
    <mergeCell ref="BS93:BU93"/>
    <mergeCell ref="BV101:BX101"/>
    <mergeCell ref="BY101:CA101"/>
    <mergeCell ref="CH91:CX91"/>
    <mergeCell ref="CH112:CX112"/>
    <mergeCell ref="BY115:CA115"/>
    <mergeCell ref="CH88:CX88"/>
    <mergeCell ref="BV89:BX89"/>
    <mergeCell ref="BY89:CA89"/>
    <mergeCell ref="CH89:CX89"/>
    <mergeCell ref="CH90:CX90"/>
    <mergeCell ref="BY88:CA88"/>
    <mergeCell ref="CB88:CD88"/>
    <mergeCell ref="CE88:CG88"/>
    <mergeCell ref="BY87:CA87"/>
    <mergeCell ref="CE81:CG81"/>
    <mergeCell ref="BS82:BU82"/>
    <mergeCell ref="BV82:BX82"/>
    <mergeCell ref="BY82:CA82"/>
    <mergeCell ref="CE76:CG76"/>
    <mergeCell ref="CB75:CD75"/>
    <mergeCell ref="CE75:CG75"/>
    <mergeCell ref="CB89:CD89"/>
    <mergeCell ref="BF85:BJ85"/>
    <mergeCell ref="BK85:BO85"/>
    <mergeCell ref="BP84:BR84"/>
    <mergeCell ref="BS84:BU84"/>
    <mergeCell ref="BV84:BX84"/>
    <mergeCell ref="CH121:CX121"/>
    <mergeCell ref="CH124:CX124"/>
    <mergeCell ref="CH125:CX125"/>
    <mergeCell ref="BY78:CA78"/>
    <mergeCell ref="CB78:CD78"/>
    <mergeCell ref="BK78:BO78"/>
    <mergeCell ref="CH78:CX78"/>
    <mergeCell ref="BK83:BO83"/>
    <mergeCell ref="CB87:CD87"/>
    <mergeCell ref="CE87:CG87"/>
    <mergeCell ref="CE89:CG89"/>
    <mergeCell ref="BY91:CA91"/>
    <mergeCell ref="CB91:CD91"/>
    <mergeCell ref="CE91:CG91"/>
    <mergeCell ref="CH92:CX92"/>
    <mergeCell ref="CE96:CG96"/>
    <mergeCell ref="CH95:CX95"/>
    <mergeCell ref="CE95:CG95"/>
    <mergeCell ref="CH87:CX87"/>
    <mergeCell ref="AV63:AZ63"/>
    <mergeCell ref="BA63:BE63"/>
    <mergeCell ref="BF63:BJ63"/>
    <mergeCell ref="BK63:BO63"/>
    <mergeCell ref="BA66:BE66"/>
    <mergeCell ref="BF66:BJ66"/>
    <mergeCell ref="BK66:BO66"/>
    <mergeCell ref="BY60:CA60"/>
    <mergeCell ref="AV64:AZ64"/>
    <mergeCell ref="BA64:BE64"/>
    <mergeCell ref="BF64:BJ64"/>
    <mergeCell ref="BP90:BR90"/>
    <mergeCell ref="BS90:BU90"/>
    <mergeCell ref="BY74:CA74"/>
    <mergeCell ref="CB74:CD74"/>
    <mergeCell ref="CE74:CG74"/>
    <mergeCell ref="BP85:BR85"/>
    <mergeCell ref="BS85:BU85"/>
    <mergeCell ref="BV85:BX85"/>
    <mergeCell ref="BY85:CA85"/>
    <mergeCell ref="CB85:CD85"/>
    <mergeCell ref="BP79:BR79"/>
    <mergeCell ref="CB79:CD79"/>
    <mergeCell ref="CE79:CG79"/>
    <mergeCell ref="CB81:CD81"/>
    <mergeCell ref="CB82:CD82"/>
    <mergeCell ref="CE82:CG82"/>
    <mergeCell ref="BS81:BU81"/>
    <mergeCell ref="BV81:BX81"/>
    <mergeCell ref="BY81:CA81"/>
    <mergeCell ref="BV83:BX83"/>
    <mergeCell ref="BY83:CA83"/>
    <mergeCell ref="CE64:CG64"/>
    <mergeCell ref="CH63:CX63"/>
    <mergeCell ref="CH58:CX58"/>
    <mergeCell ref="BY63:CA63"/>
    <mergeCell ref="CB63:CD63"/>
    <mergeCell ref="CE63:CG63"/>
    <mergeCell ref="BP63:BR63"/>
    <mergeCell ref="CE58:CG58"/>
    <mergeCell ref="CB58:CD58"/>
    <mergeCell ref="BY58:CA58"/>
    <mergeCell ref="BV58:BX58"/>
    <mergeCell ref="BS58:BU58"/>
    <mergeCell ref="BP58:BR58"/>
    <mergeCell ref="BK72:BO72"/>
    <mergeCell ref="BP70:BR70"/>
    <mergeCell ref="BY73:CA73"/>
    <mergeCell ref="CB73:CD73"/>
    <mergeCell ref="BK73:BO73"/>
    <mergeCell ref="BP69:BR69"/>
    <mergeCell ref="BS69:BU69"/>
    <mergeCell ref="BP72:BR72"/>
    <mergeCell ref="BS72:BU72"/>
    <mergeCell ref="BV72:BX72"/>
    <mergeCell ref="BK71:BO71"/>
    <mergeCell ref="BP71:BR71"/>
    <mergeCell ref="CB70:CD70"/>
    <mergeCell ref="BS71:BU71"/>
    <mergeCell ref="BV71:BX71"/>
    <mergeCell ref="BY71:CA71"/>
    <mergeCell ref="BP64:BR64"/>
    <mergeCell ref="BS64:BU64"/>
    <mergeCell ref="BV64:BX64"/>
    <mergeCell ref="BY64:CA64"/>
    <mergeCell ref="AQ71:AU71"/>
    <mergeCell ref="AV71:AZ71"/>
    <mergeCell ref="BA71:BE71"/>
    <mergeCell ref="BK64:BO64"/>
    <mergeCell ref="AV67:AZ67"/>
    <mergeCell ref="BA67:BE67"/>
    <mergeCell ref="BY72:CA72"/>
    <mergeCell ref="AV69:AZ69"/>
    <mergeCell ref="BA69:BE69"/>
    <mergeCell ref="CH73:CX73"/>
    <mergeCell ref="BS67:BU67"/>
    <mergeCell ref="BV67:BX67"/>
    <mergeCell ref="BY67:CA67"/>
    <mergeCell ref="CE67:CG67"/>
    <mergeCell ref="CH67:CX67"/>
    <mergeCell ref="CE73:CG73"/>
    <mergeCell ref="CH72:CX72"/>
    <mergeCell ref="CB72:CD72"/>
    <mergeCell ref="CH66:CX66"/>
    <mergeCell ref="CH69:CX69"/>
    <mergeCell ref="CE72:CG72"/>
    <mergeCell ref="CB71:CD71"/>
    <mergeCell ref="CE71:CG71"/>
    <mergeCell ref="CH71:CX71"/>
    <mergeCell ref="BP73:BR73"/>
    <mergeCell ref="BS73:BU73"/>
    <mergeCell ref="BV73:BX73"/>
    <mergeCell ref="CH70:CX70"/>
    <mergeCell ref="CH68:CX68"/>
    <mergeCell ref="CE70:CG70"/>
    <mergeCell ref="CE69:CG69"/>
    <mergeCell ref="CH82:CX82"/>
    <mergeCell ref="CB84:CD84"/>
    <mergeCell ref="CE84:CG84"/>
    <mergeCell ref="BV86:BX86"/>
    <mergeCell ref="BY86:CA86"/>
    <mergeCell ref="CB86:CD86"/>
    <mergeCell ref="CE86:CG86"/>
    <mergeCell ref="Q97:AC97"/>
    <mergeCell ref="CH84:CX84"/>
    <mergeCell ref="Q85:AC85"/>
    <mergeCell ref="AD85:AP85"/>
    <mergeCell ref="CH86:CX86"/>
    <mergeCell ref="CH83:CX83"/>
    <mergeCell ref="CE85:CG85"/>
    <mergeCell ref="CH85:CX85"/>
    <mergeCell ref="Q86:AC86"/>
    <mergeCell ref="BK94:BO94"/>
    <mergeCell ref="BP94:BR94"/>
    <mergeCell ref="AD97:AP97"/>
    <mergeCell ref="AQ97:AU97"/>
    <mergeCell ref="AV97:AZ97"/>
    <mergeCell ref="BA97:BE97"/>
    <mergeCell ref="BF97:BJ97"/>
    <mergeCell ref="BK97:BO97"/>
    <mergeCell ref="BP97:BR97"/>
    <mergeCell ref="CE83:CG83"/>
    <mergeCell ref="Q83:AC83"/>
    <mergeCell ref="AD83:AP83"/>
    <mergeCell ref="AQ83:AU83"/>
    <mergeCell ref="CB83:CD83"/>
    <mergeCell ref="AD86:AP86"/>
    <mergeCell ref="AQ86:AU86"/>
    <mergeCell ref="B94:C94"/>
    <mergeCell ref="D94:P94"/>
    <mergeCell ref="Q94:AC94"/>
    <mergeCell ref="AD94:AP94"/>
    <mergeCell ref="AQ94:AU94"/>
    <mergeCell ref="AV94:AZ94"/>
    <mergeCell ref="BV94:BX94"/>
    <mergeCell ref="BY94:CA94"/>
    <mergeCell ref="B97:C97"/>
    <mergeCell ref="D97:P97"/>
    <mergeCell ref="BP96:BR96"/>
    <mergeCell ref="CE101:CG101"/>
    <mergeCell ref="CH101:CX101"/>
    <mergeCell ref="Q100:AC100"/>
    <mergeCell ref="AD100:AP100"/>
    <mergeCell ref="AQ100:AU100"/>
    <mergeCell ref="BA101:BE101"/>
    <mergeCell ref="BF101:BJ101"/>
    <mergeCell ref="BK101:BO101"/>
    <mergeCell ref="BP101:BR101"/>
    <mergeCell ref="BS101:BU101"/>
    <mergeCell ref="BS97:BU97"/>
    <mergeCell ref="B101:C101"/>
    <mergeCell ref="D101:P101"/>
    <mergeCell ref="Q101:AC101"/>
    <mergeCell ref="AD101:AP101"/>
    <mergeCell ref="AQ101:AU101"/>
    <mergeCell ref="AV101:AZ101"/>
    <mergeCell ref="B98:C98"/>
    <mergeCell ref="D98:P98"/>
    <mergeCell ref="Q98:AC98"/>
    <mergeCell ref="AQ98:AU98"/>
    <mergeCell ref="AV98:AZ98"/>
    <mergeCell ref="BA99:BE99"/>
    <mergeCell ref="BF99:BJ99"/>
    <mergeCell ref="BK99:BO99"/>
    <mergeCell ref="BP99:BR99"/>
    <mergeCell ref="BA98:BE98"/>
    <mergeCell ref="BF98:BJ98"/>
    <mergeCell ref="BK98:BO98"/>
    <mergeCell ref="B99:C99"/>
    <mergeCell ref="D99:P99"/>
    <mergeCell ref="BY104:CA104"/>
    <mergeCell ref="CB104:CD104"/>
    <mergeCell ref="CE104:CG104"/>
    <mergeCell ref="CH104:CX104"/>
    <mergeCell ref="Q105:AC105"/>
    <mergeCell ref="AD105:AP105"/>
    <mergeCell ref="AQ105:AU105"/>
    <mergeCell ref="AV105:AZ105"/>
    <mergeCell ref="BA104:BE104"/>
    <mergeCell ref="BF104:BJ104"/>
    <mergeCell ref="BK104:BO104"/>
    <mergeCell ref="BP104:BR104"/>
    <mergeCell ref="BS104:BU104"/>
    <mergeCell ref="BV104:BX104"/>
    <mergeCell ref="BV100:BX100"/>
    <mergeCell ref="BY100:CA100"/>
    <mergeCell ref="CB100:CD100"/>
    <mergeCell ref="CE100:CG100"/>
    <mergeCell ref="CH100:CX100"/>
    <mergeCell ref="Q104:AC104"/>
    <mergeCell ref="CB101:CD101"/>
    <mergeCell ref="AD98:AP98"/>
    <mergeCell ref="Q110:AC110"/>
    <mergeCell ref="AD110:AP110"/>
    <mergeCell ref="AQ110:AU110"/>
    <mergeCell ref="AV110:AZ110"/>
    <mergeCell ref="BA110:BE110"/>
    <mergeCell ref="BY105:CA105"/>
    <mergeCell ref="CB105:CD105"/>
    <mergeCell ref="CE105:CG105"/>
    <mergeCell ref="CH105:CX105"/>
    <mergeCell ref="BF108:BJ108"/>
    <mergeCell ref="BK108:BO108"/>
    <mergeCell ref="BP108:BR108"/>
    <mergeCell ref="BS108:BU108"/>
    <mergeCell ref="BV108:BX108"/>
    <mergeCell ref="BY108:CA108"/>
    <mergeCell ref="BA105:BE105"/>
    <mergeCell ref="BF105:BJ105"/>
    <mergeCell ref="BK105:BO105"/>
    <mergeCell ref="BP105:BR105"/>
    <mergeCell ref="BS105:BU105"/>
    <mergeCell ref="BV105:BX105"/>
    <mergeCell ref="Q108:AC108"/>
    <mergeCell ref="AD108:AP108"/>
    <mergeCell ref="AQ108:AU108"/>
    <mergeCell ref="AV108:AZ108"/>
    <mergeCell ref="BY107:CA107"/>
    <mergeCell ref="CB107:CD107"/>
    <mergeCell ref="CE107:CG107"/>
    <mergeCell ref="Q107:AC107"/>
    <mergeCell ref="CE110:CG110"/>
    <mergeCell ref="Q109:AC109"/>
    <mergeCell ref="AD109:AP109"/>
    <mergeCell ref="Q111:AC111"/>
    <mergeCell ref="AD111:AP111"/>
    <mergeCell ref="AQ111:AU111"/>
    <mergeCell ref="AV111:AZ111"/>
    <mergeCell ref="BA112:BE112"/>
    <mergeCell ref="BF112:BJ112"/>
    <mergeCell ref="BK112:BO112"/>
    <mergeCell ref="BP112:BR112"/>
    <mergeCell ref="BS112:BU112"/>
    <mergeCell ref="BV112:BX112"/>
    <mergeCell ref="Q112:AC112"/>
    <mergeCell ref="AD112:AP112"/>
    <mergeCell ref="AQ112:AU112"/>
    <mergeCell ref="AV112:AZ112"/>
    <mergeCell ref="Q116:AC116"/>
    <mergeCell ref="AD116:AP116"/>
    <mergeCell ref="AQ116:AU116"/>
    <mergeCell ref="AV116:AZ116"/>
    <mergeCell ref="BA116:BE116"/>
    <mergeCell ref="BF115:BJ115"/>
    <mergeCell ref="BK115:BO115"/>
    <mergeCell ref="BP115:BR115"/>
    <mergeCell ref="BS115:BU115"/>
    <mergeCell ref="BV115:BX115"/>
    <mergeCell ref="CH116:CX116"/>
    <mergeCell ref="BF116:BJ116"/>
    <mergeCell ref="CH115:CX115"/>
    <mergeCell ref="BV118:BX118"/>
    <mergeCell ref="BY118:CA118"/>
    <mergeCell ref="CB118:CD118"/>
    <mergeCell ref="CE118:CG118"/>
    <mergeCell ref="Q118:AC118"/>
    <mergeCell ref="AD118:AP118"/>
    <mergeCell ref="AQ118:AU118"/>
    <mergeCell ref="BP118:BR118"/>
    <mergeCell ref="BS118:BU118"/>
    <mergeCell ref="AV118:AZ118"/>
    <mergeCell ref="BA118:BE118"/>
    <mergeCell ref="BF118:BJ118"/>
    <mergeCell ref="BK118:BO118"/>
    <mergeCell ref="Q115:AC115"/>
    <mergeCell ref="AD115:AP115"/>
    <mergeCell ref="AQ115:AU115"/>
    <mergeCell ref="AV115:AZ115"/>
    <mergeCell ref="CB115:CD115"/>
    <mergeCell ref="CE115:CG115"/>
    <mergeCell ref="CB116:CD116"/>
    <mergeCell ref="CE116:CG116"/>
    <mergeCell ref="BS134:BU134"/>
    <mergeCell ref="BV134:BX134"/>
    <mergeCell ref="B134:C134"/>
    <mergeCell ref="D134:P134"/>
    <mergeCell ref="Q134:AC134"/>
    <mergeCell ref="AD134:AP134"/>
    <mergeCell ref="AQ134:AU134"/>
    <mergeCell ref="AV134:AZ134"/>
    <mergeCell ref="CB123:CD123"/>
    <mergeCell ref="CE123:CG123"/>
    <mergeCell ref="Q124:AC124"/>
    <mergeCell ref="B132:C132"/>
    <mergeCell ref="B131:C131"/>
    <mergeCell ref="B130:C130"/>
    <mergeCell ref="B129:C129"/>
    <mergeCell ref="D123:P123"/>
    <mergeCell ref="D124:P124"/>
    <mergeCell ref="D125:P125"/>
    <mergeCell ref="Q123:AC123"/>
    <mergeCell ref="AD123:AP123"/>
    <mergeCell ref="AQ123:AU123"/>
    <mergeCell ref="AV123:AZ123"/>
    <mergeCell ref="BA123:BE123"/>
    <mergeCell ref="B128:C128"/>
    <mergeCell ref="D128:P128"/>
    <mergeCell ref="Q128:AC128"/>
    <mergeCell ref="AD128:AP128"/>
    <mergeCell ref="AQ128:AU128"/>
    <mergeCell ref="AV128:AZ128"/>
    <mergeCell ref="BP128:BR128"/>
    <mergeCell ref="BS128:BU128"/>
    <mergeCell ref="BV128:BX128"/>
    <mergeCell ref="CH136:CX136"/>
    <mergeCell ref="BY135:CA135"/>
    <mergeCell ref="CB135:CD135"/>
    <mergeCell ref="CE135:CG135"/>
    <mergeCell ref="BF123:BJ123"/>
    <mergeCell ref="BK123:BO123"/>
    <mergeCell ref="BP123:BR123"/>
    <mergeCell ref="BS123:BU123"/>
    <mergeCell ref="BV123:BX123"/>
    <mergeCell ref="BY123:CA123"/>
    <mergeCell ref="CH133:CX133"/>
    <mergeCell ref="CB124:CD124"/>
    <mergeCell ref="CE124:CG124"/>
    <mergeCell ref="CH135:CX135"/>
    <mergeCell ref="BP124:BR124"/>
    <mergeCell ref="BS124:BU124"/>
    <mergeCell ref="BV124:BX124"/>
    <mergeCell ref="BY124:CA124"/>
    <mergeCell ref="BF124:BJ124"/>
    <mergeCell ref="BK124:BO124"/>
    <mergeCell ref="BY126:CA126"/>
    <mergeCell ref="CB126:CD126"/>
    <mergeCell ref="CE126:CG126"/>
    <mergeCell ref="BY127:CA127"/>
    <mergeCell ref="CB127:CD127"/>
    <mergeCell ref="CE127:CG127"/>
    <mergeCell ref="CH126:CX126"/>
    <mergeCell ref="BY128:CA128"/>
    <mergeCell ref="CB128:CD128"/>
    <mergeCell ref="CE128:CG128"/>
    <mergeCell ref="CH128:CX128"/>
    <mergeCell ref="CH130:CX130"/>
    <mergeCell ref="CE138:CG138"/>
    <mergeCell ref="BY137:CA137"/>
    <mergeCell ref="CB137:CD137"/>
    <mergeCell ref="CE137:CG137"/>
    <mergeCell ref="BA135:BE135"/>
    <mergeCell ref="BF135:BJ135"/>
    <mergeCell ref="BK135:BO135"/>
    <mergeCell ref="BP135:BR135"/>
    <mergeCell ref="BS135:BU135"/>
    <mergeCell ref="BV135:BX135"/>
    <mergeCell ref="B135:C135"/>
    <mergeCell ref="D135:P135"/>
    <mergeCell ref="Q135:AC135"/>
    <mergeCell ref="AD135:AP135"/>
    <mergeCell ref="AQ135:AU135"/>
    <mergeCell ref="AV135:AZ135"/>
    <mergeCell ref="BF138:BJ138"/>
    <mergeCell ref="BK138:BO138"/>
    <mergeCell ref="B138:C138"/>
    <mergeCell ref="B136:C136"/>
    <mergeCell ref="BY136:CA136"/>
    <mergeCell ref="CB136:CD136"/>
    <mergeCell ref="CE136:CG136"/>
    <mergeCell ref="CH137:CX137"/>
    <mergeCell ref="Q139:AC139"/>
    <mergeCell ref="AD139:AP139"/>
    <mergeCell ref="AQ139:AU139"/>
    <mergeCell ref="AV139:AZ139"/>
    <mergeCell ref="BA139:BE139"/>
    <mergeCell ref="BF139:BJ139"/>
    <mergeCell ref="BK139:BO139"/>
    <mergeCell ref="BA137:BE137"/>
    <mergeCell ref="BF137:BJ137"/>
    <mergeCell ref="BK137:BO137"/>
    <mergeCell ref="BP137:BR137"/>
    <mergeCell ref="BS137:BU137"/>
    <mergeCell ref="BV137:BX137"/>
    <mergeCell ref="BF136:BJ136"/>
    <mergeCell ref="BK136:BO136"/>
    <mergeCell ref="BP136:BR136"/>
    <mergeCell ref="BS136:BU136"/>
    <mergeCell ref="Q137:AC137"/>
    <mergeCell ref="AD137:AP137"/>
    <mergeCell ref="AQ137:AU137"/>
    <mergeCell ref="AV137:AZ137"/>
    <mergeCell ref="Q136:AC136"/>
    <mergeCell ref="AD136:AP136"/>
    <mergeCell ref="AQ136:AU136"/>
    <mergeCell ref="AV136:AZ136"/>
    <mergeCell ref="BA136:BE136"/>
    <mergeCell ref="BP138:BR138"/>
    <mergeCell ref="BS138:BU138"/>
    <mergeCell ref="BV138:BX138"/>
    <mergeCell ref="BY138:CA138"/>
    <mergeCell ref="CB138:CD138"/>
    <mergeCell ref="BP142:BR142"/>
    <mergeCell ref="BS142:BU142"/>
    <mergeCell ref="BV142:BX142"/>
    <mergeCell ref="BY142:CA142"/>
    <mergeCell ref="CB142:CD142"/>
    <mergeCell ref="CE142:CG142"/>
    <mergeCell ref="CH139:CX139"/>
    <mergeCell ref="Q142:AC142"/>
    <mergeCell ref="AD142:AP142"/>
    <mergeCell ref="AQ142:AU142"/>
    <mergeCell ref="AV142:AZ142"/>
    <mergeCell ref="BA142:BE142"/>
    <mergeCell ref="BF142:BJ142"/>
    <mergeCell ref="BK142:BO142"/>
    <mergeCell ref="BP139:BR139"/>
    <mergeCell ref="BS139:BU139"/>
    <mergeCell ref="BV139:BX139"/>
    <mergeCell ref="BY139:CA139"/>
    <mergeCell ref="CB139:CD139"/>
    <mergeCell ref="CE139:CG139"/>
    <mergeCell ref="BV140:BX140"/>
    <mergeCell ref="BY140:CA140"/>
    <mergeCell ref="CB140:CD140"/>
    <mergeCell ref="CH142:CX142"/>
    <mergeCell ref="BP143:BR143"/>
    <mergeCell ref="BS143:BU143"/>
    <mergeCell ref="BV143:BX143"/>
    <mergeCell ref="BY143:CA143"/>
    <mergeCell ref="CB143:CD143"/>
    <mergeCell ref="CE143:CG143"/>
    <mergeCell ref="Q141:AC141"/>
    <mergeCell ref="AD141:AP141"/>
    <mergeCell ref="AQ141:AU141"/>
    <mergeCell ref="AV141:AZ141"/>
    <mergeCell ref="CE141:CG141"/>
    <mergeCell ref="CH141:CX141"/>
    <mergeCell ref="CH146:CX146"/>
    <mergeCell ref="Q140:AC140"/>
    <mergeCell ref="AD140:AP140"/>
    <mergeCell ref="AQ140:AU140"/>
    <mergeCell ref="AV140:AZ140"/>
    <mergeCell ref="BA140:BE140"/>
    <mergeCell ref="CE140:CG140"/>
    <mergeCell ref="CH140:CX140"/>
    <mergeCell ref="BA141:BE141"/>
    <mergeCell ref="BF141:BJ141"/>
    <mergeCell ref="BK141:BO141"/>
    <mergeCell ref="BP141:BR141"/>
    <mergeCell ref="BS141:BU141"/>
    <mergeCell ref="BV141:BX141"/>
    <mergeCell ref="BY141:CA141"/>
    <mergeCell ref="CB141:CD141"/>
    <mergeCell ref="BF140:BJ140"/>
    <mergeCell ref="BK140:BO140"/>
    <mergeCell ref="BP140:BR140"/>
    <mergeCell ref="BS140:BU140"/>
    <mergeCell ref="Q143:AC143"/>
    <mergeCell ref="AD143:AP143"/>
    <mergeCell ref="CH21:CX21"/>
    <mergeCell ref="CH23:CX23"/>
    <mergeCell ref="BS59:BU59"/>
    <mergeCell ref="BV59:BX59"/>
    <mergeCell ref="CH31:CX31"/>
    <mergeCell ref="CH55:CX55"/>
    <mergeCell ref="BY50:CA50"/>
    <mergeCell ref="BY29:CA29"/>
    <mergeCell ref="CB29:CD29"/>
    <mergeCell ref="BS25:BU25"/>
    <mergeCell ref="CH18:CX18"/>
    <mergeCell ref="BK24:BO24"/>
    <mergeCell ref="BP24:BR24"/>
    <mergeCell ref="BS24:BU24"/>
    <mergeCell ref="BV24:BX24"/>
    <mergeCell ref="BY24:CA24"/>
    <mergeCell ref="CB24:CD24"/>
    <mergeCell ref="CE24:CG24"/>
    <mergeCell ref="BV25:BX25"/>
    <mergeCell ref="BY25:CA25"/>
    <mergeCell ref="CB25:CD25"/>
    <mergeCell ref="CE25:CG25"/>
    <mergeCell ref="CH25:CX25"/>
    <mergeCell ref="CE29:CG29"/>
    <mergeCell ref="CH29:CX29"/>
    <mergeCell ref="BV62:BX62"/>
    <mergeCell ref="BY62:CA62"/>
    <mergeCell ref="CB62:CD62"/>
    <mergeCell ref="CE62:CG62"/>
    <mergeCell ref="CH62:CX62"/>
    <mergeCell ref="B50:C50"/>
    <mergeCell ref="D50:P50"/>
    <mergeCell ref="BF56:BJ56"/>
    <mergeCell ref="BK56:BO56"/>
    <mergeCell ref="AV55:AZ55"/>
    <mergeCell ref="B56:C56"/>
    <mergeCell ref="B62:C62"/>
    <mergeCell ref="D62:P62"/>
    <mergeCell ref="Q62:AC62"/>
    <mergeCell ref="AD62:AP62"/>
    <mergeCell ref="AQ62:AU62"/>
    <mergeCell ref="B61:C61"/>
    <mergeCell ref="D61:P61"/>
    <mergeCell ref="Q61:AC61"/>
    <mergeCell ref="AD61:AP61"/>
    <mergeCell ref="AQ29:AU29"/>
    <mergeCell ref="AV29:AZ29"/>
    <mergeCell ref="BA29:BE29"/>
    <mergeCell ref="BF29:BJ29"/>
    <mergeCell ref="BK29:BO29"/>
    <mergeCell ref="Q59:AC59"/>
    <mergeCell ref="BA42:BE42"/>
    <mergeCell ref="BA60:BE60"/>
    <mergeCell ref="BF60:BJ60"/>
    <mergeCell ref="BK60:BO60"/>
    <mergeCell ref="AD59:AP59"/>
    <mergeCell ref="AQ59:AU59"/>
    <mergeCell ref="AV59:AZ59"/>
    <mergeCell ref="BA59:BE59"/>
    <mergeCell ref="BF59:BJ59"/>
    <mergeCell ref="BK59:BO59"/>
    <mergeCell ref="B60:C60"/>
    <mergeCell ref="Q60:AC60"/>
    <mergeCell ref="AD60:AP60"/>
    <mergeCell ref="AQ60:AU60"/>
    <mergeCell ref="AV60:AZ60"/>
    <mergeCell ref="AD25:AP25"/>
    <mergeCell ref="AQ25:AU25"/>
    <mergeCell ref="AV62:AZ62"/>
    <mergeCell ref="BA62:BE62"/>
    <mergeCell ref="BF62:BJ62"/>
    <mergeCell ref="BK62:BO62"/>
    <mergeCell ref="BP62:BR62"/>
    <mergeCell ref="BS62:BU62"/>
    <mergeCell ref="Q42:AC42"/>
    <mergeCell ref="AD42:AP42"/>
    <mergeCell ref="BS57:BU57"/>
    <mergeCell ref="BV57:BX57"/>
    <mergeCell ref="BP60:BR60"/>
    <mergeCell ref="BS60:BU60"/>
    <mergeCell ref="BV60:BX60"/>
    <mergeCell ref="BP59:BR59"/>
    <mergeCell ref="BA55:BE55"/>
    <mergeCell ref="BF55:BJ55"/>
    <mergeCell ref="BK55:BO55"/>
    <mergeCell ref="BF27:BJ27"/>
    <mergeCell ref="BK27:BO27"/>
    <mergeCell ref="BP27:BR27"/>
    <mergeCell ref="BS27:BU27"/>
    <mergeCell ref="BV27:BX27"/>
    <mergeCell ref="Q30:AC30"/>
    <mergeCell ref="AD30:AP30"/>
    <mergeCell ref="AQ30:AU30"/>
    <mergeCell ref="BA25:BE25"/>
    <mergeCell ref="AQ61:AU61"/>
    <mergeCell ref="AV61:AZ61"/>
    <mergeCell ref="BA61:BE61"/>
    <mergeCell ref="BF61:BJ61"/>
    <mergeCell ref="BK61:BO61"/>
    <mergeCell ref="BP61:BR61"/>
    <mergeCell ref="BS53:BU53"/>
    <mergeCell ref="BV53:BX53"/>
    <mergeCell ref="CH57:CX57"/>
    <mergeCell ref="CH56:CX56"/>
    <mergeCell ref="BY56:CA56"/>
    <mergeCell ref="CB56:CD56"/>
    <mergeCell ref="CE56:CG56"/>
    <mergeCell ref="CH53:CX53"/>
    <mergeCell ref="BY53:CA53"/>
    <mergeCell ref="CB53:CD53"/>
    <mergeCell ref="CE53:CG53"/>
    <mergeCell ref="BY57:CA57"/>
    <mergeCell ref="BK58:BO58"/>
    <mergeCell ref="BF58:BJ58"/>
    <mergeCell ref="BA58:BE58"/>
    <mergeCell ref="CB60:CD60"/>
    <mergeCell ref="CE60:CG60"/>
    <mergeCell ref="BY59:CA59"/>
    <mergeCell ref="CB59:CD59"/>
    <mergeCell ref="CE59:CG59"/>
    <mergeCell ref="AV56:AZ56"/>
    <mergeCell ref="AV58:AZ58"/>
    <mergeCell ref="CH54:CX54"/>
    <mergeCell ref="BP54:BR54"/>
    <mergeCell ref="BS54:BU54"/>
    <mergeCell ref="BV54:BX54"/>
    <mergeCell ref="B152:C152"/>
    <mergeCell ref="B150:C150"/>
    <mergeCell ref="B148:C148"/>
    <mergeCell ref="B146:C146"/>
    <mergeCell ref="B144:C144"/>
    <mergeCell ref="B156:C156"/>
    <mergeCell ref="B141:C141"/>
    <mergeCell ref="B145:C145"/>
    <mergeCell ref="B147:C147"/>
    <mergeCell ref="B149:C149"/>
    <mergeCell ref="B151:C151"/>
    <mergeCell ref="B153:C153"/>
    <mergeCell ref="B81:C81"/>
    <mergeCell ref="B78:C78"/>
    <mergeCell ref="B114:C114"/>
    <mergeCell ref="B109:C109"/>
    <mergeCell ref="B107:C107"/>
    <mergeCell ref="B106:C106"/>
    <mergeCell ref="B104:C104"/>
    <mergeCell ref="B102:C102"/>
    <mergeCell ref="B105:C105"/>
    <mergeCell ref="B110:C110"/>
    <mergeCell ref="B111:C111"/>
    <mergeCell ref="B127:C127"/>
    <mergeCell ref="B125:C125"/>
    <mergeCell ref="B124:C124"/>
    <mergeCell ref="B122:C122"/>
    <mergeCell ref="B121:C121"/>
    <mergeCell ref="B118:C118"/>
    <mergeCell ref="B112:C112"/>
    <mergeCell ref="B93:C93"/>
    <mergeCell ref="B108:C108"/>
    <mergeCell ref="B113:C113"/>
    <mergeCell ref="B117:C117"/>
    <mergeCell ref="B126:C126"/>
    <mergeCell ref="D10:P10"/>
    <mergeCell ref="B10:C10"/>
    <mergeCell ref="B31:C31"/>
    <mergeCell ref="B80:C80"/>
    <mergeCell ref="B95:C95"/>
    <mergeCell ref="B100:C100"/>
    <mergeCell ref="B15:C15"/>
    <mergeCell ref="B14:C14"/>
    <mergeCell ref="B13:C13"/>
    <mergeCell ref="B12:C12"/>
    <mergeCell ref="D11:P11"/>
    <mergeCell ref="B11:C11"/>
    <mergeCell ref="B23:C23"/>
    <mergeCell ref="B21:C21"/>
    <mergeCell ref="B19:C19"/>
    <mergeCell ref="B17:C17"/>
    <mergeCell ref="B18:C18"/>
    <mergeCell ref="B16:C16"/>
    <mergeCell ref="B34:C34"/>
    <mergeCell ref="B33:C33"/>
    <mergeCell ref="B32:C32"/>
    <mergeCell ref="B30:C30"/>
    <mergeCell ref="B28:C28"/>
    <mergeCell ref="B27:C27"/>
    <mergeCell ref="B45:C45"/>
    <mergeCell ref="B44:C44"/>
    <mergeCell ref="B43:C43"/>
    <mergeCell ref="B41:C41"/>
    <mergeCell ref="D28:P28"/>
    <mergeCell ref="B140:C140"/>
    <mergeCell ref="B143:C143"/>
    <mergeCell ref="B142:C142"/>
    <mergeCell ref="B58:C58"/>
    <mergeCell ref="B42:C42"/>
    <mergeCell ref="B24:C24"/>
    <mergeCell ref="B55:C55"/>
    <mergeCell ref="B59:C59"/>
    <mergeCell ref="B25:C25"/>
    <mergeCell ref="B115:C115"/>
    <mergeCell ref="B116:C116"/>
    <mergeCell ref="B123:C123"/>
    <mergeCell ref="B137:C137"/>
    <mergeCell ref="B139:C139"/>
    <mergeCell ref="B40:C40"/>
    <mergeCell ref="B39:C39"/>
    <mergeCell ref="B52:C52"/>
    <mergeCell ref="B51:C51"/>
    <mergeCell ref="B49:C49"/>
    <mergeCell ref="B48:C48"/>
    <mergeCell ref="B47:C47"/>
    <mergeCell ref="B46:C46"/>
    <mergeCell ref="B77:C77"/>
    <mergeCell ref="B76:C76"/>
    <mergeCell ref="B75:C75"/>
    <mergeCell ref="B70:C70"/>
    <mergeCell ref="B69:C69"/>
    <mergeCell ref="B66:C66"/>
    <mergeCell ref="B90:C90"/>
    <mergeCell ref="B89:C89"/>
    <mergeCell ref="B86:C86"/>
    <mergeCell ref="B83:C83"/>
    <mergeCell ref="D30:P30"/>
    <mergeCell ref="D31:P31"/>
    <mergeCell ref="D32:P32"/>
    <mergeCell ref="D33:P33"/>
    <mergeCell ref="D34:P34"/>
    <mergeCell ref="D21:P21"/>
    <mergeCell ref="D23:P23"/>
    <mergeCell ref="D24:P24"/>
    <mergeCell ref="D25:P25"/>
    <mergeCell ref="D26:P26"/>
    <mergeCell ref="D27:P27"/>
    <mergeCell ref="D12:P12"/>
    <mergeCell ref="D13:P13"/>
    <mergeCell ref="D14:P14"/>
    <mergeCell ref="D15:P15"/>
    <mergeCell ref="D16:P16"/>
    <mergeCell ref="D18:P18"/>
    <mergeCell ref="D19:P19"/>
    <mergeCell ref="D48:P48"/>
    <mergeCell ref="D49:P49"/>
    <mergeCell ref="D51:P51"/>
    <mergeCell ref="D52:P52"/>
    <mergeCell ref="D55:P55"/>
    <mergeCell ref="D57:P57"/>
    <mergeCell ref="D41:P41"/>
    <mergeCell ref="D43:P43"/>
    <mergeCell ref="D44:P44"/>
    <mergeCell ref="D45:P45"/>
    <mergeCell ref="D46:P46"/>
    <mergeCell ref="D47:P47"/>
    <mergeCell ref="D35:P35"/>
    <mergeCell ref="D36:P36"/>
    <mergeCell ref="D37:P37"/>
    <mergeCell ref="D38:P38"/>
    <mergeCell ref="D39:P39"/>
    <mergeCell ref="D40:P40"/>
    <mergeCell ref="D42:P42"/>
    <mergeCell ref="D75:P75"/>
    <mergeCell ref="D76:P76"/>
    <mergeCell ref="D77:P77"/>
    <mergeCell ref="D78:P78"/>
    <mergeCell ref="D80:P80"/>
    <mergeCell ref="D81:P81"/>
    <mergeCell ref="D58:P58"/>
    <mergeCell ref="D59:P59"/>
    <mergeCell ref="D66:P66"/>
    <mergeCell ref="D67:P67"/>
    <mergeCell ref="D69:P69"/>
    <mergeCell ref="D70:P70"/>
    <mergeCell ref="D85:P85"/>
    <mergeCell ref="D84:P84"/>
    <mergeCell ref="D118:P118"/>
    <mergeCell ref="D121:P121"/>
    <mergeCell ref="D109:P109"/>
    <mergeCell ref="D110:P110"/>
    <mergeCell ref="D111:P111"/>
    <mergeCell ref="D114:P114"/>
    <mergeCell ref="D115:P115"/>
    <mergeCell ref="D116:P116"/>
    <mergeCell ref="D100:P100"/>
    <mergeCell ref="D102:P102"/>
    <mergeCell ref="D104:P104"/>
    <mergeCell ref="D105:P105"/>
    <mergeCell ref="D106:P106"/>
    <mergeCell ref="D107:P107"/>
    <mergeCell ref="D112:P112"/>
    <mergeCell ref="D108:P108"/>
    <mergeCell ref="D113:P113"/>
    <mergeCell ref="D60:P60"/>
    <mergeCell ref="D146:P146"/>
    <mergeCell ref="D148:P148"/>
    <mergeCell ref="D150:P150"/>
    <mergeCell ref="D152:P152"/>
    <mergeCell ref="D155:P155"/>
    <mergeCell ref="D156:P156"/>
    <mergeCell ref="D138:P138"/>
    <mergeCell ref="D139:P139"/>
    <mergeCell ref="D140:P140"/>
    <mergeCell ref="D142:P142"/>
    <mergeCell ref="D143:P143"/>
    <mergeCell ref="D144:P144"/>
    <mergeCell ref="D127:P127"/>
    <mergeCell ref="D129:P129"/>
    <mergeCell ref="D130:P130"/>
    <mergeCell ref="D131:P131"/>
    <mergeCell ref="D132:P132"/>
    <mergeCell ref="D137:P137"/>
    <mergeCell ref="D141:P141"/>
    <mergeCell ref="D136:P136"/>
    <mergeCell ref="D145:P145"/>
    <mergeCell ref="D147:P147"/>
    <mergeCell ref="D149:P149"/>
    <mergeCell ref="D151:P151"/>
    <mergeCell ref="D153:P153"/>
  </mergeCells>
  <phoneticPr fontId="3"/>
  <dataValidations count="1">
    <dataValidation type="list" allowBlank="1" showInputMessage="1" showErrorMessage="1" sqref="BA10:BE156">
      <formula1>"○"</formula1>
    </dataValidation>
  </dataValidations>
  <pageMargins left="0.31496062992125984" right="0.31496062992125984" top="0.55118110236220474" bottom="0.55118110236220474" header="0.31496062992125984" footer="0.31496062992125984"/>
  <pageSetup paperSize="9" scale="83" orientation="landscape" r:id="rId1"/>
  <headerFooter>
    <oddHeader>&amp;L&amp;G&amp;R印刷日時：&amp;D&amp;' &amp;T</oddHeader>
    <oddFooter>&amp;L&amp;G&amp;R[ &amp;P/&amp;N-1 ]</oddFooter>
  </headerFooter>
  <legacyDrawingHF r:id="rId2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>
          <x14:formula1>
            <xm:f>ドメイン定義書!$F$10:$F$228</xm:f>
          </x14:formula1>
          <xm:sqref>AD95:AP130 AD10:AP93 AD132:AP156</xm:sqref>
        </x14:dataValidation>
        <x14:dataValidation type="list" allowBlank="1" showInputMessage="1" showErrorMessage="1">
          <x14:formula1>
            <xm:f>[1]ドメイン定義書!#REF!</xm:f>
          </x14:formula1>
          <xm:sqref>AD94:AP94 AD131:AP131</xm:sqref>
        </x14:dataValidation>
      </x14:dataValidations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S56"/>
  <sheetViews>
    <sheetView showGridLines="0" view="pageBreakPreview" zoomScale="85" zoomScaleNormal="85" zoomScaleSheetLayoutView="85" workbookViewId="0">
      <pane ySplit="9" topLeftCell="A10" activePane="bottomLeft" state="frozen"/>
      <selection activeCell="Q128" sqref="Q128:AC128"/>
      <selection pane="bottomLeft" activeCell="DN8" sqref="DN8:DS36"/>
    </sheetView>
  </sheetViews>
  <sheetFormatPr defaultColWidth="1.625" defaultRowHeight="13.5"/>
  <cols>
    <col min="1" max="1" width="0.625" style="11" customWidth="1"/>
    <col min="2" max="23" width="1.625" style="11"/>
    <col min="24" max="24" width="1.625" style="11" customWidth="1"/>
    <col min="25" max="38" width="1.625" style="11"/>
    <col min="39" max="39" width="1.625" style="11" customWidth="1"/>
    <col min="40" max="56" width="1.625" style="11"/>
    <col min="57" max="58" width="1.625" style="11" customWidth="1"/>
    <col min="59" max="61" width="1.625" style="11"/>
    <col min="62" max="62" width="1.625" style="11" customWidth="1"/>
    <col min="63" max="112" width="1.625" style="11"/>
    <col min="113" max="113" width="0.625" style="11" customWidth="1"/>
    <col min="114" max="117" width="1.625" style="11"/>
    <col min="118" max="118" width="37.25" style="11" bestFit="1" customWidth="1"/>
    <col min="119" max="119" width="29.5" style="11" bestFit="1" customWidth="1"/>
    <col min="120" max="120" width="14.75" style="11" bestFit="1" customWidth="1"/>
    <col min="121" max="121" width="7.625" style="11" bestFit="1" customWidth="1"/>
    <col min="122" max="122" width="2.125" style="11" bestFit="1" customWidth="1"/>
    <col min="123" max="16384" width="1.625" style="11"/>
  </cols>
  <sheetData>
    <row r="1" spans="1:123" ht="3" customHeight="1"/>
    <row r="2" spans="1:123" s="12" customFormat="1">
      <c r="B2" s="344" t="s">
        <v>15</v>
      </c>
      <c r="C2" s="345"/>
      <c r="D2" s="345"/>
      <c r="E2" s="345"/>
      <c r="F2" s="345"/>
      <c r="G2" s="345"/>
      <c r="H2" s="345"/>
      <c r="I2" s="345"/>
      <c r="J2" s="345"/>
      <c r="K2" s="345"/>
      <c r="L2" s="345"/>
      <c r="M2" s="345"/>
      <c r="N2" s="345"/>
      <c r="O2" s="345"/>
      <c r="P2" s="346"/>
      <c r="Q2" s="336" t="s">
        <v>17</v>
      </c>
      <c r="R2" s="337"/>
      <c r="S2" s="337"/>
      <c r="T2" s="337"/>
      <c r="U2" s="337"/>
      <c r="V2" s="337"/>
      <c r="W2" s="337"/>
      <c r="X2" s="337"/>
      <c r="Y2" s="337"/>
      <c r="Z2" s="337"/>
      <c r="AA2" s="337"/>
      <c r="AB2" s="337"/>
      <c r="AC2" s="337"/>
      <c r="AD2" s="337"/>
      <c r="AE2" s="337"/>
      <c r="AF2" s="337"/>
      <c r="AG2" s="337"/>
      <c r="AH2" s="337"/>
      <c r="AI2" s="337"/>
      <c r="AJ2" s="337"/>
      <c r="AK2" s="337"/>
      <c r="AL2" s="337"/>
      <c r="AM2" s="337"/>
      <c r="AN2" s="337"/>
      <c r="AO2" s="337"/>
      <c r="AP2" s="337"/>
      <c r="AQ2" s="337"/>
      <c r="AR2" s="337"/>
      <c r="AS2" s="337"/>
      <c r="AT2" s="337"/>
      <c r="AU2" s="337"/>
      <c r="AV2" s="337"/>
      <c r="AW2" s="337"/>
      <c r="AX2" s="337"/>
      <c r="AY2" s="337"/>
      <c r="AZ2" s="337"/>
      <c r="BA2" s="337"/>
      <c r="BB2" s="337"/>
      <c r="BC2" s="337"/>
      <c r="BD2" s="337"/>
      <c r="BE2" s="337"/>
      <c r="BF2" s="337"/>
      <c r="BG2" s="338"/>
      <c r="BH2" s="336" t="s">
        <v>18</v>
      </c>
      <c r="BI2" s="337"/>
      <c r="BJ2" s="337"/>
      <c r="BK2" s="337"/>
      <c r="BL2" s="337"/>
      <c r="BM2" s="337"/>
      <c r="BN2" s="337"/>
      <c r="BO2" s="337"/>
      <c r="BP2" s="337"/>
      <c r="BQ2" s="337"/>
      <c r="BR2" s="337"/>
      <c r="BS2" s="337"/>
      <c r="BT2" s="337"/>
      <c r="BU2" s="337"/>
      <c r="BV2" s="337"/>
      <c r="BW2" s="337"/>
      <c r="BX2" s="337"/>
      <c r="BY2" s="337"/>
      <c r="BZ2" s="337"/>
      <c r="CA2" s="337"/>
      <c r="CB2" s="337"/>
      <c r="CC2" s="337"/>
      <c r="CD2" s="337"/>
      <c r="CE2" s="337"/>
      <c r="CF2" s="337"/>
      <c r="CG2" s="337"/>
      <c r="CH2" s="337"/>
      <c r="CI2" s="337"/>
      <c r="CJ2" s="338"/>
      <c r="CK2" s="336" t="s">
        <v>8</v>
      </c>
      <c r="CL2" s="337"/>
      <c r="CM2" s="337"/>
      <c r="CN2" s="337"/>
      <c r="CO2" s="337"/>
      <c r="CP2" s="338"/>
      <c r="CQ2" s="339">
        <f>更新履歴!G9</f>
        <v>44081</v>
      </c>
      <c r="CR2" s="191"/>
      <c r="CS2" s="191"/>
      <c r="CT2" s="191"/>
      <c r="CU2" s="191"/>
      <c r="CV2" s="192"/>
      <c r="CW2" s="336" t="s">
        <v>9</v>
      </c>
      <c r="CX2" s="337"/>
      <c r="CY2" s="337"/>
      <c r="CZ2" s="337"/>
      <c r="DA2" s="337"/>
      <c r="DB2" s="338"/>
      <c r="DC2" s="339" t="str">
        <f>更新履歴!Q9</f>
        <v>LINCREA平田</v>
      </c>
      <c r="DD2" s="191"/>
      <c r="DE2" s="191"/>
      <c r="DF2" s="191"/>
      <c r="DG2" s="191"/>
      <c r="DH2" s="192"/>
      <c r="DN2" s="12" t="s">
        <v>565</v>
      </c>
    </row>
    <row r="3" spans="1:123" s="14" customFormat="1">
      <c r="B3" s="347"/>
      <c r="C3" s="348"/>
      <c r="D3" s="348"/>
      <c r="E3" s="348"/>
      <c r="F3" s="348"/>
      <c r="G3" s="348"/>
      <c r="H3" s="348"/>
      <c r="I3" s="348"/>
      <c r="J3" s="348"/>
      <c r="K3" s="348"/>
      <c r="L3" s="348"/>
      <c r="M3" s="348"/>
      <c r="N3" s="348"/>
      <c r="O3" s="348"/>
      <c r="P3" s="349"/>
      <c r="Q3" s="182" t="str">
        <f>テーブル一覧!D11</f>
        <v>加盟店審査申請ステータス情報</v>
      </c>
      <c r="R3" s="193"/>
      <c r="S3" s="193"/>
      <c r="T3" s="193"/>
      <c r="U3" s="193"/>
      <c r="V3" s="193"/>
      <c r="W3" s="193"/>
      <c r="X3" s="193"/>
      <c r="Y3" s="193"/>
      <c r="Z3" s="193"/>
      <c r="AA3" s="193"/>
      <c r="AB3" s="193"/>
      <c r="AC3" s="193"/>
      <c r="AD3" s="193"/>
      <c r="AE3" s="193"/>
      <c r="AF3" s="193"/>
      <c r="AG3" s="193"/>
      <c r="AH3" s="193"/>
      <c r="AI3" s="193"/>
      <c r="AJ3" s="193"/>
      <c r="AK3" s="193"/>
      <c r="AL3" s="193"/>
      <c r="AM3" s="193"/>
      <c r="AN3" s="193"/>
      <c r="AO3" s="193"/>
      <c r="AP3" s="193"/>
      <c r="AQ3" s="193"/>
      <c r="AR3" s="193"/>
      <c r="AS3" s="193"/>
      <c r="AT3" s="193"/>
      <c r="AU3" s="193"/>
      <c r="AV3" s="193"/>
      <c r="AW3" s="193"/>
      <c r="AX3" s="193"/>
      <c r="AY3" s="193"/>
      <c r="AZ3" s="193"/>
      <c r="BA3" s="193"/>
      <c r="BB3" s="193"/>
      <c r="BC3" s="193"/>
      <c r="BD3" s="193"/>
      <c r="BE3" s="193"/>
      <c r="BF3" s="193"/>
      <c r="BG3" s="183"/>
      <c r="BH3" s="182" t="str">
        <f>テーブル一覧!Q11</f>
        <v>t_merchant_inspectionstatusinfo</v>
      </c>
      <c r="BI3" s="193"/>
      <c r="BJ3" s="193"/>
      <c r="BK3" s="193"/>
      <c r="BL3" s="193"/>
      <c r="BM3" s="193"/>
      <c r="BN3" s="193"/>
      <c r="BO3" s="193"/>
      <c r="BP3" s="193"/>
      <c r="BQ3" s="193"/>
      <c r="BR3" s="193"/>
      <c r="BS3" s="193"/>
      <c r="BT3" s="193"/>
      <c r="BU3" s="193"/>
      <c r="BV3" s="193"/>
      <c r="BW3" s="193"/>
      <c r="BX3" s="193"/>
      <c r="BY3" s="193"/>
      <c r="BZ3" s="193"/>
      <c r="CA3" s="193"/>
      <c r="CB3" s="193"/>
      <c r="CC3" s="193"/>
      <c r="CD3" s="193"/>
      <c r="CE3" s="193"/>
      <c r="CF3" s="193"/>
      <c r="CG3" s="193"/>
      <c r="CH3" s="193"/>
      <c r="CI3" s="193"/>
      <c r="CJ3" s="183"/>
      <c r="CK3" s="336" t="s">
        <v>1</v>
      </c>
      <c r="CL3" s="337"/>
      <c r="CM3" s="337"/>
      <c r="CN3" s="337"/>
      <c r="CO3" s="337"/>
      <c r="CP3" s="338"/>
      <c r="CQ3" s="339"/>
      <c r="CR3" s="191"/>
      <c r="CS3" s="191"/>
      <c r="CT3" s="191"/>
      <c r="CU3" s="191"/>
      <c r="CV3" s="192"/>
      <c r="CW3" s="336" t="s">
        <v>2</v>
      </c>
      <c r="CX3" s="337"/>
      <c r="CY3" s="337"/>
      <c r="CZ3" s="337"/>
      <c r="DA3" s="337"/>
      <c r="DB3" s="338"/>
      <c r="DC3" s="339"/>
      <c r="DD3" s="191"/>
      <c r="DE3" s="191"/>
      <c r="DF3" s="191"/>
      <c r="DG3" s="191"/>
      <c r="DH3" s="192"/>
      <c r="DN3" s="14" t="str">
        <f>"LOAD DATA INFILE ""LoadData/"&amp;BH3&amp;".csv"""</f>
        <v>LOAD DATA INFILE "LoadData/t_merchant_inspectionstatusinfo.csv"</v>
      </c>
      <c r="DO3" s="14" t="s">
        <v>564</v>
      </c>
      <c r="DP3" s="14" t="str">
        <f>BH3</f>
        <v>t_merchant_inspectionstatusinfo</v>
      </c>
      <c r="DQ3" s="14" t="s">
        <v>563</v>
      </c>
    </row>
    <row r="4" spans="1:123" ht="3" customHeight="1"/>
    <row r="5" spans="1:123" ht="2.25" customHeight="1">
      <c r="A5" s="15"/>
      <c r="B5" s="15"/>
      <c r="C5" s="15"/>
      <c r="D5" s="15"/>
      <c r="E5" s="15"/>
      <c r="F5" s="15"/>
      <c r="G5" s="15"/>
      <c r="H5" s="15"/>
      <c r="I5" s="15"/>
      <c r="J5" s="15"/>
      <c r="K5" s="15"/>
      <c r="L5" s="15"/>
      <c r="M5" s="15"/>
      <c r="N5" s="15"/>
      <c r="O5" s="15"/>
      <c r="P5" s="15"/>
      <c r="Q5" s="15"/>
      <c r="R5" s="15"/>
      <c r="S5" s="15"/>
      <c r="T5" s="15"/>
      <c r="U5" s="15"/>
      <c r="V5" s="15"/>
      <c r="W5" s="15"/>
      <c r="X5" s="15"/>
      <c r="Y5" s="15"/>
      <c r="Z5" s="15"/>
      <c r="AA5" s="15"/>
      <c r="AB5" s="15"/>
      <c r="AC5" s="15"/>
      <c r="AD5" s="15"/>
      <c r="AE5" s="15"/>
      <c r="AF5" s="15"/>
      <c r="AG5" s="15"/>
      <c r="AH5" s="15"/>
      <c r="AI5" s="15"/>
      <c r="AJ5" s="15"/>
      <c r="AK5" s="15"/>
      <c r="AL5" s="15"/>
      <c r="AM5" s="15"/>
      <c r="AN5" s="15"/>
      <c r="AO5" s="15"/>
      <c r="AP5" s="15"/>
      <c r="AQ5" s="15"/>
      <c r="AR5" s="15"/>
      <c r="AS5" s="15"/>
      <c r="AT5" s="15"/>
      <c r="AU5" s="15"/>
      <c r="AV5" s="15"/>
      <c r="AW5" s="15"/>
      <c r="AX5" s="15"/>
      <c r="AY5" s="15"/>
      <c r="AZ5" s="15"/>
      <c r="BA5" s="15"/>
      <c r="BB5" s="15"/>
      <c r="BC5" s="15"/>
      <c r="BD5" s="15"/>
      <c r="BE5" s="15"/>
      <c r="BF5" s="15"/>
      <c r="BG5" s="15"/>
      <c r="BH5" s="15"/>
      <c r="BI5" s="15"/>
      <c r="BJ5" s="15"/>
      <c r="BK5" s="15"/>
      <c r="BL5" s="15"/>
      <c r="BM5" s="15"/>
      <c r="BN5" s="15"/>
      <c r="BO5" s="15"/>
      <c r="BP5" s="15"/>
      <c r="BQ5" s="15"/>
      <c r="BR5" s="15"/>
      <c r="BS5" s="15"/>
      <c r="BT5" s="15"/>
      <c r="BU5" s="15"/>
      <c r="BV5" s="15"/>
      <c r="BW5" s="15"/>
      <c r="BX5" s="15"/>
      <c r="BY5" s="15"/>
      <c r="BZ5" s="15"/>
      <c r="CA5" s="15"/>
      <c r="CB5" s="15"/>
      <c r="CC5" s="15"/>
      <c r="CD5" s="15"/>
      <c r="CE5" s="15"/>
      <c r="CF5" s="15"/>
      <c r="CG5" s="15"/>
      <c r="CH5" s="15"/>
      <c r="CI5" s="15"/>
      <c r="CJ5" s="15"/>
      <c r="CK5" s="15"/>
      <c r="CL5" s="15"/>
      <c r="CM5" s="15"/>
      <c r="CN5" s="15"/>
      <c r="CO5" s="15"/>
      <c r="CP5" s="15"/>
      <c r="CQ5" s="15"/>
      <c r="CR5" s="15"/>
      <c r="CS5" s="15"/>
      <c r="CT5" s="15"/>
      <c r="CU5" s="15"/>
      <c r="CV5" s="15"/>
      <c r="CW5" s="15"/>
      <c r="CX5" s="15"/>
      <c r="CY5" s="15"/>
      <c r="CZ5" s="15"/>
      <c r="DA5" s="15"/>
      <c r="DB5" s="15"/>
      <c r="DC5" s="15"/>
      <c r="DD5" s="15"/>
      <c r="DE5" s="15"/>
      <c r="DF5" s="15"/>
      <c r="DG5" s="15"/>
      <c r="DH5" s="15"/>
      <c r="DI5" s="15"/>
    </row>
    <row r="6" spans="1:123" ht="3" customHeight="1"/>
    <row r="8" spans="1:123">
      <c r="B8" s="224" t="s">
        <v>21</v>
      </c>
      <c r="C8" s="226"/>
      <c r="D8" s="224" t="s">
        <v>17</v>
      </c>
      <c r="E8" s="225"/>
      <c r="F8" s="225"/>
      <c r="G8" s="225"/>
      <c r="H8" s="225"/>
      <c r="I8" s="225"/>
      <c r="J8" s="225"/>
      <c r="K8" s="225"/>
      <c r="L8" s="225"/>
      <c r="M8" s="225"/>
      <c r="N8" s="225"/>
      <c r="O8" s="225"/>
      <c r="P8" s="226"/>
      <c r="Q8" s="224" t="s">
        <v>18</v>
      </c>
      <c r="R8" s="225"/>
      <c r="S8" s="225"/>
      <c r="T8" s="225"/>
      <c r="U8" s="225"/>
      <c r="V8" s="225"/>
      <c r="W8" s="225"/>
      <c r="X8" s="225"/>
      <c r="Y8" s="225"/>
      <c r="Z8" s="225"/>
      <c r="AA8" s="225"/>
      <c r="AB8" s="225"/>
      <c r="AC8" s="225"/>
      <c r="AD8" s="225"/>
      <c r="AE8" s="225"/>
      <c r="AF8" s="225"/>
      <c r="AG8" s="225"/>
      <c r="AH8" s="225"/>
      <c r="AI8" s="225"/>
      <c r="AJ8" s="225"/>
      <c r="AK8" s="225"/>
      <c r="AL8" s="225"/>
      <c r="AM8" s="226"/>
      <c r="AN8" s="224" t="s">
        <v>562</v>
      </c>
      <c r="AO8" s="225"/>
      <c r="AP8" s="225"/>
      <c r="AQ8" s="225"/>
      <c r="AR8" s="225"/>
      <c r="AS8" s="225"/>
      <c r="AT8" s="225"/>
      <c r="AU8" s="225"/>
      <c r="AV8" s="225"/>
      <c r="AW8" s="225"/>
      <c r="AX8" s="225"/>
      <c r="AY8" s="225"/>
      <c r="AZ8" s="226"/>
      <c r="BA8" s="224" t="s">
        <v>561</v>
      </c>
      <c r="BB8" s="225"/>
      <c r="BC8" s="225"/>
      <c r="BD8" s="225"/>
      <c r="BE8" s="226"/>
      <c r="BF8" s="224" t="s">
        <v>30</v>
      </c>
      <c r="BG8" s="225"/>
      <c r="BH8" s="225"/>
      <c r="BI8" s="225"/>
      <c r="BJ8" s="226"/>
      <c r="BK8" s="233" t="s">
        <v>560</v>
      </c>
      <c r="BL8" s="225"/>
      <c r="BM8" s="225"/>
      <c r="BN8" s="225"/>
      <c r="BO8" s="226"/>
      <c r="BP8" s="233" t="s">
        <v>559</v>
      </c>
      <c r="BQ8" s="225"/>
      <c r="BR8" s="225"/>
      <c r="BS8" s="225"/>
      <c r="BT8" s="226"/>
      <c r="BU8" s="233" t="s">
        <v>558</v>
      </c>
      <c r="BV8" s="225"/>
      <c r="BW8" s="225"/>
      <c r="BX8" s="225"/>
      <c r="BY8" s="226"/>
      <c r="BZ8" s="230" t="s">
        <v>557</v>
      </c>
      <c r="CA8" s="231"/>
      <c r="CB8" s="231"/>
      <c r="CC8" s="231"/>
      <c r="CD8" s="231"/>
      <c r="CE8" s="231"/>
      <c r="CF8" s="231"/>
      <c r="CG8" s="231"/>
      <c r="CH8" s="231"/>
      <c r="CI8" s="231"/>
      <c r="CJ8" s="231"/>
      <c r="CK8" s="231"/>
      <c r="CL8" s="231"/>
      <c r="CM8" s="231"/>
      <c r="CN8" s="231"/>
      <c r="CO8" s="231"/>
      <c r="CP8" s="231"/>
      <c r="CQ8" s="232"/>
      <c r="CR8" s="342" t="s">
        <v>529</v>
      </c>
      <c r="CS8" s="343"/>
      <c r="CT8" s="343"/>
      <c r="CU8" s="343"/>
      <c r="CV8" s="343"/>
      <c r="CW8" s="343"/>
      <c r="CX8" s="343"/>
      <c r="CY8" s="343"/>
      <c r="CZ8" s="343"/>
      <c r="DA8" s="343"/>
      <c r="DB8" s="343"/>
      <c r="DC8" s="343"/>
      <c r="DD8" s="343"/>
      <c r="DE8" s="343"/>
      <c r="DF8" s="343"/>
      <c r="DG8" s="343"/>
      <c r="DH8" s="343"/>
      <c r="DN8" s="11" t="s">
        <v>556</v>
      </c>
      <c r="DO8" s="11" t="str">
        <f>BH3</f>
        <v>t_merchant_inspectionstatusinfo</v>
      </c>
      <c r="DP8" s="11" t="s">
        <v>555</v>
      </c>
    </row>
    <row r="9" spans="1:123">
      <c r="B9" s="227"/>
      <c r="C9" s="229"/>
      <c r="D9" s="227"/>
      <c r="E9" s="228"/>
      <c r="F9" s="228"/>
      <c r="G9" s="228"/>
      <c r="H9" s="228"/>
      <c r="I9" s="228"/>
      <c r="J9" s="228"/>
      <c r="K9" s="228"/>
      <c r="L9" s="228"/>
      <c r="M9" s="228"/>
      <c r="N9" s="228"/>
      <c r="O9" s="228"/>
      <c r="P9" s="229"/>
      <c r="Q9" s="227"/>
      <c r="R9" s="228"/>
      <c r="S9" s="228"/>
      <c r="T9" s="228"/>
      <c r="U9" s="228"/>
      <c r="V9" s="228"/>
      <c r="W9" s="228"/>
      <c r="X9" s="228"/>
      <c r="Y9" s="228"/>
      <c r="Z9" s="228"/>
      <c r="AA9" s="228"/>
      <c r="AB9" s="228"/>
      <c r="AC9" s="228"/>
      <c r="AD9" s="228"/>
      <c r="AE9" s="228"/>
      <c r="AF9" s="228"/>
      <c r="AG9" s="228"/>
      <c r="AH9" s="228"/>
      <c r="AI9" s="228"/>
      <c r="AJ9" s="228"/>
      <c r="AK9" s="228"/>
      <c r="AL9" s="228"/>
      <c r="AM9" s="229"/>
      <c r="AN9" s="227"/>
      <c r="AO9" s="228"/>
      <c r="AP9" s="228"/>
      <c r="AQ9" s="228"/>
      <c r="AR9" s="228"/>
      <c r="AS9" s="228"/>
      <c r="AT9" s="228"/>
      <c r="AU9" s="228"/>
      <c r="AV9" s="228"/>
      <c r="AW9" s="228"/>
      <c r="AX9" s="228"/>
      <c r="AY9" s="228"/>
      <c r="AZ9" s="229"/>
      <c r="BA9" s="227"/>
      <c r="BB9" s="228"/>
      <c r="BC9" s="228"/>
      <c r="BD9" s="228"/>
      <c r="BE9" s="229"/>
      <c r="BF9" s="227"/>
      <c r="BG9" s="228"/>
      <c r="BH9" s="228"/>
      <c r="BI9" s="228"/>
      <c r="BJ9" s="229"/>
      <c r="BK9" s="227"/>
      <c r="BL9" s="228"/>
      <c r="BM9" s="228"/>
      <c r="BN9" s="228"/>
      <c r="BO9" s="229"/>
      <c r="BP9" s="227"/>
      <c r="BQ9" s="228"/>
      <c r="BR9" s="228"/>
      <c r="BS9" s="228"/>
      <c r="BT9" s="229"/>
      <c r="BU9" s="227"/>
      <c r="BV9" s="228"/>
      <c r="BW9" s="228"/>
      <c r="BX9" s="228"/>
      <c r="BY9" s="229"/>
      <c r="BZ9" s="230" t="s">
        <v>554</v>
      </c>
      <c r="CA9" s="231"/>
      <c r="CB9" s="232"/>
      <c r="CC9" s="230" t="s">
        <v>553</v>
      </c>
      <c r="CD9" s="231"/>
      <c r="CE9" s="232"/>
      <c r="CF9" s="230" t="s">
        <v>552</v>
      </c>
      <c r="CG9" s="231"/>
      <c r="CH9" s="232"/>
      <c r="CI9" s="230" t="s">
        <v>551</v>
      </c>
      <c r="CJ9" s="231"/>
      <c r="CK9" s="232"/>
      <c r="CL9" s="230" t="s">
        <v>550</v>
      </c>
      <c r="CM9" s="231"/>
      <c r="CN9" s="232"/>
      <c r="CO9" s="230" t="s">
        <v>549</v>
      </c>
      <c r="CP9" s="231"/>
      <c r="CQ9" s="232"/>
      <c r="CR9" s="342"/>
      <c r="CS9" s="343"/>
      <c r="CT9" s="343"/>
      <c r="CU9" s="343"/>
      <c r="CV9" s="343"/>
      <c r="CW9" s="343"/>
      <c r="CX9" s="343"/>
      <c r="CY9" s="343"/>
      <c r="CZ9" s="343"/>
      <c r="DA9" s="343"/>
      <c r="DB9" s="343"/>
      <c r="DC9" s="343"/>
      <c r="DD9" s="343"/>
      <c r="DE9" s="343"/>
      <c r="DF9" s="343"/>
      <c r="DG9" s="343"/>
      <c r="DH9" s="343"/>
      <c r="DN9" s="11" t="s">
        <v>548</v>
      </c>
      <c r="DO9" s="11" t="str">
        <f>BH3</f>
        <v>t_merchant_inspectionstatusinfo</v>
      </c>
      <c r="DP9" s="11" t="s">
        <v>547</v>
      </c>
    </row>
    <row r="10" spans="1:123" s="12" customFormat="1">
      <c r="B10" s="197">
        <f t="shared" ref="B10:B34" si="0">ROW()-9</f>
        <v>1</v>
      </c>
      <c r="C10" s="198"/>
      <c r="D10" s="202" t="s">
        <v>545</v>
      </c>
      <c r="E10" s="203"/>
      <c r="F10" s="203"/>
      <c r="G10" s="203"/>
      <c r="H10" s="203"/>
      <c r="I10" s="203"/>
      <c r="J10" s="203"/>
      <c r="K10" s="203"/>
      <c r="L10" s="203"/>
      <c r="M10" s="203"/>
      <c r="N10" s="203"/>
      <c r="O10" s="203"/>
      <c r="P10" s="204"/>
      <c r="Q10" s="202" t="s">
        <v>546</v>
      </c>
      <c r="R10" s="203"/>
      <c r="S10" s="203"/>
      <c r="T10" s="203"/>
      <c r="U10" s="203"/>
      <c r="V10" s="203"/>
      <c r="W10" s="203"/>
      <c r="X10" s="203"/>
      <c r="Y10" s="203"/>
      <c r="Z10" s="203"/>
      <c r="AA10" s="203"/>
      <c r="AB10" s="203"/>
      <c r="AC10" s="203"/>
      <c r="AD10" s="203"/>
      <c r="AE10" s="203"/>
      <c r="AF10" s="203"/>
      <c r="AG10" s="203"/>
      <c r="AH10" s="203"/>
      <c r="AI10" s="203"/>
      <c r="AJ10" s="203"/>
      <c r="AK10" s="203"/>
      <c r="AL10" s="203"/>
      <c r="AM10" s="204"/>
      <c r="AN10" s="202" t="s">
        <v>88</v>
      </c>
      <c r="AO10" s="203"/>
      <c r="AP10" s="203"/>
      <c r="AQ10" s="203"/>
      <c r="AR10" s="203"/>
      <c r="AS10" s="203"/>
      <c r="AT10" s="203"/>
      <c r="AU10" s="203"/>
      <c r="AV10" s="203"/>
      <c r="AW10" s="203"/>
      <c r="AX10" s="203"/>
      <c r="AY10" s="203"/>
      <c r="AZ10" s="204"/>
      <c r="BA10" s="202" t="str">
        <f>IFERROR(VLOOKUP(加盟店審査申請ステータス情報!AN10,ドメイン定義書!$F$10:$BF$228,43,FALSE),"")</f>
        <v>CHAR</v>
      </c>
      <c r="BB10" s="203"/>
      <c r="BC10" s="203"/>
      <c r="BD10" s="203"/>
      <c r="BE10" s="204"/>
      <c r="BF10" s="202">
        <f>IFERROR(VLOOKUP(加盟店審査申請ステータス情報!AN10,ドメイン定義書!$F$10:$BF$228,50,FALSE),"")</f>
        <v>5</v>
      </c>
      <c r="BG10" s="203"/>
      <c r="BH10" s="203"/>
      <c r="BI10" s="203"/>
      <c r="BJ10" s="204"/>
      <c r="BK10" s="197"/>
      <c r="BL10" s="207"/>
      <c r="BM10" s="207"/>
      <c r="BN10" s="207"/>
      <c r="BO10" s="198"/>
      <c r="BP10" s="197" t="str">
        <f>IFERROR(IF(VLOOKUP(加盟店審査申請ステータス情報!AN10,ドメイン定義書!$F$10:$BR$228,62,FALSE)=0,"",VLOOKUP(加盟店審査申請ステータス情報!AN10,ドメイン定義書!$F$10:$BR$228,62,FALSE)),"")</f>
        <v/>
      </c>
      <c r="BQ10" s="207"/>
      <c r="BR10" s="207"/>
      <c r="BS10" s="207"/>
      <c r="BT10" s="198"/>
      <c r="BU10" s="202"/>
      <c r="BV10" s="203"/>
      <c r="BW10" s="203"/>
      <c r="BX10" s="203"/>
      <c r="BY10" s="204"/>
      <c r="BZ10" s="202">
        <v>1</v>
      </c>
      <c r="CA10" s="203"/>
      <c r="CB10" s="204"/>
      <c r="CC10" s="202"/>
      <c r="CD10" s="203"/>
      <c r="CE10" s="204"/>
      <c r="CF10" s="202"/>
      <c r="CG10" s="203"/>
      <c r="CH10" s="204"/>
      <c r="CI10" s="202"/>
      <c r="CJ10" s="203"/>
      <c r="CK10" s="204"/>
      <c r="CL10" s="202"/>
      <c r="CM10" s="203"/>
      <c r="CN10" s="204"/>
      <c r="CO10" s="202"/>
      <c r="CP10" s="203"/>
      <c r="CQ10" s="204"/>
      <c r="CR10" s="335"/>
      <c r="CS10" s="335"/>
      <c r="CT10" s="335"/>
      <c r="CU10" s="335"/>
      <c r="CV10" s="335"/>
      <c r="CW10" s="335"/>
      <c r="CX10" s="335"/>
      <c r="CY10" s="335"/>
      <c r="CZ10" s="335"/>
      <c r="DA10" s="335"/>
      <c r="DB10" s="335"/>
      <c r="DC10" s="335"/>
      <c r="DD10" s="335"/>
      <c r="DE10" s="335"/>
      <c r="DF10" s="335"/>
      <c r="DG10" s="335"/>
      <c r="DH10" s="335"/>
      <c r="DO10" s="12" t="str">
        <f t="shared" ref="DO10:DO34" si="1">Q10</f>
        <v>mid</v>
      </c>
      <c r="DP10" s="12" t="str">
        <f t="shared" ref="DP10:DP34" si="2">BA10&amp;"("&amp;BF10&amp;")"</f>
        <v>CHAR(5)</v>
      </c>
      <c r="DQ10" s="12" t="str">
        <f>IF(BK10="","not null","")</f>
        <v>not null</v>
      </c>
      <c r="DR10" s="12" t="str">
        <f>IF(DQ10="","",IF(BU10="","","default "&amp;IF(BU10="zero",0,IF(BA10="DECIMAL",BU10,"'"&amp;BU10&amp;"'"))))</f>
        <v/>
      </c>
      <c r="DS10" s="12" t="s">
        <v>525</v>
      </c>
    </row>
    <row r="11" spans="1:123" s="12" customFormat="1">
      <c r="B11" s="197">
        <f t="shared" si="0"/>
        <v>2</v>
      </c>
      <c r="C11" s="198"/>
      <c r="D11" s="202" t="s">
        <v>543</v>
      </c>
      <c r="E11" s="203"/>
      <c r="F11" s="203"/>
      <c r="G11" s="203"/>
      <c r="H11" s="203"/>
      <c r="I11" s="203"/>
      <c r="J11" s="203"/>
      <c r="K11" s="203"/>
      <c r="L11" s="203"/>
      <c r="M11" s="203"/>
      <c r="N11" s="203"/>
      <c r="O11" s="203"/>
      <c r="P11" s="204"/>
      <c r="Q11" s="202" t="s">
        <v>544</v>
      </c>
      <c r="R11" s="203"/>
      <c r="S11" s="203"/>
      <c r="T11" s="203"/>
      <c r="U11" s="203"/>
      <c r="V11" s="203"/>
      <c r="W11" s="203"/>
      <c r="X11" s="203"/>
      <c r="Y11" s="203"/>
      <c r="Z11" s="203"/>
      <c r="AA11" s="203"/>
      <c r="AB11" s="203"/>
      <c r="AC11" s="203"/>
      <c r="AD11" s="203"/>
      <c r="AE11" s="203"/>
      <c r="AF11" s="203"/>
      <c r="AG11" s="203"/>
      <c r="AH11" s="203"/>
      <c r="AI11" s="203"/>
      <c r="AJ11" s="203"/>
      <c r="AK11" s="203"/>
      <c r="AL11" s="203"/>
      <c r="AM11" s="204"/>
      <c r="AN11" s="202" t="s">
        <v>92</v>
      </c>
      <c r="AO11" s="203"/>
      <c r="AP11" s="203"/>
      <c r="AQ11" s="203"/>
      <c r="AR11" s="203"/>
      <c r="AS11" s="203"/>
      <c r="AT11" s="203"/>
      <c r="AU11" s="203"/>
      <c r="AV11" s="203"/>
      <c r="AW11" s="203"/>
      <c r="AX11" s="203"/>
      <c r="AY11" s="203"/>
      <c r="AZ11" s="204"/>
      <c r="BA11" s="202" t="str">
        <f>IFERROR(VLOOKUP(加盟店審査申請ステータス情報!AN11,ドメイン定義書!$F$10:$BF$228,43,FALSE),"")</f>
        <v>CHAR</v>
      </c>
      <c r="BB11" s="203"/>
      <c r="BC11" s="203"/>
      <c r="BD11" s="203"/>
      <c r="BE11" s="204"/>
      <c r="BF11" s="202">
        <f>IFERROR(VLOOKUP(加盟店審査申請ステータス情報!AN11,ドメイン定義書!$F$10:$BF$228,50,FALSE),"")</f>
        <v>3</v>
      </c>
      <c r="BG11" s="203"/>
      <c r="BH11" s="203"/>
      <c r="BI11" s="203"/>
      <c r="BJ11" s="204"/>
      <c r="BK11" s="197"/>
      <c r="BL11" s="207"/>
      <c r="BM11" s="207"/>
      <c r="BN11" s="207"/>
      <c r="BO11" s="198"/>
      <c r="BP11" s="197" t="str">
        <f>IFERROR(IF(VLOOKUP(加盟店審査申請ステータス情報!AN11,ドメイン定義書!$F$10:$BR$228,62,FALSE)=0,"",VLOOKUP(加盟店審査申請ステータス情報!AN11,ドメイン定義書!$F$10:$BR$228,62,FALSE)),"")</f>
        <v/>
      </c>
      <c r="BQ11" s="207"/>
      <c r="BR11" s="207"/>
      <c r="BS11" s="207"/>
      <c r="BT11" s="198"/>
      <c r="BU11" s="202"/>
      <c r="BV11" s="203"/>
      <c r="BW11" s="203"/>
      <c r="BX11" s="203"/>
      <c r="BY11" s="204"/>
      <c r="BZ11" s="202">
        <v>2</v>
      </c>
      <c r="CA11" s="203"/>
      <c r="CB11" s="204"/>
      <c r="CC11" s="202"/>
      <c r="CD11" s="203"/>
      <c r="CE11" s="204"/>
      <c r="CF11" s="202"/>
      <c r="CG11" s="203"/>
      <c r="CH11" s="204"/>
      <c r="CI11" s="202"/>
      <c r="CJ11" s="203"/>
      <c r="CK11" s="204"/>
      <c r="CL11" s="202"/>
      <c r="CM11" s="203"/>
      <c r="CN11" s="204"/>
      <c r="CO11" s="202"/>
      <c r="CP11" s="203"/>
      <c r="CQ11" s="204"/>
      <c r="CR11" s="335"/>
      <c r="CS11" s="335"/>
      <c r="CT11" s="335"/>
      <c r="CU11" s="335"/>
      <c r="CV11" s="335"/>
      <c r="CW11" s="335"/>
      <c r="CX11" s="335"/>
      <c r="CY11" s="335"/>
      <c r="CZ11" s="335"/>
      <c r="DA11" s="335"/>
      <c r="DB11" s="335"/>
      <c r="DC11" s="335"/>
      <c r="DD11" s="335"/>
      <c r="DE11" s="335"/>
      <c r="DF11" s="335"/>
      <c r="DG11" s="335"/>
      <c r="DH11" s="335"/>
      <c r="DO11" s="12" t="str">
        <f t="shared" si="1"/>
        <v>sid</v>
      </c>
      <c r="DP11" s="12" t="str">
        <f t="shared" si="2"/>
        <v>CHAR(3)</v>
      </c>
      <c r="DQ11" s="12" t="str">
        <f t="shared" ref="DQ11:DQ34" si="3">IF(BK11="","not null","")</f>
        <v>not null</v>
      </c>
      <c r="DR11" s="12" t="str">
        <f t="shared" ref="DR11:DR34" si="4">IF(DQ11="","",IF(BU11="","","default "&amp;IF(BU11="zero",0,IF(BA11="DECIMAL",BU11,"'"&amp;BU11&amp;"'"))))</f>
        <v/>
      </c>
      <c r="DS11" s="12" t="s">
        <v>525</v>
      </c>
    </row>
    <row r="12" spans="1:123" s="12" customFormat="1">
      <c r="B12" s="197">
        <f t="shared" si="0"/>
        <v>3</v>
      </c>
      <c r="C12" s="198"/>
      <c r="D12" s="202" t="s">
        <v>889</v>
      </c>
      <c r="E12" s="203"/>
      <c r="F12" s="203"/>
      <c r="G12" s="203"/>
      <c r="H12" s="203"/>
      <c r="I12" s="203"/>
      <c r="J12" s="203"/>
      <c r="K12" s="203"/>
      <c r="L12" s="203"/>
      <c r="M12" s="203"/>
      <c r="N12" s="203"/>
      <c r="O12" s="203"/>
      <c r="P12" s="204"/>
      <c r="Q12" s="202" t="s">
        <v>1126</v>
      </c>
      <c r="R12" s="203" t="s">
        <v>905</v>
      </c>
      <c r="S12" s="203" t="s">
        <v>905</v>
      </c>
      <c r="T12" s="203" t="s">
        <v>905</v>
      </c>
      <c r="U12" s="203" t="s">
        <v>905</v>
      </c>
      <c r="V12" s="203" t="s">
        <v>905</v>
      </c>
      <c r="W12" s="203" t="s">
        <v>905</v>
      </c>
      <c r="X12" s="203" t="s">
        <v>905</v>
      </c>
      <c r="Y12" s="203" t="s">
        <v>905</v>
      </c>
      <c r="Z12" s="203" t="s">
        <v>905</v>
      </c>
      <c r="AA12" s="203"/>
      <c r="AB12" s="203"/>
      <c r="AC12" s="203"/>
      <c r="AD12" s="203"/>
      <c r="AE12" s="203"/>
      <c r="AF12" s="203"/>
      <c r="AG12" s="203"/>
      <c r="AH12" s="203"/>
      <c r="AI12" s="203"/>
      <c r="AJ12" s="203" t="s">
        <v>905</v>
      </c>
      <c r="AK12" s="203" t="s">
        <v>905</v>
      </c>
      <c r="AL12" s="203"/>
      <c r="AM12" s="204" t="s">
        <v>905</v>
      </c>
      <c r="AN12" s="202" t="s">
        <v>889</v>
      </c>
      <c r="AO12" s="203"/>
      <c r="AP12" s="203"/>
      <c r="AQ12" s="203"/>
      <c r="AR12" s="203"/>
      <c r="AS12" s="203"/>
      <c r="AT12" s="203"/>
      <c r="AU12" s="203"/>
      <c r="AV12" s="203"/>
      <c r="AW12" s="203"/>
      <c r="AX12" s="203"/>
      <c r="AY12" s="203"/>
      <c r="AZ12" s="204"/>
      <c r="BA12" s="202" t="str">
        <f>IFERROR(VLOOKUP(加盟店審査申請ステータス情報!AN12,ドメイン定義書!$F$10:$BF$228,43,FALSE),"")</f>
        <v>CHAR</v>
      </c>
      <c r="BB12" s="203"/>
      <c r="BC12" s="203"/>
      <c r="BD12" s="203"/>
      <c r="BE12" s="204"/>
      <c r="BF12" s="202">
        <f>IFERROR(VLOOKUP(加盟店審査申請ステータス情報!AN12,ドメイン定義書!$F$10:$BF$228,50,FALSE),"")</f>
        <v>3</v>
      </c>
      <c r="BG12" s="203"/>
      <c r="BH12" s="203"/>
      <c r="BI12" s="203"/>
      <c r="BJ12" s="204"/>
      <c r="BK12" s="197"/>
      <c r="BL12" s="207"/>
      <c r="BM12" s="207"/>
      <c r="BN12" s="207"/>
      <c r="BO12" s="198"/>
      <c r="BP12" s="197" t="str">
        <f>IFERROR(IF(VLOOKUP(加盟店審査申請ステータス情報!AN12,ドメイン定義書!$F$10:$BR$228,62,FALSE)=0,"",VLOOKUP(加盟店審査申請ステータス情報!AN12,ドメイン定義書!$F$10:$BR$228,62,FALSE)),"")</f>
        <v/>
      </c>
      <c r="BQ12" s="207"/>
      <c r="BR12" s="207"/>
      <c r="BS12" s="207"/>
      <c r="BT12" s="198"/>
      <c r="BU12" s="202"/>
      <c r="BV12" s="203"/>
      <c r="BW12" s="203"/>
      <c r="BX12" s="203"/>
      <c r="BY12" s="204"/>
      <c r="BZ12" s="202">
        <v>3</v>
      </c>
      <c r="CA12" s="203"/>
      <c r="CB12" s="204"/>
      <c r="CC12" s="202"/>
      <c r="CD12" s="203"/>
      <c r="CE12" s="204"/>
      <c r="CF12" s="202"/>
      <c r="CG12" s="203"/>
      <c r="CH12" s="204"/>
      <c r="CI12" s="202"/>
      <c r="CJ12" s="203"/>
      <c r="CK12" s="204"/>
      <c r="CL12" s="202"/>
      <c r="CM12" s="203"/>
      <c r="CN12" s="204"/>
      <c r="CO12" s="202"/>
      <c r="CP12" s="203"/>
      <c r="CQ12" s="204"/>
      <c r="CR12" s="335"/>
      <c r="CS12" s="335"/>
      <c r="CT12" s="335"/>
      <c r="CU12" s="335"/>
      <c r="CV12" s="335"/>
      <c r="CW12" s="335"/>
      <c r="CX12" s="335"/>
      <c r="CY12" s="335"/>
      <c r="CZ12" s="335"/>
      <c r="DA12" s="335"/>
      <c r="DB12" s="335"/>
      <c r="DC12" s="335"/>
      <c r="DD12" s="335"/>
      <c r="DE12" s="335"/>
      <c r="DF12" s="335"/>
      <c r="DG12" s="335"/>
      <c r="DH12" s="335"/>
      <c r="DO12" s="12" t="str">
        <f t="shared" si="1"/>
        <v>settlementwayid</v>
      </c>
      <c r="DP12" s="12" t="str">
        <f t="shared" si="2"/>
        <v>CHAR(3)</v>
      </c>
      <c r="DQ12" s="12" t="str">
        <f t="shared" si="3"/>
        <v>not null</v>
      </c>
      <c r="DR12" s="12" t="str">
        <f t="shared" si="4"/>
        <v/>
      </c>
      <c r="DS12" s="12" t="s">
        <v>525</v>
      </c>
    </row>
    <row r="13" spans="1:123" s="12" customFormat="1">
      <c r="B13" s="197">
        <f t="shared" si="0"/>
        <v>4</v>
      </c>
      <c r="C13" s="198"/>
      <c r="D13" s="202" t="s">
        <v>890</v>
      </c>
      <c r="E13" s="203"/>
      <c r="F13" s="203"/>
      <c r="G13" s="203"/>
      <c r="H13" s="203"/>
      <c r="I13" s="203"/>
      <c r="J13" s="203"/>
      <c r="K13" s="203"/>
      <c r="L13" s="203"/>
      <c r="M13" s="203"/>
      <c r="N13" s="203"/>
      <c r="O13" s="203"/>
      <c r="P13" s="204"/>
      <c r="Q13" s="202" t="s">
        <v>1128</v>
      </c>
      <c r="R13" s="203" t="s">
        <v>906</v>
      </c>
      <c r="S13" s="203" t="s">
        <v>906</v>
      </c>
      <c r="T13" s="203" t="s">
        <v>906</v>
      </c>
      <c r="U13" s="203" t="s">
        <v>906</v>
      </c>
      <c r="V13" s="203" t="s">
        <v>906</v>
      </c>
      <c r="W13" s="203" t="s">
        <v>906</v>
      </c>
      <c r="X13" s="203" t="s">
        <v>906</v>
      </c>
      <c r="Y13" s="203" t="s">
        <v>906</v>
      </c>
      <c r="Z13" s="203" t="s">
        <v>906</v>
      </c>
      <c r="AA13" s="203"/>
      <c r="AB13" s="203"/>
      <c r="AC13" s="203"/>
      <c r="AD13" s="203"/>
      <c r="AE13" s="203"/>
      <c r="AF13" s="203"/>
      <c r="AG13" s="203"/>
      <c r="AH13" s="203"/>
      <c r="AI13" s="203"/>
      <c r="AJ13" s="203" t="s">
        <v>906</v>
      </c>
      <c r="AK13" s="203" t="s">
        <v>906</v>
      </c>
      <c r="AL13" s="203"/>
      <c r="AM13" s="204" t="s">
        <v>906</v>
      </c>
      <c r="AN13" s="202" t="s">
        <v>890</v>
      </c>
      <c r="AO13" s="203"/>
      <c r="AP13" s="203"/>
      <c r="AQ13" s="203"/>
      <c r="AR13" s="203"/>
      <c r="AS13" s="203"/>
      <c r="AT13" s="203"/>
      <c r="AU13" s="203"/>
      <c r="AV13" s="203"/>
      <c r="AW13" s="203"/>
      <c r="AX13" s="203"/>
      <c r="AY13" s="203"/>
      <c r="AZ13" s="204"/>
      <c r="BA13" s="202" t="str">
        <f>IFERROR(VLOOKUP(加盟店審査申請ステータス情報!AN13,ドメイン定義書!$F$10:$BF$228,43,FALSE),"")</f>
        <v>CHAR</v>
      </c>
      <c r="BB13" s="203"/>
      <c r="BC13" s="203"/>
      <c r="BD13" s="203"/>
      <c r="BE13" s="204"/>
      <c r="BF13" s="202">
        <f>IFERROR(VLOOKUP(加盟店審査申請ステータス情報!AN13,ドメイン定義書!$F$10:$BF$228,50,FALSE),"")</f>
        <v>5</v>
      </c>
      <c r="BG13" s="203"/>
      <c r="BH13" s="203"/>
      <c r="BI13" s="203"/>
      <c r="BJ13" s="204"/>
      <c r="BK13" s="197"/>
      <c r="BL13" s="207"/>
      <c r="BM13" s="207"/>
      <c r="BN13" s="207"/>
      <c r="BO13" s="198"/>
      <c r="BP13" s="197" t="str">
        <f>IFERROR(IF(VLOOKUP(加盟店審査申請ステータス情報!AN13,ドメイン定義書!$F$10:$BR$228,62,FALSE)=0,"",VLOOKUP(加盟店審査申請ステータス情報!AN13,ドメイン定義書!$F$10:$BR$228,62,FALSE)),"")</f>
        <v/>
      </c>
      <c r="BQ13" s="207"/>
      <c r="BR13" s="207"/>
      <c r="BS13" s="207"/>
      <c r="BT13" s="198"/>
      <c r="BU13" s="202"/>
      <c r="BV13" s="203"/>
      <c r="BW13" s="203"/>
      <c r="BX13" s="203"/>
      <c r="BY13" s="204"/>
      <c r="BZ13" s="202">
        <v>4</v>
      </c>
      <c r="CA13" s="203"/>
      <c r="CB13" s="204"/>
      <c r="CC13" s="202"/>
      <c r="CD13" s="203"/>
      <c r="CE13" s="204"/>
      <c r="CF13" s="202"/>
      <c r="CG13" s="203"/>
      <c r="CH13" s="204"/>
      <c r="CI13" s="202"/>
      <c r="CJ13" s="203"/>
      <c r="CK13" s="204"/>
      <c r="CL13" s="202"/>
      <c r="CM13" s="203"/>
      <c r="CN13" s="204"/>
      <c r="CO13" s="202"/>
      <c r="CP13" s="203"/>
      <c r="CQ13" s="204"/>
      <c r="CR13" s="335"/>
      <c r="CS13" s="335"/>
      <c r="CT13" s="335"/>
      <c r="CU13" s="335"/>
      <c r="CV13" s="335"/>
      <c r="CW13" s="335"/>
      <c r="CX13" s="335"/>
      <c r="CY13" s="335"/>
      <c r="CZ13" s="335"/>
      <c r="DA13" s="335"/>
      <c r="DB13" s="335"/>
      <c r="DC13" s="335"/>
      <c r="DD13" s="335"/>
      <c r="DE13" s="335"/>
      <c r="DF13" s="335"/>
      <c r="DG13" s="335"/>
      <c r="DH13" s="335"/>
      <c r="DO13" s="12" t="str">
        <f t="shared" si="1"/>
        <v>settlementcompanyid</v>
      </c>
      <c r="DP13" s="12" t="str">
        <f t="shared" si="2"/>
        <v>CHAR(5)</v>
      </c>
      <c r="DQ13" s="12" t="str">
        <f t="shared" si="3"/>
        <v>not null</v>
      </c>
      <c r="DR13" s="12" t="str">
        <f t="shared" si="4"/>
        <v/>
      </c>
      <c r="DS13" s="12" t="s">
        <v>525</v>
      </c>
    </row>
    <row r="14" spans="1:123" s="12" customFormat="1">
      <c r="B14" s="197">
        <f t="shared" si="0"/>
        <v>5</v>
      </c>
      <c r="C14" s="198"/>
      <c r="D14" s="202" t="s">
        <v>923</v>
      </c>
      <c r="E14" s="203"/>
      <c r="F14" s="203"/>
      <c r="G14" s="203"/>
      <c r="H14" s="203"/>
      <c r="I14" s="203"/>
      <c r="J14" s="203"/>
      <c r="K14" s="203"/>
      <c r="L14" s="203"/>
      <c r="M14" s="203"/>
      <c r="N14" s="203"/>
      <c r="O14" s="203"/>
      <c r="P14" s="204"/>
      <c r="Q14" s="202" t="s">
        <v>908</v>
      </c>
      <c r="R14" s="203" t="s">
        <v>908</v>
      </c>
      <c r="S14" s="203" t="s">
        <v>908</v>
      </c>
      <c r="T14" s="203" t="s">
        <v>908</v>
      </c>
      <c r="U14" s="203" t="s">
        <v>908</v>
      </c>
      <c r="V14" s="203" t="s">
        <v>908</v>
      </c>
      <c r="W14" s="203" t="s">
        <v>908</v>
      </c>
      <c r="X14" s="203" t="s">
        <v>908</v>
      </c>
      <c r="Y14" s="203" t="s">
        <v>908</v>
      </c>
      <c r="Z14" s="203" t="s">
        <v>908</v>
      </c>
      <c r="AA14" s="203"/>
      <c r="AB14" s="203"/>
      <c r="AC14" s="203"/>
      <c r="AD14" s="203"/>
      <c r="AE14" s="203"/>
      <c r="AF14" s="203"/>
      <c r="AG14" s="203"/>
      <c r="AH14" s="203"/>
      <c r="AI14" s="203"/>
      <c r="AJ14" s="203" t="s">
        <v>908</v>
      </c>
      <c r="AK14" s="203" t="s">
        <v>908</v>
      </c>
      <c r="AL14" s="203"/>
      <c r="AM14" s="204" t="s">
        <v>908</v>
      </c>
      <c r="AN14" s="202" t="s">
        <v>891</v>
      </c>
      <c r="AO14" s="203"/>
      <c r="AP14" s="203"/>
      <c r="AQ14" s="203"/>
      <c r="AR14" s="203"/>
      <c r="AS14" s="203"/>
      <c r="AT14" s="203"/>
      <c r="AU14" s="203"/>
      <c r="AV14" s="203"/>
      <c r="AW14" s="203"/>
      <c r="AX14" s="203"/>
      <c r="AY14" s="203"/>
      <c r="AZ14" s="204"/>
      <c r="BA14" s="202" t="str">
        <f>IFERROR(VLOOKUP(加盟店審査申請ステータス情報!AN14,ドメイン定義書!$F$10:$BF$228,43,FALSE),"")</f>
        <v>VARCHAR</v>
      </c>
      <c r="BB14" s="203"/>
      <c r="BC14" s="203"/>
      <c r="BD14" s="203"/>
      <c r="BE14" s="204"/>
      <c r="BF14" s="202">
        <f>IFERROR(VLOOKUP(加盟店審査申請ステータス情報!AN14,ドメイン定義書!$F$10:$BF$228,50,FALSE),"")</f>
        <v>40</v>
      </c>
      <c r="BG14" s="203"/>
      <c r="BH14" s="203"/>
      <c r="BI14" s="203"/>
      <c r="BJ14" s="204"/>
      <c r="BK14" s="197"/>
      <c r="BL14" s="207"/>
      <c r="BM14" s="207"/>
      <c r="BN14" s="207"/>
      <c r="BO14" s="198"/>
      <c r="BP14" s="197" t="str">
        <f>IFERROR(IF(VLOOKUP(加盟店審査申請ステータス情報!AN14,ドメイン定義書!$F$10:$BR$228,62,FALSE)=0,"",VLOOKUP(加盟店審査申請ステータス情報!AN14,ドメイン定義書!$F$10:$BR$228,62,FALSE)),"")</f>
        <v/>
      </c>
      <c r="BQ14" s="207"/>
      <c r="BR14" s="207"/>
      <c r="BS14" s="207"/>
      <c r="BT14" s="198"/>
      <c r="BU14" s="202"/>
      <c r="BV14" s="203"/>
      <c r="BW14" s="203"/>
      <c r="BX14" s="203"/>
      <c r="BY14" s="204"/>
      <c r="BZ14" s="202"/>
      <c r="CA14" s="203"/>
      <c r="CB14" s="204"/>
      <c r="CC14" s="202"/>
      <c r="CD14" s="203"/>
      <c r="CE14" s="204"/>
      <c r="CF14" s="202"/>
      <c r="CG14" s="203"/>
      <c r="CH14" s="204"/>
      <c r="CI14" s="202"/>
      <c r="CJ14" s="203"/>
      <c r="CK14" s="204"/>
      <c r="CL14" s="202"/>
      <c r="CM14" s="203"/>
      <c r="CN14" s="204"/>
      <c r="CO14" s="202"/>
      <c r="CP14" s="203"/>
      <c r="CQ14" s="204"/>
      <c r="CR14" s="335"/>
      <c r="CS14" s="335"/>
      <c r="CT14" s="335"/>
      <c r="CU14" s="335"/>
      <c r="CV14" s="335"/>
      <c r="CW14" s="335"/>
      <c r="CX14" s="335"/>
      <c r="CY14" s="335"/>
      <c r="CZ14" s="335"/>
      <c r="DA14" s="335"/>
      <c r="DB14" s="335"/>
      <c r="DC14" s="335"/>
      <c r="DD14" s="335"/>
      <c r="DE14" s="335"/>
      <c r="DF14" s="335"/>
      <c r="DG14" s="335"/>
      <c r="DH14" s="335"/>
      <c r="DO14" s="12" t="str">
        <f t="shared" si="1"/>
        <v>settlementwayname</v>
      </c>
      <c r="DP14" s="12" t="str">
        <f t="shared" si="2"/>
        <v>VARCHAR(40)</v>
      </c>
      <c r="DQ14" s="12" t="str">
        <f t="shared" si="3"/>
        <v>not null</v>
      </c>
      <c r="DR14" s="12" t="str">
        <f t="shared" si="4"/>
        <v/>
      </c>
      <c r="DS14" s="12" t="s">
        <v>525</v>
      </c>
    </row>
    <row r="15" spans="1:123" s="12" customFormat="1">
      <c r="B15" s="197">
        <f t="shared" si="0"/>
        <v>6</v>
      </c>
      <c r="C15" s="198"/>
      <c r="D15" s="202" t="s">
        <v>924</v>
      </c>
      <c r="E15" s="203"/>
      <c r="F15" s="203"/>
      <c r="G15" s="203"/>
      <c r="H15" s="203"/>
      <c r="I15" s="203"/>
      <c r="J15" s="203"/>
      <c r="K15" s="203"/>
      <c r="L15" s="203"/>
      <c r="M15" s="203"/>
      <c r="N15" s="203"/>
      <c r="O15" s="203"/>
      <c r="P15" s="204"/>
      <c r="Q15" s="202" t="s">
        <v>909</v>
      </c>
      <c r="R15" s="203" t="s">
        <v>909</v>
      </c>
      <c r="S15" s="203" t="s">
        <v>909</v>
      </c>
      <c r="T15" s="203" t="s">
        <v>909</v>
      </c>
      <c r="U15" s="203" t="s">
        <v>909</v>
      </c>
      <c r="V15" s="203" t="s">
        <v>909</v>
      </c>
      <c r="W15" s="203" t="s">
        <v>909</v>
      </c>
      <c r="X15" s="203" t="s">
        <v>909</v>
      </c>
      <c r="Y15" s="203" t="s">
        <v>909</v>
      </c>
      <c r="Z15" s="203" t="s">
        <v>909</v>
      </c>
      <c r="AA15" s="203"/>
      <c r="AB15" s="203"/>
      <c r="AC15" s="203"/>
      <c r="AD15" s="203"/>
      <c r="AE15" s="203"/>
      <c r="AF15" s="203"/>
      <c r="AG15" s="203"/>
      <c r="AH15" s="203"/>
      <c r="AI15" s="203"/>
      <c r="AJ15" s="203" t="s">
        <v>909</v>
      </c>
      <c r="AK15" s="203" t="s">
        <v>909</v>
      </c>
      <c r="AL15" s="203"/>
      <c r="AM15" s="204" t="s">
        <v>909</v>
      </c>
      <c r="AN15" s="202" t="s">
        <v>892</v>
      </c>
      <c r="AO15" s="203"/>
      <c r="AP15" s="203"/>
      <c r="AQ15" s="203"/>
      <c r="AR15" s="203"/>
      <c r="AS15" s="203"/>
      <c r="AT15" s="203"/>
      <c r="AU15" s="203"/>
      <c r="AV15" s="203"/>
      <c r="AW15" s="203"/>
      <c r="AX15" s="203"/>
      <c r="AY15" s="203"/>
      <c r="AZ15" s="204"/>
      <c r="BA15" s="202" t="str">
        <f>IFERROR(VLOOKUP(加盟店審査申請ステータス情報!AN15,ドメイン定義書!$F$10:$BF$228,43,FALSE),"")</f>
        <v>VARCHAR</v>
      </c>
      <c r="BB15" s="203"/>
      <c r="BC15" s="203"/>
      <c r="BD15" s="203"/>
      <c r="BE15" s="204"/>
      <c r="BF15" s="202">
        <f>IFERROR(VLOOKUP(加盟店審査申請ステータス情報!AN15,ドメイン定義書!$F$10:$BF$228,50,FALSE),"")</f>
        <v>40</v>
      </c>
      <c r="BG15" s="203"/>
      <c r="BH15" s="203"/>
      <c r="BI15" s="203"/>
      <c r="BJ15" s="204"/>
      <c r="BK15" s="197"/>
      <c r="BL15" s="207"/>
      <c r="BM15" s="207"/>
      <c r="BN15" s="207"/>
      <c r="BO15" s="198"/>
      <c r="BP15" s="197" t="str">
        <f>IFERROR(IF(VLOOKUP(加盟店審査申請ステータス情報!AN15,ドメイン定義書!$F$10:$BR$228,62,FALSE)=0,"",VLOOKUP(加盟店審査申請ステータス情報!AN15,ドメイン定義書!$F$10:$BR$228,62,FALSE)),"")</f>
        <v/>
      </c>
      <c r="BQ15" s="207"/>
      <c r="BR15" s="207"/>
      <c r="BS15" s="207"/>
      <c r="BT15" s="198"/>
      <c r="BU15" s="202"/>
      <c r="BV15" s="203"/>
      <c r="BW15" s="203"/>
      <c r="BX15" s="203"/>
      <c r="BY15" s="204"/>
      <c r="BZ15" s="202"/>
      <c r="CA15" s="203"/>
      <c r="CB15" s="204"/>
      <c r="CC15" s="202"/>
      <c r="CD15" s="203"/>
      <c r="CE15" s="204"/>
      <c r="CF15" s="202"/>
      <c r="CG15" s="203"/>
      <c r="CH15" s="204"/>
      <c r="CI15" s="202"/>
      <c r="CJ15" s="203"/>
      <c r="CK15" s="204"/>
      <c r="CL15" s="202"/>
      <c r="CM15" s="203"/>
      <c r="CN15" s="204"/>
      <c r="CO15" s="202"/>
      <c r="CP15" s="203"/>
      <c r="CQ15" s="204"/>
      <c r="CR15" s="335"/>
      <c r="CS15" s="335"/>
      <c r="CT15" s="335"/>
      <c r="CU15" s="335"/>
      <c r="CV15" s="335"/>
      <c r="CW15" s="335"/>
      <c r="CX15" s="335"/>
      <c r="CY15" s="335"/>
      <c r="CZ15" s="335"/>
      <c r="DA15" s="335"/>
      <c r="DB15" s="335"/>
      <c r="DC15" s="335"/>
      <c r="DD15" s="335"/>
      <c r="DE15" s="335"/>
      <c r="DF15" s="335"/>
      <c r="DG15" s="335"/>
      <c r="DH15" s="335"/>
      <c r="DO15" s="12" t="str">
        <f t="shared" si="1"/>
        <v>settlementcompanyname</v>
      </c>
      <c r="DP15" s="12" t="str">
        <f t="shared" si="2"/>
        <v>VARCHAR(40)</v>
      </c>
      <c r="DQ15" s="12" t="str">
        <f t="shared" si="3"/>
        <v>not null</v>
      </c>
      <c r="DR15" s="12" t="str">
        <f t="shared" si="4"/>
        <v/>
      </c>
      <c r="DS15" s="12" t="s">
        <v>525</v>
      </c>
    </row>
    <row r="16" spans="1:123" s="12" customFormat="1">
      <c r="B16" s="197">
        <f t="shared" si="0"/>
        <v>7</v>
      </c>
      <c r="C16" s="198"/>
      <c r="D16" s="202" t="s">
        <v>1124</v>
      </c>
      <c r="E16" s="203"/>
      <c r="F16" s="203"/>
      <c r="G16" s="203"/>
      <c r="H16" s="203"/>
      <c r="I16" s="203"/>
      <c r="J16" s="203"/>
      <c r="K16" s="203"/>
      <c r="L16" s="203"/>
      <c r="M16" s="203"/>
      <c r="N16" s="203"/>
      <c r="O16" s="203"/>
      <c r="P16" s="204"/>
      <c r="Q16" s="202" t="s">
        <v>1185</v>
      </c>
      <c r="R16" s="203" t="s">
        <v>910</v>
      </c>
      <c r="S16" s="203" t="s">
        <v>910</v>
      </c>
      <c r="T16" s="203" t="s">
        <v>910</v>
      </c>
      <c r="U16" s="203" t="s">
        <v>910</v>
      </c>
      <c r="V16" s="203" t="s">
        <v>910</v>
      </c>
      <c r="W16" s="203" t="s">
        <v>910</v>
      </c>
      <c r="X16" s="203" t="s">
        <v>910</v>
      </c>
      <c r="Y16" s="203" t="s">
        <v>910</v>
      </c>
      <c r="Z16" s="203" t="s">
        <v>910</v>
      </c>
      <c r="AA16" s="203"/>
      <c r="AB16" s="203"/>
      <c r="AC16" s="203"/>
      <c r="AD16" s="203"/>
      <c r="AE16" s="203"/>
      <c r="AF16" s="203"/>
      <c r="AG16" s="203"/>
      <c r="AH16" s="203"/>
      <c r="AI16" s="203"/>
      <c r="AJ16" s="203" t="s">
        <v>910</v>
      </c>
      <c r="AK16" s="203" t="s">
        <v>910</v>
      </c>
      <c r="AL16" s="203"/>
      <c r="AM16" s="204" t="s">
        <v>910</v>
      </c>
      <c r="AN16" s="202" t="s">
        <v>566</v>
      </c>
      <c r="AO16" s="203"/>
      <c r="AP16" s="203"/>
      <c r="AQ16" s="203"/>
      <c r="AR16" s="203"/>
      <c r="AS16" s="203"/>
      <c r="AT16" s="203"/>
      <c r="AU16" s="203"/>
      <c r="AV16" s="203"/>
      <c r="AW16" s="203"/>
      <c r="AX16" s="203"/>
      <c r="AY16" s="203"/>
      <c r="AZ16" s="204"/>
      <c r="BA16" s="202" t="str">
        <f>IFERROR(VLOOKUP(加盟店審査申請ステータス情報!AN16,ドメイン定義書!$F$10:$BF$228,43,FALSE),"")</f>
        <v>CHAR</v>
      </c>
      <c r="BB16" s="203"/>
      <c r="BC16" s="203"/>
      <c r="BD16" s="203"/>
      <c r="BE16" s="204"/>
      <c r="BF16" s="202">
        <f>IFERROR(VLOOKUP(加盟店審査申請ステータス情報!AN16,ドメイン定義書!$F$10:$BF$228,50,FALSE),"")</f>
        <v>2</v>
      </c>
      <c r="BG16" s="203"/>
      <c r="BH16" s="203"/>
      <c r="BI16" s="203"/>
      <c r="BJ16" s="204"/>
      <c r="BK16" s="197"/>
      <c r="BL16" s="207"/>
      <c r="BM16" s="207"/>
      <c r="BN16" s="207"/>
      <c r="BO16" s="198"/>
      <c r="BP16" s="197" t="str">
        <f>IFERROR(IF(VLOOKUP(加盟店審査申請ステータス情報!AN16,ドメイン定義書!$F$10:$BR$228,62,FALSE)=0,"",VLOOKUP(加盟店審査申請ステータス情報!AN16,ドメイン定義書!$F$10:$BR$228,62,FALSE)),"")</f>
        <v/>
      </c>
      <c r="BQ16" s="207"/>
      <c r="BR16" s="207"/>
      <c r="BS16" s="207"/>
      <c r="BT16" s="198"/>
      <c r="BU16" s="202"/>
      <c r="BV16" s="203"/>
      <c r="BW16" s="203"/>
      <c r="BX16" s="203"/>
      <c r="BY16" s="204"/>
      <c r="BZ16" s="202"/>
      <c r="CA16" s="203"/>
      <c r="CB16" s="204"/>
      <c r="CC16" s="202"/>
      <c r="CD16" s="203"/>
      <c r="CE16" s="204"/>
      <c r="CF16" s="202"/>
      <c r="CG16" s="203"/>
      <c r="CH16" s="204"/>
      <c r="CI16" s="202"/>
      <c r="CJ16" s="203"/>
      <c r="CK16" s="204"/>
      <c r="CL16" s="202"/>
      <c r="CM16" s="203"/>
      <c r="CN16" s="204"/>
      <c r="CO16" s="202"/>
      <c r="CP16" s="203"/>
      <c r="CQ16" s="204"/>
      <c r="CR16" s="335"/>
      <c r="CS16" s="335"/>
      <c r="CT16" s="335"/>
      <c r="CU16" s="335"/>
      <c r="CV16" s="335"/>
      <c r="CW16" s="335"/>
      <c r="CX16" s="335"/>
      <c r="CY16" s="335"/>
      <c r="CZ16" s="335"/>
      <c r="DA16" s="335"/>
      <c r="DB16" s="335"/>
      <c r="DC16" s="335"/>
      <c r="DD16" s="335"/>
      <c r="DE16" s="335"/>
      <c r="DF16" s="335"/>
      <c r="DG16" s="335"/>
      <c r="DH16" s="335"/>
      <c r="DO16" s="12" t="str">
        <f t="shared" ref="DO16:DO17" si="5">Q16</f>
        <v>paypay_general_inspectionstatus</v>
      </c>
      <c r="DP16" s="12" t="str">
        <f t="shared" si="2"/>
        <v>CHAR(2)</v>
      </c>
      <c r="DQ16" s="12" t="str">
        <f t="shared" si="3"/>
        <v>not null</v>
      </c>
      <c r="DR16" s="12" t="str">
        <f t="shared" ref="DR16:DR17" si="6">IF(DQ16="","",IF(BU16="","","default "&amp;IF(BU16="zero",0,IF(BA16="DECIMAL",BU16,"'"&amp;BU16&amp;"'"))))</f>
        <v/>
      </c>
      <c r="DS16" s="12" t="s">
        <v>525</v>
      </c>
    </row>
    <row r="17" spans="2:123" s="12" customFormat="1">
      <c r="B17" s="197">
        <f t="shared" si="0"/>
        <v>8</v>
      </c>
      <c r="C17" s="198"/>
      <c r="D17" s="202" t="s">
        <v>1125</v>
      </c>
      <c r="E17" s="203"/>
      <c r="F17" s="203"/>
      <c r="G17" s="203"/>
      <c r="H17" s="203"/>
      <c r="I17" s="203"/>
      <c r="J17" s="203"/>
      <c r="K17" s="203"/>
      <c r="L17" s="203"/>
      <c r="M17" s="203"/>
      <c r="N17" s="203"/>
      <c r="O17" s="203"/>
      <c r="P17" s="204"/>
      <c r="Q17" s="202" t="s">
        <v>1186</v>
      </c>
      <c r="R17" s="203" t="s">
        <v>911</v>
      </c>
      <c r="S17" s="203" t="s">
        <v>911</v>
      </c>
      <c r="T17" s="203" t="s">
        <v>911</v>
      </c>
      <c r="U17" s="203" t="s">
        <v>911</v>
      </c>
      <c r="V17" s="203" t="s">
        <v>911</v>
      </c>
      <c r="W17" s="203" t="s">
        <v>911</v>
      </c>
      <c r="X17" s="203" t="s">
        <v>911</v>
      </c>
      <c r="Y17" s="203" t="s">
        <v>911</v>
      </c>
      <c r="Z17" s="203" t="s">
        <v>911</v>
      </c>
      <c r="AA17" s="203"/>
      <c r="AB17" s="203"/>
      <c r="AC17" s="203"/>
      <c r="AD17" s="203"/>
      <c r="AE17" s="203"/>
      <c r="AF17" s="203"/>
      <c r="AG17" s="203"/>
      <c r="AH17" s="203"/>
      <c r="AI17" s="203"/>
      <c r="AJ17" s="203" t="s">
        <v>911</v>
      </c>
      <c r="AK17" s="203" t="s">
        <v>911</v>
      </c>
      <c r="AL17" s="203"/>
      <c r="AM17" s="204" t="s">
        <v>911</v>
      </c>
      <c r="AN17" s="202" t="s">
        <v>567</v>
      </c>
      <c r="AO17" s="203"/>
      <c r="AP17" s="203"/>
      <c r="AQ17" s="203"/>
      <c r="AR17" s="203"/>
      <c r="AS17" s="203"/>
      <c r="AT17" s="203"/>
      <c r="AU17" s="203"/>
      <c r="AV17" s="203"/>
      <c r="AW17" s="203"/>
      <c r="AX17" s="203"/>
      <c r="AY17" s="203"/>
      <c r="AZ17" s="204"/>
      <c r="BA17" s="202" t="str">
        <f>IFERROR(VLOOKUP(加盟店審査申請ステータス情報!AN17,ドメイン定義書!$F$10:$BF$228,43,FALSE),"")</f>
        <v>CHAR</v>
      </c>
      <c r="BB17" s="203"/>
      <c r="BC17" s="203"/>
      <c r="BD17" s="203"/>
      <c r="BE17" s="204"/>
      <c r="BF17" s="202">
        <f>IFERROR(VLOOKUP(加盟店審査申請ステータス情報!AN17,ドメイン定義書!$F$10:$BF$228,50,FALSE),"")</f>
        <v>2</v>
      </c>
      <c r="BG17" s="203"/>
      <c r="BH17" s="203"/>
      <c r="BI17" s="203"/>
      <c r="BJ17" s="204"/>
      <c r="BK17" s="197"/>
      <c r="BL17" s="207"/>
      <c r="BM17" s="207"/>
      <c r="BN17" s="207"/>
      <c r="BO17" s="198"/>
      <c r="BP17" s="197" t="str">
        <f>IFERROR(IF(VLOOKUP(加盟店審査申請ステータス情報!AN17,ドメイン定義書!$F$10:$BR$228,62,FALSE)=0,"",VLOOKUP(加盟店審査申請ステータス情報!AN17,ドメイン定義書!$F$10:$BR$228,62,FALSE)),"")</f>
        <v/>
      </c>
      <c r="BQ17" s="207"/>
      <c r="BR17" s="207"/>
      <c r="BS17" s="207"/>
      <c r="BT17" s="198"/>
      <c r="BU17" s="202"/>
      <c r="BV17" s="203"/>
      <c r="BW17" s="203"/>
      <c r="BX17" s="203"/>
      <c r="BY17" s="204"/>
      <c r="BZ17" s="202"/>
      <c r="CA17" s="203"/>
      <c r="CB17" s="204"/>
      <c r="CC17" s="202"/>
      <c r="CD17" s="203"/>
      <c r="CE17" s="204"/>
      <c r="CF17" s="202"/>
      <c r="CG17" s="203"/>
      <c r="CH17" s="204"/>
      <c r="CI17" s="202"/>
      <c r="CJ17" s="203"/>
      <c r="CK17" s="204"/>
      <c r="CL17" s="202"/>
      <c r="CM17" s="203"/>
      <c r="CN17" s="204"/>
      <c r="CO17" s="202"/>
      <c r="CP17" s="203"/>
      <c r="CQ17" s="204"/>
      <c r="CR17" s="335"/>
      <c r="CS17" s="335"/>
      <c r="CT17" s="335"/>
      <c r="CU17" s="335"/>
      <c r="CV17" s="335"/>
      <c r="CW17" s="335"/>
      <c r="CX17" s="335"/>
      <c r="CY17" s="335"/>
      <c r="CZ17" s="335"/>
      <c r="DA17" s="335"/>
      <c r="DB17" s="335"/>
      <c r="DC17" s="335"/>
      <c r="DD17" s="335"/>
      <c r="DE17" s="335"/>
      <c r="DF17" s="335"/>
      <c r="DG17" s="335"/>
      <c r="DH17" s="335"/>
      <c r="DO17" s="12" t="str">
        <f t="shared" si="5"/>
        <v>paypay_general_inspectionresult</v>
      </c>
      <c r="DP17" s="12" t="str">
        <f t="shared" si="2"/>
        <v>CHAR(2)</v>
      </c>
      <c r="DQ17" s="12" t="str">
        <f t="shared" si="3"/>
        <v>not null</v>
      </c>
      <c r="DR17" s="12" t="str">
        <f t="shared" si="6"/>
        <v/>
      </c>
      <c r="DS17" s="12" t="s">
        <v>525</v>
      </c>
    </row>
    <row r="18" spans="2:123" s="12" customFormat="1">
      <c r="B18" s="197">
        <f t="shared" si="0"/>
        <v>9</v>
      </c>
      <c r="C18" s="198"/>
      <c r="D18" s="202" t="s">
        <v>893</v>
      </c>
      <c r="E18" s="203"/>
      <c r="F18" s="203"/>
      <c r="G18" s="203"/>
      <c r="H18" s="203"/>
      <c r="I18" s="203"/>
      <c r="J18" s="203"/>
      <c r="K18" s="203"/>
      <c r="L18" s="203"/>
      <c r="M18" s="203"/>
      <c r="N18" s="203"/>
      <c r="O18" s="203"/>
      <c r="P18" s="204"/>
      <c r="Q18" s="202" t="s">
        <v>1132</v>
      </c>
      <c r="R18" s="203" t="s">
        <v>910</v>
      </c>
      <c r="S18" s="203" t="s">
        <v>910</v>
      </c>
      <c r="T18" s="203" t="s">
        <v>910</v>
      </c>
      <c r="U18" s="203" t="s">
        <v>910</v>
      </c>
      <c r="V18" s="203" t="s">
        <v>910</v>
      </c>
      <c r="W18" s="203" t="s">
        <v>910</v>
      </c>
      <c r="X18" s="203" t="s">
        <v>910</v>
      </c>
      <c r="Y18" s="203" t="s">
        <v>910</v>
      </c>
      <c r="Z18" s="203" t="s">
        <v>910</v>
      </c>
      <c r="AA18" s="203"/>
      <c r="AB18" s="203"/>
      <c r="AC18" s="203"/>
      <c r="AD18" s="203"/>
      <c r="AE18" s="203"/>
      <c r="AF18" s="203"/>
      <c r="AG18" s="203"/>
      <c r="AH18" s="203"/>
      <c r="AI18" s="203"/>
      <c r="AJ18" s="203" t="s">
        <v>910</v>
      </c>
      <c r="AK18" s="203" t="s">
        <v>910</v>
      </c>
      <c r="AL18" s="203"/>
      <c r="AM18" s="204" t="s">
        <v>910</v>
      </c>
      <c r="AN18" s="202" t="s">
        <v>566</v>
      </c>
      <c r="AO18" s="203"/>
      <c r="AP18" s="203"/>
      <c r="AQ18" s="203"/>
      <c r="AR18" s="203"/>
      <c r="AS18" s="203"/>
      <c r="AT18" s="203"/>
      <c r="AU18" s="203"/>
      <c r="AV18" s="203"/>
      <c r="AW18" s="203"/>
      <c r="AX18" s="203"/>
      <c r="AY18" s="203"/>
      <c r="AZ18" s="204"/>
      <c r="BA18" s="202" t="str">
        <f>IFERROR(VLOOKUP(加盟店審査申請ステータス情報!AN18,ドメイン定義書!$F$10:$BF$228,43,FALSE),"")</f>
        <v>CHAR</v>
      </c>
      <c r="BB18" s="203"/>
      <c r="BC18" s="203"/>
      <c r="BD18" s="203"/>
      <c r="BE18" s="204"/>
      <c r="BF18" s="202">
        <f>IFERROR(VLOOKUP(加盟店審査申請ステータス情報!AN18,ドメイン定義書!$F$10:$BF$228,50,FALSE),"")</f>
        <v>2</v>
      </c>
      <c r="BG18" s="203"/>
      <c r="BH18" s="203"/>
      <c r="BI18" s="203"/>
      <c r="BJ18" s="204"/>
      <c r="BK18" s="197"/>
      <c r="BL18" s="207"/>
      <c r="BM18" s="207"/>
      <c r="BN18" s="207"/>
      <c r="BO18" s="198"/>
      <c r="BP18" s="197" t="str">
        <f>IFERROR(IF(VLOOKUP(加盟店審査申請ステータス情報!AN18,ドメイン定義書!$F$10:$BR$228,62,FALSE)=0,"",VLOOKUP(加盟店審査申請ステータス情報!AN18,ドメイン定義書!$F$10:$BR$228,62,FALSE)),"")</f>
        <v/>
      </c>
      <c r="BQ18" s="207"/>
      <c r="BR18" s="207"/>
      <c r="BS18" s="207"/>
      <c r="BT18" s="198"/>
      <c r="BU18" s="202"/>
      <c r="BV18" s="203"/>
      <c r="BW18" s="203"/>
      <c r="BX18" s="203"/>
      <c r="BY18" s="204"/>
      <c r="BZ18" s="202"/>
      <c r="CA18" s="203"/>
      <c r="CB18" s="204"/>
      <c r="CC18" s="202"/>
      <c r="CD18" s="203"/>
      <c r="CE18" s="204"/>
      <c r="CF18" s="202"/>
      <c r="CG18" s="203"/>
      <c r="CH18" s="204"/>
      <c r="CI18" s="202"/>
      <c r="CJ18" s="203"/>
      <c r="CK18" s="204"/>
      <c r="CL18" s="202"/>
      <c r="CM18" s="203"/>
      <c r="CN18" s="204"/>
      <c r="CO18" s="202"/>
      <c r="CP18" s="203"/>
      <c r="CQ18" s="204"/>
      <c r="CR18" s="335"/>
      <c r="CS18" s="335"/>
      <c r="CT18" s="335"/>
      <c r="CU18" s="335"/>
      <c r="CV18" s="335"/>
      <c r="CW18" s="335"/>
      <c r="CX18" s="335"/>
      <c r="CY18" s="335"/>
      <c r="CZ18" s="335"/>
      <c r="DA18" s="335"/>
      <c r="DB18" s="335"/>
      <c r="DC18" s="335"/>
      <c r="DD18" s="335"/>
      <c r="DE18" s="335"/>
      <c r="DF18" s="335"/>
      <c r="DG18" s="335"/>
      <c r="DH18" s="335"/>
      <c r="DO18" s="12" t="str">
        <f t="shared" si="1"/>
        <v>paypay_each_inspectionstatus</v>
      </c>
      <c r="DP18" s="12" t="str">
        <f t="shared" si="2"/>
        <v>CHAR(2)</v>
      </c>
      <c r="DQ18" s="12" t="str">
        <f t="shared" si="3"/>
        <v>not null</v>
      </c>
      <c r="DR18" s="12" t="str">
        <f t="shared" si="4"/>
        <v/>
      </c>
      <c r="DS18" s="12" t="s">
        <v>525</v>
      </c>
    </row>
    <row r="19" spans="2:123" s="12" customFormat="1">
      <c r="B19" s="197">
        <f t="shared" si="0"/>
        <v>10</v>
      </c>
      <c r="C19" s="198"/>
      <c r="D19" s="202" t="s">
        <v>902</v>
      </c>
      <c r="E19" s="203"/>
      <c r="F19" s="203"/>
      <c r="G19" s="203"/>
      <c r="H19" s="203"/>
      <c r="I19" s="203"/>
      <c r="J19" s="203"/>
      <c r="K19" s="203"/>
      <c r="L19" s="203"/>
      <c r="M19" s="203"/>
      <c r="N19" s="203"/>
      <c r="O19" s="203"/>
      <c r="P19" s="204"/>
      <c r="Q19" s="202" t="s">
        <v>1133</v>
      </c>
      <c r="R19" s="203" t="s">
        <v>911</v>
      </c>
      <c r="S19" s="203" t="s">
        <v>911</v>
      </c>
      <c r="T19" s="203" t="s">
        <v>911</v>
      </c>
      <c r="U19" s="203" t="s">
        <v>911</v>
      </c>
      <c r="V19" s="203" t="s">
        <v>911</v>
      </c>
      <c r="W19" s="203" t="s">
        <v>911</v>
      </c>
      <c r="X19" s="203" t="s">
        <v>911</v>
      </c>
      <c r="Y19" s="203" t="s">
        <v>911</v>
      </c>
      <c r="Z19" s="203" t="s">
        <v>911</v>
      </c>
      <c r="AA19" s="203"/>
      <c r="AB19" s="203"/>
      <c r="AC19" s="203"/>
      <c r="AD19" s="203"/>
      <c r="AE19" s="203"/>
      <c r="AF19" s="203"/>
      <c r="AG19" s="203"/>
      <c r="AH19" s="203"/>
      <c r="AI19" s="203"/>
      <c r="AJ19" s="203" t="s">
        <v>911</v>
      </c>
      <c r="AK19" s="203" t="s">
        <v>911</v>
      </c>
      <c r="AL19" s="203"/>
      <c r="AM19" s="204" t="s">
        <v>911</v>
      </c>
      <c r="AN19" s="202" t="s">
        <v>567</v>
      </c>
      <c r="AO19" s="203"/>
      <c r="AP19" s="203"/>
      <c r="AQ19" s="203"/>
      <c r="AR19" s="203"/>
      <c r="AS19" s="203"/>
      <c r="AT19" s="203"/>
      <c r="AU19" s="203"/>
      <c r="AV19" s="203"/>
      <c r="AW19" s="203"/>
      <c r="AX19" s="203"/>
      <c r="AY19" s="203"/>
      <c r="AZ19" s="204"/>
      <c r="BA19" s="202" t="str">
        <f>IFERROR(VLOOKUP(加盟店審査申請ステータス情報!AN19,ドメイン定義書!$F$10:$BF$228,43,FALSE),"")</f>
        <v>CHAR</v>
      </c>
      <c r="BB19" s="203"/>
      <c r="BC19" s="203"/>
      <c r="BD19" s="203"/>
      <c r="BE19" s="204"/>
      <c r="BF19" s="202">
        <f>IFERROR(VLOOKUP(加盟店審査申請ステータス情報!AN19,ドメイン定義書!$F$10:$BF$228,50,FALSE),"")</f>
        <v>2</v>
      </c>
      <c r="BG19" s="203"/>
      <c r="BH19" s="203"/>
      <c r="BI19" s="203"/>
      <c r="BJ19" s="204"/>
      <c r="BK19" s="197"/>
      <c r="BL19" s="207"/>
      <c r="BM19" s="207"/>
      <c r="BN19" s="207"/>
      <c r="BO19" s="198"/>
      <c r="BP19" s="197" t="str">
        <f>IFERROR(IF(VLOOKUP(加盟店審査申請ステータス情報!AN19,ドメイン定義書!$F$10:$BR$228,62,FALSE)=0,"",VLOOKUP(加盟店審査申請ステータス情報!AN19,ドメイン定義書!$F$10:$BR$228,62,FALSE)),"")</f>
        <v/>
      </c>
      <c r="BQ19" s="207"/>
      <c r="BR19" s="207"/>
      <c r="BS19" s="207"/>
      <c r="BT19" s="198"/>
      <c r="BU19" s="202"/>
      <c r="BV19" s="203"/>
      <c r="BW19" s="203"/>
      <c r="BX19" s="203"/>
      <c r="BY19" s="204"/>
      <c r="BZ19" s="202"/>
      <c r="CA19" s="203"/>
      <c r="CB19" s="204"/>
      <c r="CC19" s="202"/>
      <c r="CD19" s="203"/>
      <c r="CE19" s="204"/>
      <c r="CF19" s="202"/>
      <c r="CG19" s="203"/>
      <c r="CH19" s="204"/>
      <c r="CI19" s="202"/>
      <c r="CJ19" s="203"/>
      <c r="CK19" s="204"/>
      <c r="CL19" s="202"/>
      <c r="CM19" s="203"/>
      <c r="CN19" s="204"/>
      <c r="CO19" s="202"/>
      <c r="CP19" s="203"/>
      <c r="CQ19" s="204"/>
      <c r="CR19" s="335"/>
      <c r="CS19" s="335"/>
      <c r="CT19" s="335"/>
      <c r="CU19" s="335"/>
      <c r="CV19" s="335"/>
      <c r="CW19" s="335"/>
      <c r="CX19" s="335"/>
      <c r="CY19" s="335"/>
      <c r="CZ19" s="335"/>
      <c r="DA19" s="335"/>
      <c r="DB19" s="335"/>
      <c r="DC19" s="335"/>
      <c r="DD19" s="335"/>
      <c r="DE19" s="335"/>
      <c r="DF19" s="335"/>
      <c r="DG19" s="335"/>
      <c r="DH19" s="335"/>
      <c r="DO19" s="12" t="str">
        <f t="shared" si="1"/>
        <v>paypay_each_inspectionresult</v>
      </c>
      <c r="DP19" s="12" t="str">
        <f t="shared" si="2"/>
        <v>CHAR(2)</v>
      </c>
      <c r="DQ19" s="12" t="str">
        <f t="shared" si="3"/>
        <v>not null</v>
      </c>
      <c r="DR19" s="12" t="str">
        <f t="shared" si="4"/>
        <v/>
      </c>
      <c r="DS19" s="12" t="s">
        <v>525</v>
      </c>
    </row>
    <row r="20" spans="2:123" s="12" customFormat="1">
      <c r="B20" s="197">
        <f t="shared" si="0"/>
        <v>11</v>
      </c>
      <c r="C20" s="198"/>
      <c r="D20" s="202" t="s">
        <v>894</v>
      </c>
      <c r="E20" s="203"/>
      <c r="F20" s="203"/>
      <c r="G20" s="203"/>
      <c r="H20" s="203"/>
      <c r="I20" s="203"/>
      <c r="J20" s="203"/>
      <c r="K20" s="203"/>
      <c r="L20" s="203"/>
      <c r="M20" s="203"/>
      <c r="N20" s="203"/>
      <c r="O20" s="203"/>
      <c r="P20" s="204"/>
      <c r="Q20" s="202" t="s">
        <v>1134</v>
      </c>
      <c r="R20" s="203" t="s">
        <v>912</v>
      </c>
      <c r="S20" s="203" t="s">
        <v>912</v>
      </c>
      <c r="T20" s="203" t="s">
        <v>912</v>
      </c>
      <c r="U20" s="203" t="s">
        <v>912</v>
      </c>
      <c r="V20" s="203" t="s">
        <v>912</v>
      </c>
      <c r="W20" s="203" t="s">
        <v>912</v>
      </c>
      <c r="X20" s="203" t="s">
        <v>912</v>
      </c>
      <c r="Y20" s="203" t="s">
        <v>912</v>
      </c>
      <c r="Z20" s="203" t="s">
        <v>912</v>
      </c>
      <c r="AA20" s="203"/>
      <c r="AB20" s="203"/>
      <c r="AC20" s="203"/>
      <c r="AD20" s="203"/>
      <c r="AE20" s="203"/>
      <c r="AF20" s="203"/>
      <c r="AG20" s="203"/>
      <c r="AH20" s="203"/>
      <c r="AI20" s="203"/>
      <c r="AJ20" s="203" t="s">
        <v>912</v>
      </c>
      <c r="AK20" s="203" t="s">
        <v>912</v>
      </c>
      <c r="AL20" s="203"/>
      <c r="AM20" s="204" t="s">
        <v>912</v>
      </c>
      <c r="AN20" s="202" t="s">
        <v>531</v>
      </c>
      <c r="AO20" s="203"/>
      <c r="AP20" s="203"/>
      <c r="AQ20" s="203"/>
      <c r="AR20" s="203"/>
      <c r="AS20" s="203"/>
      <c r="AT20" s="203"/>
      <c r="AU20" s="203"/>
      <c r="AV20" s="203"/>
      <c r="AW20" s="203"/>
      <c r="AX20" s="203"/>
      <c r="AY20" s="203"/>
      <c r="AZ20" s="204"/>
      <c r="BA20" s="202" t="str">
        <f>IFERROR(VLOOKUP(加盟店審査申請ステータス情報!AN20,ドメイン定義書!$F$10:$BF$228,43,FALSE),"")</f>
        <v>CHAR</v>
      </c>
      <c r="BB20" s="203"/>
      <c r="BC20" s="203"/>
      <c r="BD20" s="203"/>
      <c r="BE20" s="204"/>
      <c r="BF20" s="202">
        <f>IFERROR(VLOOKUP(加盟店審査申請ステータス情報!AN20,ドメイン定義書!$F$10:$BF$228,50,FALSE),"")</f>
        <v>8</v>
      </c>
      <c r="BG20" s="203"/>
      <c r="BH20" s="203"/>
      <c r="BI20" s="203"/>
      <c r="BJ20" s="204"/>
      <c r="BK20" s="197" t="s">
        <v>23</v>
      </c>
      <c r="BL20" s="207"/>
      <c r="BM20" s="207"/>
      <c r="BN20" s="207"/>
      <c r="BO20" s="198"/>
      <c r="BP20" s="197" t="str">
        <f>IFERROR(IF(VLOOKUP(加盟店審査申請ステータス情報!AN20,ドメイン定義書!$F$10:$BR$228,62,FALSE)=0,"",VLOOKUP(加盟店審査申請ステータス情報!AN20,ドメイン定義書!$F$10:$BR$228,62,FALSE)),"")</f>
        <v/>
      </c>
      <c r="BQ20" s="207"/>
      <c r="BR20" s="207"/>
      <c r="BS20" s="207"/>
      <c r="BT20" s="198"/>
      <c r="BU20" s="202" t="s">
        <v>836</v>
      </c>
      <c r="BV20" s="203"/>
      <c r="BW20" s="203"/>
      <c r="BX20" s="203"/>
      <c r="BY20" s="204"/>
      <c r="BZ20" s="202"/>
      <c r="CA20" s="203"/>
      <c r="CB20" s="204"/>
      <c r="CC20" s="202"/>
      <c r="CD20" s="203"/>
      <c r="CE20" s="204"/>
      <c r="CF20" s="202"/>
      <c r="CG20" s="203"/>
      <c r="CH20" s="204"/>
      <c r="CI20" s="202"/>
      <c r="CJ20" s="203"/>
      <c r="CK20" s="204"/>
      <c r="CL20" s="202"/>
      <c r="CM20" s="203"/>
      <c r="CN20" s="204"/>
      <c r="CO20" s="202"/>
      <c r="CP20" s="203"/>
      <c r="CQ20" s="204"/>
      <c r="CR20" s="335"/>
      <c r="CS20" s="335"/>
      <c r="CT20" s="335"/>
      <c r="CU20" s="335"/>
      <c r="CV20" s="335"/>
      <c r="CW20" s="335"/>
      <c r="CX20" s="335"/>
      <c r="CY20" s="335"/>
      <c r="CZ20" s="335"/>
      <c r="DA20" s="335"/>
      <c r="DB20" s="335"/>
      <c r="DC20" s="335"/>
      <c r="DD20" s="335"/>
      <c r="DE20" s="335"/>
      <c r="DF20" s="335"/>
      <c r="DG20" s="335"/>
      <c r="DH20" s="335"/>
      <c r="DO20" s="12" t="str">
        <f t="shared" si="1"/>
        <v>paypay_each_examination_ymd</v>
      </c>
      <c r="DP20" s="12" t="str">
        <f t="shared" si="2"/>
        <v>CHAR(8)</v>
      </c>
      <c r="DQ20" s="12" t="str">
        <f t="shared" si="3"/>
        <v/>
      </c>
      <c r="DR20" s="12" t="str">
        <f t="shared" si="4"/>
        <v/>
      </c>
      <c r="DS20" s="12" t="s">
        <v>525</v>
      </c>
    </row>
    <row r="21" spans="2:123" s="12" customFormat="1">
      <c r="B21" s="197">
        <f t="shared" si="0"/>
        <v>12</v>
      </c>
      <c r="C21" s="198"/>
      <c r="D21" s="202" t="s">
        <v>895</v>
      </c>
      <c r="E21" s="203"/>
      <c r="F21" s="203"/>
      <c r="G21" s="203"/>
      <c r="H21" s="203"/>
      <c r="I21" s="203"/>
      <c r="J21" s="203"/>
      <c r="K21" s="203"/>
      <c r="L21" s="203"/>
      <c r="M21" s="203"/>
      <c r="N21" s="203"/>
      <c r="O21" s="203"/>
      <c r="P21" s="204"/>
      <c r="Q21" s="202" t="s">
        <v>913</v>
      </c>
      <c r="R21" s="203" t="s">
        <v>913</v>
      </c>
      <c r="S21" s="203" t="s">
        <v>913</v>
      </c>
      <c r="T21" s="203" t="s">
        <v>913</v>
      </c>
      <c r="U21" s="203" t="s">
        <v>913</v>
      </c>
      <c r="V21" s="203" t="s">
        <v>913</v>
      </c>
      <c r="W21" s="203" t="s">
        <v>913</v>
      </c>
      <c r="X21" s="203" t="s">
        <v>913</v>
      </c>
      <c r="Y21" s="203" t="s">
        <v>913</v>
      </c>
      <c r="Z21" s="203" t="s">
        <v>913</v>
      </c>
      <c r="AA21" s="203"/>
      <c r="AB21" s="203"/>
      <c r="AC21" s="203"/>
      <c r="AD21" s="203"/>
      <c r="AE21" s="203"/>
      <c r="AF21" s="203"/>
      <c r="AG21" s="203"/>
      <c r="AH21" s="203"/>
      <c r="AI21" s="203"/>
      <c r="AJ21" s="203" t="s">
        <v>913</v>
      </c>
      <c r="AK21" s="203" t="s">
        <v>913</v>
      </c>
      <c r="AL21" s="203"/>
      <c r="AM21" s="204" t="s">
        <v>913</v>
      </c>
      <c r="AN21" s="202" t="s">
        <v>531</v>
      </c>
      <c r="AO21" s="203"/>
      <c r="AP21" s="203"/>
      <c r="AQ21" s="203"/>
      <c r="AR21" s="203"/>
      <c r="AS21" s="203"/>
      <c r="AT21" s="203"/>
      <c r="AU21" s="203"/>
      <c r="AV21" s="203"/>
      <c r="AW21" s="203"/>
      <c r="AX21" s="203"/>
      <c r="AY21" s="203"/>
      <c r="AZ21" s="204"/>
      <c r="BA21" s="202" t="str">
        <f>IFERROR(VLOOKUP(加盟店審査申請ステータス情報!AN21,ドメイン定義書!$F$10:$BF$228,43,FALSE),"")</f>
        <v>CHAR</v>
      </c>
      <c r="BB21" s="203"/>
      <c r="BC21" s="203"/>
      <c r="BD21" s="203"/>
      <c r="BE21" s="204"/>
      <c r="BF21" s="202">
        <f>IFERROR(VLOOKUP(加盟店審査申請ステータス情報!AN21,ドメイン定義書!$F$10:$BF$228,50,FALSE),"")</f>
        <v>8</v>
      </c>
      <c r="BG21" s="203"/>
      <c r="BH21" s="203"/>
      <c r="BI21" s="203"/>
      <c r="BJ21" s="204"/>
      <c r="BK21" s="197" t="s">
        <v>23</v>
      </c>
      <c r="BL21" s="207"/>
      <c r="BM21" s="207"/>
      <c r="BN21" s="207"/>
      <c r="BO21" s="198"/>
      <c r="BP21" s="197" t="str">
        <f>IFERROR(IF(VLOOKUP(加盟店審査申請ステータス情報!AN21,ドメイン定義書!$F$10:$BR$228,62,FALSE)=0,"",VLOOKUP(加盟店審査申請ステータス情報!AN21,ドメイン定義書!$F$10:$BR$228,62,FALSE)),"")</f>
        <v/>
      </c>
      <c r="BQ21" s="207"/>
      <c r="BR21" s="207"/>
      <c r="BS21" s="207"/>
      <c r="BT21" s="198"/>
      <c r="BU21" s="202" t="s">
        <v>836</v>
      </c>
      <c r="BV21" s="203"/>
      <c r="BW21" s="203"/>
      <c r="BX21" s="203"/>
      <c r="BY21" s="204"/>
      <c r="BZ21" s="202"/>
      <c r="CA21" s="203"/>
      <c r="CB21" s="204"/>
      <c r="CC21" s="202"/>
      <c r="CD21" s="203"/>
      <c r="CE21" s="204"/>
      <c r="CF21" s="202"/>
      <c r="CG21" s="203"/>
      <c r="CH21" s="204"/>
      <c r="CI21" s="202"/>
      <c r="CJ21" s="203"/>
      <c r="CK21" s="204"/>
      <c r="CL21" s="202"/>
      <c r="CM21" s="203"/>
      <c r="CN21" s="204"/>
      <c r="CO21" s="202"/>
      <c r="CP21" s="203"/>
      <c r="CQ21" s="204"/>
      <c r="CR21" s="335"/>
      <c r="CS21" s="335"/>
      <c r="CT21" s="335"/>
      <c r="CU21" s="335"/>
      <c r="CV21" s="335"/>
      <c r="CW21" s="335"/>
      <c r="CX21" s="335"/>
      <c r="CY21" s="335"/>
      <c r="CZ21" s="335"/>
      <c r="DA21" s="335"/>
      <c r="DB21" s="335"/>
      <c r="DC21" s="335"/>
      <c r="DD21" s="335"/>
      <c r="DE21" s="335"/>
      <c r="DF21" s="335"/>
      <c r="DG21" s="335"/>
      <c r="DH21" s="335"/>
      <c r="DO21" s="12" t="str">
        <f t="shared" si="1"/>
        <v>paypay_each_examinationresult_ymd</v>
      </c>
      <c r="DP21" s="12" t="str">
        <f t="shared" si="2"/>
        <v>CHAR(8)</v>
      </c>
      <c r="DQ21" s="12" t="str">
        <f t="shared" si="3"/>
        <v/>
      </c>
      <c r="DR21" s="12" t="str">
        <f t="shared" si="4"/>
        <v/>
      </c>
      <c r="DS21" s="12" t="s">
        <v>525</v>
      </c>
    </row>
    <row r="22" spans="2:123" s="12" customFormat="1">
      <c r="B22" s="197">
        <f t="shared" si="0"/>
        <v>13</v>
      </c>
      <c r="C22" s="198"/>
      <c r="D22" s="202" t="s">
        <v>1130</v>
      </c>
      <c r="E22" s="203"/>
      <c r="F22" s="203"/>
      <c r="G22" s="203"/>
      <c r="H22" s="203"/>
      <c r="I22" s="203"/>
      <c r="J22" s="203"/>
      <c r="K22" s="203"/>
      <c r="L22" s="203"/>
      <c r="M22" s="203"/>
      <c r="N22" s="203"/>
      <c r="O22" s="203"/>
      <c r="P22" s="204"/>
      <c r="Q22" s="202" t="s">
        <v>1135</v>
      </c>
      <c r="R22" s="203" t="s">
        <v>914</v>
      </c>
      <c r="S22" s="203" t="s">
        <v>914</v>
      </c>
      <c r="T22" s="203" t="s">
        <v>914</v>
      </c>
      <c r="U22" s="203" t="s">
        <v>914</v>
      </c>
      <c r="V22" s="203" t="s">
        <v>914</v>
      </c>
      <c r="W22" s="203" t="s">
        <v>914</v>
      </c>
      <c r="X22" s="203" t="s">
        <v>914</v>
      </c>
      <c r="Y22" s="203" t="s">
        <v>914</v>
      </c>
      <c r="Z22" s="203" t="s">
        <v>914</v>
      </c>
      <c r="AA22" s="203"/>
      <c r="AB22" s="203"/>
      <c r="AC22" s="203"/>
      <c r="AD22" s="203"/>
      <c r="AE22" s="203"/>
      <c r="AF22" s="203"/>
      <c r="AG22" s="203"/>
      <c r="AH22" s="203"/>
      <c r="AI22" s="203"/>
      <c r="AJ22" s="203" t="s">
        <v>914</v>
      </c>
      <c r="AK22" s="203" t="s">
        <v>914</v>
      </c>
      <c r="AL22" s="203"/>
      <c r="AM22" s="204" t="s">
        <v>914</v>
      </c>
      <c r="AN22" s="202" t="s">
        <v>566</v>
      </c>
      <c r="AO22" s="203"/>
      <c r="AP22" s="203"/>
      <c r="AQ22" s="203"/>
      <c r="AR22" s="203"/>
      <c r="AS22" s="203"/>
      <c r="AT22" s="203"/>
      <c r="AU22" s="203"/>
      <c r="AV22" s="203"/>
      <c r="AW22" s="203"/>
      <c r="AX22" s="203"/>
      <c r="AY22" s="203"/>
      <c r="AZ22" s="204"/>
      <c r="BA22" s="202" t="str">
        <f>IFERROR(VLOOKUP(加盟店審査申請ステータス情報!AN22,ドメイン定義書!$F$10:$BF$228,43,FALSE),"")</f>
        <v>CHAR</v>
      </c>
      <c r="BB22" s="203"/>
      <c r="BC22" s="203"/>
      <c r="BD22" s="203"/>
      <c r="BE22" s="204"/>
      <c r="BF22" s="202">
        <f>IFERROR(VLOOKUP(加盟店審査申請ステータス情報!AN22,ドメイン定義書!$F$10:$BF$228,50,FALSE),"")</f>
        <v>2</v>
      </c>
      <c r="BG22" s="203"/>
      <c r="BH22" s="203"/>
      <c r="BI22" s="203"/>
      <c r="BJ22" s="204"/>
      <c r="BK22" s="197"/>
      <c r="BL22" s="207"/>
      <c r="BM22" s="207"/>
      <c r="BN22" s="207"/>
      <c r="BO22" s="198"/>
      <c r="BP22" s="197" t="str">
        <f>IFERROR(IF(VLOOKUP(加盟店審査申請ステータス情報!AN22,ドメイン定義書!$F$10:$BR$228,62,FALSE)=0,"",VLOOKUP(加盟店審査申請ステータス情報!AN22,ドメイン定義書!$F$10:$BR$228,62,FALSE)),"")</f>
        <v/>
      </c>
      <c r="BQ22" s="207"/>
      <c r="BR22" s="207"/>
      <c r="BS22" s="207"/>
      <c r="BT22" s="198"/>
      <c r="BU22" s="202"/>
      <c r="BV22" s="203"/>
      <c r="BW22" s="203"/>
      <c r="BX22" s="203"/>
      <c r="BY22" s="204"/>
      <c r="BZ22" s="202"/>
      <c r="CA22" s="203"/>
      <c r="CB22" s="204"/>
      <c r="CC22" s="202"/>
      <c r="CD22" s="203"/>
      <c r="CE22" s="204"/>
      <c r="CF22" s="202"/>
      <c r="CG22" s="203"/>
      <c r="CH22" s="204"/>
      <c r="CI22" s="202"/>
      <c r="CJ22" s="203"/>
      <c r="CK22" s="204"/>
      <c r="CL22" s="202"/>
      <c r="CM22" s="203"/>
      <c r="CN22" s="204"/>
      <c r="CO22" s="202"/>
      <c r="CP22" s="203"/>
      <c r="CQ22" s="204"/>
      <c r="CR22" s="335"/>
      <c r="CS22" s="335"/>
      <c r="CT22" s="335"/>
      <c r="CU22" s="335"/>
      <c r="CV22" s="335"/>
      <c r="CW22" s="335"/>
      <c r="CX22" s="335"/>
      <c r="CY22" s="335"/>
      <c r="CZ22" s="335"/>
      <c r="DA22" s="335"/>
      <c r="DB22" s="335"/>
      <c r="DC22" s="335"/>
      <c r="DD22" s="335"/>
      <c r="DE22" s="335"/>
      <c r="DF22" s="335"/>
      <c r="DG22" s="335"/>
      <c r="DH22" s="335"/>
      <c r="DO22" s="12" t="str">
        <f t="shared" si="1"/>
        <v>paypay_continue_regular_inspectionstatus</v>
      </c>
      <c r="DP22" s="12" t="str">
        <f t="shared" si="2"/>
        <v>CHAR(2)</v>
      </c>
      <c r="DQ22" s="12" t="str">
        <f t="shared" si="3"/>
        <v>not null</v>
      </c>
      <c r="DR22" s="12" t="str">
        <f t="shared" si="4"/>
        <v/>
      </c>
      <c r="DS22" s="12" t="s">
        <v>525</v>
      </c>
    </row>
    <row r="23" spans="2:123" s="12" customFormat="1">
      <c r="B23" s="197">
        <f t="shared" si="0"/>
        <v>14</v>
      </c>
      <c r="C23" s="198"/>
      <c r="D23" s="202" t="s">
        <v>903</v>
      </c>
      <c r="E23" s="203"/>
      <c r="F23" s="203"/>
      <c r="G23" s="203"/>
      <c r="H23" s="203"/>
      <c r="I23" s="203"/>
      <c r="J23" s="203"/>
      <c r="K23" s="203"/>
      <c r="L23" s="203"/>
      <c r="M23" s="203"/>
      <c r="N23" s="203"/>
      <c r="O23" s="203"/>
      <c r="P23" s="204"/>
      <c r="Q23" s="202" t="s">
        <v>1136</v>
      </c>
      <c r="R23" s="203" t="s">
        <v>915</v>
      </c>
      <c r="S23" s="203" t="s">
        <v>915</v>
      </c>
      <c r="T23" s="203" t="s">
        <v>915</v>
      </c>
      <c r="U23" s="203" t="s">
        <v>915</v>
      </c>
      <c r="V23" s="203" t="s">
        <v>915</v>
      </c>
      <c r="W23" s="203" t="s">
        <v>915</v>
      </c>
      <c r="X23" s="203" t="s">
        <v>915</v>
      </c>
      <c r="Y23" s="203" t="s">
        <v>915</v>
      </c>
      <c r="Z23" s="203" t="s">
        <v>915</v>
      </c>
      <c r="AA23" s="203"/>
      <c r="AB23" s="203"/>
      <c r="AC23" s="203"/>
      <c r="AD23" s="203"/>
      <c r="AE23" s="203"/>
      <c r="AF23" s="203"/>
      <c r="AG23" s="203"/>
      <c r="AH23" s="203"/>
      <c r="AI23" s="203"/>
      <c r="AJ23" s="203" t="s">
        <v>915</v>
      </c>
      <c r="AK23" s="203" t="s">
        <v>915</v>
      </c>
      <c r="AL23" s="203"/>
      <c r="AM23" s="204" t="s">
        <v>915</v>
      </c>
      <c r="AN23" s="202" t="s">
        <v>567</v>
      </c>
      <c r="AO23" s="203"/>
      <c r="AP23" s="203"/>
      <c r="AQ23" s="203"/>
      <c r="AR23" s="203"/>
      <c r="AS23" s="203"/>
      <c r="AT23" s="203"/>
      <c r="AU23" s="203"/>
      <c r="AV23" s="203"/>
      <c r="AW23" s="203"/>
      <c r="AX23" s="203"/>
      <c r="AY23" s="203"/>
      <c r="AZ23" s="204"/>
      <c r="BA23" s="202" t="str">
        <f>IFERROR(VLOOKUP(加盟店審査申請ステータス情報!AN23,ドメイン定義書!$F$10:$BF$228,43,FALSE),"")</f>
        <v>CHAR</v>
      </c>
      <c r="BB23" s="203"/>
      <c r="BC23" s="203"/>
      <c r="BD23" s="203"/>
      <c r="BE23" s="204"/>
      <c r="BF23" s="202">
        <f>IFERROR(VLOOKUP(加盟店審査申請ステータス情報!AN23,ドメイン定義書!$F$10:$BF$228,50,FALSE),"")</f>
        <v>2</v>
      </c>
      <c r="BG23" s="203"/>
      <c r="BH23" s="203"/>
      <c r="BI23" s="203"/>
      <c r="BJ23" s="204"/>
      <c r="BK23" s="197"/>
      <c r="BL23" s="207"/>
      <c r="BM23" s="207"/>
      <c r="BN23" s="207"/>
      <c r="BO23" s="198"/>
      <c r="BP23" s="197" t="str">
        <f>IFERROR(IF(VLOOKUP(加盟店審査申請ステータス情報!AN23,ドメイン定義書!$F$10:$BR$228,62,FALSE)=0,"",VLOOKUP(加盟店審査申請ステータス情報!AN23,ドメイン定義書!$F$10:$BR$228,62,FALSE)),"")</f>
        <v/>
      </c>
      <c r="BQ23" s="207"/>
      <c r="BR23" s="207"/>
      <c r="BS23" s="207"/>
      <c r="BT23" s="198"/>
      <c r="BU23" s="202"/>
      <c r="BV23" s="203"/>
      <c r="BW23" s="203"/>
      <c r="BX23" s="203"/>
      <c r="BY23" s="204"/>
      <c r="BZ23" s="202"/>
      <c r="CA23" s="203"/>
      <c r="CB23" s="204"/>
      <c r="CC23" s="202"/>
      <c r="CD23" s="203"/>
      <c r="CE23" s="204"/>
      <c r="CF23" s="202"/>
      <c r="CG23" s="203"/>
      <c r="CH23" s="204"/>
      <c r="CI23" s="202"/>
      <c r="CJ23" s="203"/>
      <c r="CK23" s="204"/>
      <c r="CL23" s="202"/>
      <c r="CM23" s="203"/>
      <c r="CN23" s="204"/>
      <c r="CO23" s="202"/>
      <c r="CP23" s="203"/>
      <c r="CQ23" s="204"/>
      <c r="CR23" s="335"/>
      <c r="CS23" s="335"/>
      <c r="CT23" s="335"/>
      <c r="CU23" s="335"/>
      <c r="CV23" s="335"/>
      <c r="CW23" s="335"/>
      <c r="CX23" s="335"/>
      <c r="CY23" s="335"/>
      <c r="CZ23" s="335"/>
      <c r="DA23" s="335"/>
      <c r="DB23" s="335"/>
      <c r="DC23" s="335"/>
      <c r="DD23" s="335"/>
      <c r="DE23" s="335"/>
      <c r="DF23" s="335"/>
      <c r="DG23" s="335"/>
      <c r="DH23" s="335"/>
      <c r="DO23" s="12" t="str">
        <f t="shared" si="1"/>
        <v>paypay_continue_regular_inspectionresult</v>
      </c>
      <c r="DP23" s="12" t="str">
        <f t="shared" si="2"/>
        <v>CHAR(2)</v>
      </c>
      <c r="DQ23" s="12" t="str">
        <f t="shared" si="3"/>
        <v>not null</v>
      </c>
      <c r="DR23" s="12" t="str">
        <f t="shared" si="4"/>
        <v/>
      </c>
      <c r="DS23" s="12" t="s">
        <v>525</v>
      </c>
    </row>
    <row r="24" spans="2:123" s="12" customFormat="1">
      <c r="B24" s="197">
        <f t="shared" si="0"/>
        <v>15</v>
      </c>
      <c r="C24" s="198"/>
      <c r="D24" s="202" t="s">
        <v>896</v>
      </c>
      <c r="E24" s="203"/>
      <c r="F24" s="203"/>
      <c r="G24" s="203"/>
      <c r="H24" s="203"/>
      <c r="I24" s="203"/>
      <c r="J24" s="203"/>
      <c r="K24" s="203"/>
      <c r="L24" s="203"/>
      <c r="M24" s="203"/>
      <c r="N24" s="203"/>
      <c r="O24" s="203"/>
      <c r="P24" s="204"/>
      <c r="Q24" s="202" t="s">
        <v>1137</v>
      </c>
      <c r="R24" s="203" t="s">
        <v>916</v>
      </c>
      <c r="S24" s="203" t="s">
        <v>916</v>
      </c>
      <c r="T24" s="203" t="s">
        <v>916</v>
      </c>
      <c r="U24" s="203" t="s">
        <v>916</v>
      </c>
      <c r="V24" s="203" t="s">
        <v>916</v>
      </c>
      <c r="W24" s="203" t="s">
        <v>916</v>
      </c>
      <c r="X24" s="203" t="s">
        <v>916</v>
      </c>
      <c r="Y24" s="203" t="s">
        <v>916</v>
      </c>
      <c r="Z24" s="203" t="s">
        <v>916</v>
      </c>
      <c r="AA24" s="203"/>
      <c r="AB24" s="203"/>
      <c r="AC24" s="203"/>
      <c r="AD24" s="203"/>
      <c r="AE24" s="203"/>
      <c r="AF24" s="203"/>
      <c r="AG24" s="203"/>
      <c r="AH24" s="203"/>
      <c r="AI24" s="203"/>
      <c r="AJ24" s="203" t="s">
        <v>916</v>
      </c>
      <c r="AK24" s="203" t="s">
        <v>916</v>
      </c>
      <c r="AL24" s="203"/>
      <c r="AM24" s="204" t="s">
        <v>916</v>
      </c>
      <c r="AN24" s="202" t="s">
        <v>531</v>
      </c>
      <c r="AO24" s="203"/>
      <c r="AP24" s="203"/>
      <c r="AQ24" s="203"/>
      <c r="AR24" s="203"/>
      <c r="AS24" s="203"/>
      <c r="AT24" s="203"/>
      <c r="AU24" s="203"/>
      <c r="AV24" s="203"/>
      <c r="AW24" s="203"/>
      <c r="AX24" s="203"/>
      <c r="AY24" s="203"/>
      <c r="AZ24" s="204"/>
      <c r="BA24" s="202" t="str">
        <f>IFERROR(VLOOKUP(加盟店審査申請ステータス情報!AN24,ドメイン定義書!$F$10:$BF$228,43,FALSE),"")</f>
        <v>CHAR</v>
      </c>
      <c r="BB24" s="203"/>
      <c r="BC24" s="203"/>
      <c r="BD24" s="203"/>
      <c r="BE24" s="204"/>
      <c r="BF24" s="202">
        <f>IFERROR(VLOOKUP(加盟店審査申請ステータス情報!AN24,ドメイン定義書!$F$10:$BF$228,50,FALSE),"")</f>
        <v>8</v>
      </c>
      <c r="BG24" s="203"/>
      <c r="BH24" s="203"/>
      <c r="BI24" s="203"/>
      <c r="BJ24" s="204"/>
      <c r="BK24" s="197" t="s">
        <v>23</v>
      </c>
      <c r="BL24" s="207"/>
      <c r="BM24" s="207"/>
      <c r="BN24" s="207"/>
      <c r="BO24" s="198"/>
      <c r="BP24" s="197" t="str">
        <f>IFERROR(IF(VLOOKUP(加盟店審査申請ステータス情報!AN24,ドメイン定義書!$F$10:$BR$228,62,FALSE)=0,"",VLOOKUP(加盟店審査申請ステータス情報!AN24,ドメイン定義書!$F$10:$BR$228,62,FALSE)),"")</f>
        <v/>
      </c>
      <c r="BQ24" s="207"/>
      <c r="BR24" s="207"/>
      <c r="BS24" s="207"/>
      <c r="BT24" s="198"/>
      <c r="BU24" s="202" t="s">
        <v>836</v>
      </c>
      <c r="BV24" s="203"/>
      <c r="BW24" s="203"/>
      <c r="BX24" s="203"/>
      <c r="BY24" s="204"/>
      <c r="BZ24" s="202"/>
      <c r="CA24" s="203"/>
      <c r="CB24" s="204"/>
      <c r="CC24" s="202"/>
      <c r="CD24" s="203"/>
      <c r="CE24" s="204"/>
      <c r="CF24" s="202"/>
      <c r="CG24" s="203"/>
      <c r="CH24" s="204"/>
      <c r="CI24" s="202"/>
      <c r="CJ24" s="203"/>
      <c r="CK24" s="204"/>
      <c r="CL24" s="202"/>
      <c r="CM24" s="203"/>
      <c r="CN24" s="204"/>
      <c r="CO24" s="202"/>
      <c r="CP24" s="203"/>
      <c r="CQ24" s="204"/>
      <c r="CR24" s="335"/>
      <c r="CS24" s="335"/>
      <c r="CT24" s="335"/>
      <c r="CU24" s="335"/>
      <c r="CV24" s="335"/>
      <c r="CW24" s="335"/>
      <c r="CX24" s="335"/>
      <c r="CY24" s="335"/>
      <c r="CZ24" s="335"/>
      <c r="DA24" s="335"/>
      <c r="DB24" s="335"/>
      <c r="DC24" s="335"/>
      <c r="DD24" s="335"/>
      <c r="DE24" s="335"/>
      <c r="DF24" s="335"/>
      <c r="DG24" s="335"/>
      <c r="DH24" s="335"/>
      <c r="DO24" s="12" t="str">
        <f t="shared" si="1"/>
        <v>paypay_continue_regular_examination_ymd</v>
      </c>
      <c r="DP24" s="12" t="str">
        <f t="shared" si="2"/>
        <v>CHAR(8)</v>
      </c>
      <c r="DQ24" s="12" t="str">
        <f t="shared" si="3"/>
        <v/>
      </c>
      <c r="DR24" s="12" t="str">
        <f t="shared" si="4"/>
        <v/>
      </c>
      <c r="DS24" s="12" t="s">
        <v>525</v>
      </c>
    </row>
    <row r="25" spans="2:123" s="12" customFormat="1">
      <c r="B25" s="197">
        <f t="shared" si="0"/>
        <v>16</v>
      </c>
      <c r="C25" s="198"/>
      <c r="D25" s="202" t="s">
        <v>897</v>
      </c>
      <c r="E25" s="203"/>
      <c r="F25" s="203"/>
      <c r="G25" s="203"/>
      <c r="H25" s="203"/>
      <c r="I25" s="203"/>
      <c r="J25" s="203"/>
      <c r="K25" s="203"/>
      <c r="L25" s="203"/>
      <c r="M25" s="203"/>
      <c r="N25" s="203"/>
      <c r="O25" s="203"/>
      <c r="P25" s="204"/>
      <c r="Q25" s="202" t="s">
        <v>917</v>
      </c>
      <c r="R25" s="203" t="s">
        <v>917</v>
      </c>
      <c r="S25" s="203" t="s">
        <v>917</v>
      </c>
      <c r="T25" s="203" t="s">
        <v>917</v>
      </c>
      <c r="U25" s="203" t="s">
        <v>917</v>
      </c>
      <c r="V25" s="203" t="s">
        <v>917</v>
      </c>
      <c r="W25" s="203" t="s">
        <v>917</v>
      </c>
      <c r="X25" s="203" t="s">
        <v>917</v>
      </c>
      <c r="Y25" s="203" t="s">
        <v>917</v>
      </c>
      <c r="Z25" s="203" t="s">
        <v>917</v>
      </c>
      <c r="AA25" s="203"/>
      <c r="AB25" s="203"/>
      <c r="AC25" s="203"/>
      <c r="AD25" s="203"/>
      <c r="AE25" s="203"/>
      <c r="AF25" s="203"/>
      <c r="AG25" s="203"/>
      <c r="AH25" s="203"/>
      <c r="AI25" s="203"/>
      <c r="AJ25" s="203" t="s">
        <v>917</v>
      </c>
      <c r="AK25" s="203" t="s">
        <v>917</v>
      </c>
      <c r="AL25" s="203"/>
      <c r="AM25" s="204" t="s">
        <v>917</v>
      </c>
      <c r="AN25" s="202" t="s">
        <v>531</v>
      </c>
      <c r="AO25" s="203"/>
      <c r="AP25" s="203"/>
      <c r="AQ25" s="203"/>
      <c r="AR25" s="203"/>
      <c r="AS25" s="203"/>
      <c r="AT25" s="203"/>
      <c r="AU25" s="203"/>
      <c r="AV25" s="203"/>
      <c r="AW25" s="203"/>
      <c r="AX25" s="203"/>
      <c r="AY25" s="203"/>
      <c r="AZ25" s="204"/>
      <c r="BA25" s="202" t="str">
        <f>IFERROR(VLOOKUP(加盟店審査申請ステータス情報!AN25,ドメイン定義書!$F$10:$BF$228,43,FALSE),"")</f>
        <v>CHAR</v>
      </c>
      <c r="BB25" s="203"/>
      <c r="BC25" s="203"/>
      <c r="BD25" s="203"/>
      <c r="BE25" s="204"/>
      <c r="BF25" s="202">
        <f>IFERROR(VLOOKUP(加盟店審査申請ステータス情報!AN25,ドメイン定義書!$F$10:$BF$228,50,FALSE),"")</f>
        <v>8</v>
      </c>
      <c r="BG25" s="203"/>
      <c r="BH25" s="203"/>
      <c r="BI25" s="203"/>
      <c r="BJ25" s="204"/>
      <c r="BK25" s="197" t="s">
        <v>23</v>
      </c>
      <c r="BL25" s="207"/>
      <c r="BM25" s="207"/>
      <c r="BN25" s="207"/>
      <c r="BO25" s="198"/>
      <c r="BP25" s="197" t="str">
        <f>IFERROR(IF(VLOOKUP(加盟店審査申請ステータス情報!AN25,ドメイン定義書!$F$10:$BR$228,62,FALSE)=0,"",VLOOKUP(加盟店審査申請ステータス情報!AN25,ドメイン定義書!$F$10:$BR$228,62,FALSE)),"")</f>
        <v/>
      </c>
      <c r="BQ25" s="207"/>
      <c r="BR25" s="207"/>
      <c r="BS25" s="207"/>
      <c r="BT25" s="198"/>
      <c r="BU25" s="202" t="s">
        <v>836</v>
      </c>
      <c r="BV25" s="203"/>
      <c r="BW25" s="203"/>
      <c r="BX25" s="203"/>
      <c r="BY25" s="204"/>
      <c r="BZ25" s="202"/>
      <c r="CA25" s="203"/>
      <c r="CB25" s="204"/>
      <c r="CC25" s="202"/>
      <c r="CD25" s="203"/>
      <c r="CE25" s="204"/>
      <c r="CF25" s="202"/>
      <c r="CG25" s="203"/>
      <c r="CH25" s="204"/>
      <c r="CI25" s="202"/>
      <c r="CJ25" s="203"/>
      <c r="CK25" s="204"/>
      <c r="CL25" s="202"/>
      <c r="CM25" s="203"/>
      <c r="CN25" s="204"/>
      <c r="CO25" s="202"/>
      <c r="CP25" s="203"/>
      <c r="CQ25" s="204"/>
      <c r="CR25" s="335"/>
      <c r="CS25" s="335"/>
      <c r="CT25" s="335"/>
      <c r="CU25" s="335"/>
      <c r="CV25" s="335"/>
      <c r="CW25" s="335"/>
      <c r="CX25" s="335"/>
      <c r="CY25" s="335"/>
      <c r="CZ25" s="335"/>
      <c r="DA25" s="335"/>
      <c r="DB25" s="335"/>
      <c r="DC25" s="335"/>
      <c r="DD25" s="335"/>
      <c r="DE25" s="335"/>
      <c r="DF25" s="335"/>
      <c r="DG25" s="335"/>
      <c r="DH25" s="335"/>
      <c r="DO25" s="12" t="str">
        <f t="shared" si="1"/>
        <v>paypay_continue_regular_examinationresult_ymd</v>
      </c>
      <c r="DP25" s="12" t="str">
        <f t="shared" si="2"/>
        <v>CHAR(8)</v>
      </c>
      <c r="DQ25" s="12" t="str">
        <f t="shared" si="3"/>
        <v/>
      </c>
      <c r="DR25" s="12" t="str">
        <f t="shared" si="4"/>
        <v/>
      </c>
      <c r="DS25" s="12" t="s">
        <v>525</v>
      </c>
    </row>
    <row r="26" spans="2:123" s="12" customFormat="1">
      <c r="B26" s="197">
        <f t="shared" si="0"/>
        <v>17</v>
      </c>
      <c r="C26" s="198"/>
      <c r="D26" s="202" t="s">
        <v>1131</v>
      </c>
      <c r="E26" s="203"/>
      <c r="F26" s="203"/>
      <c r="G26" s="203"/>
      <c r="H26" s="203"/>
      <c r="I26" s="203"/>
      <c r="J26" s="203"/>
      <c r="K26" s="203"/>
      <c r="L26" s="203"/>
      <c r="M26" s="203"/>
      <c r="N26" s="203"/>
      <c r="O26" s="203"/>
      <c r="P26" s="204"/>
      <c r="Q26" s="202" t="s">
        <v>1138</v>
      </c>
      <c r="R26" s="203" t="s">
        <v>918</v>
      </c>
      <c r="S26" s="203" t="s">
        <v>918</v>
      </c>
      <c r="T26" s="203" t="s">
        <v>918</v>
      </c>
      <c r="U26" s="203" t="s">
        <v>918</v>
      </c>
      <c r="V26" s="203" t="s">
        <v>918</v>
      </c>
      <c r="W26" s="203" t="s">
        <v>918</v>
      </c>
      <c r="X26" s="203" t="s">
        <v>918</v>
      </c>
      <c r="Y26" s="203" t="s">
        <v>918</v>
      </c>
      <c r="Z26" s="203" t="s">
        <v>918</v>
      </c>
      <c r="AA26" s="203"/>
      <c r="AB26" s="203"/>
      <c r="AC26" s="203"/>
      <c r="AD26" s="203"/>
      <c r="AE26" s="203"/>
      <c r="AF26" s="203"/>
      <c r="AG26" s="203"/>
      <c r="AH26" s="203"/>
      <c r="AI26" s="203"/>
      <c r="AJ26" s="203" t="s">
        <v>918</v>
      </c>
      <c r="AK26" s="203" t="s">
        <v>918</v>
      </c>
      <c r="AL26" s="203"/>
      <c r="AM26" s="204" t="s">
        <v>918</v>
      </c>
      <c r="AN26" s="202" t="s">
        <v>566</v>
      </c>
      <c r="AO26" s="203"/>
      <c r="AP26" s="203"/>
      <c r="AQ26" s="203"/>
      <c r="AR26" s="203"/>
      <c r="AS26" s="203"/>
      <c r="AT26" s="203"/>
      <c r="AU26" s="203"/>
      <c r="AV26" s="203"/>
      <c r="AW26" s="203"/>
      <c r="AX26" s="203"/>
      <c r="AY26" s="203"/>
      <c r="AZ26" s="204"/>
      <c r="BA26" s="202" t="str">
        <f>IFERROR(VLOOKUP(加盟店審査申請ステータス情報!AN26,ドメイン定義書!$F$10:$BF$228,43,FALSE),"")</f>
        <v>CHAR</v>
      </c>
      <c r="BB26" s="203"/>
      <c r="BC26" s="203"/>
      <c r="BD26" s="203"/>
      <c r="BE26" s="204"/>
      <c r="BF26" s="202">
        <f>IFERROR(VLOOKUP(加盟店審査申請ステータス情報!AN26,ドメイン定義書!$F$10:$BF$228,50,FALSE),"")</f>
        <v>2</v>
      </c>
      <c r="BG26" s="203"/>
      <c r="BH26" s="203"/>
      <c r="BI26" s="203"/>
      <c r="BJ26" s="204"/>
      <c r="BK26" s="197"/>
      <c r="BL26" s="207"/>
      <c r="BM26" s="207"/>
      <c r="BN26" s="207"/>
      <c r="BO26" s="198"/>
      <c r="BP26" s="197" t="str">
        <f>IFERROR(IF(VLOOKUP(加盟店審査申請ステータス情報!AN26,ドメイン定義書!$F$10:$BR$228,62,FALSE)=0,"",VLOOKUP(加盟店審査申請ステータス情報!AN26,ドメイン定義書!$F$10:$BR$228,62,FALSE)),"")</f>
        <v/>
      </c>
      <c r="BQ26" s="207"/>
      <c r="BR26" s="207"/>
      <c r="BS26" s="207"/>
      <c r="BT26" s="198"/>
      <c r="BU26" s="202"/>
      <c r="BV26" s="203"/>
      <c r="BW26" s="203"/>
      <c r="BX26" s="203"/>
      <c r="BY26" s="204"/>
      <c r="BZ26" s="202"/>
      <c r="CA26" s="203"/>
      <c r="CB26" s="204"/>
      <c r="CC26" s="202"/>
      <c r="CD26" s="203"/>
      <c r="CE26" s="204"/>
      <c r="CF26" s="202"/>
      <c r="CG26" s="203"/>
      <c r="CH26" s="204"/>
      <c r="CI26" s="202"/>
      <c r="CJ26" s="203"/>
      <c r="CK26" s="204"/>
      <c r="CL26" s="202"/>
      <c r="CM26" s="203"/>
      <c r="CN26" s="204"/>
      <c r="CO26" s="202"/>
      <c r="CP26" s="203"/>
      <c r="CQ26" s="204"/>
      <c r="CR26" s="335"/>
      <c r="CS26" s="335"/>
      <c r="CT26" s="335"/>
      <c r="CU26" s="335"/>
      <c r="CV26" s="335"/>
      <c r="CW26" s="335"/>
      <c r="CX26" s="335"/>
      <c r="CY26" s="335"/>
      <c r="CZ26" s="335"/>
      <c r="DA26" s="335"/>
      <c r="DB26" s="335"/>
      <c r="DC26" s="335"/>
      <c r="DD26" s="335"/>
      <c r="DE26" s="335"/>
      <c r="DF26" s="335"/>
      <c r="DG26" s="335"/>
      <c r="DH26" s="335"/>
      <c r="DO26" s="12" t="str">
        <f t="shared" si="1"/>
        <v>paypay_continue_measuredrate_inspectionstatus</v>
      </c>
      <c r="DP26" s="12" t="str">
        <f t="shared" si="2"/>
        <v>CHAR(2)</v>
      </c>
      <c r="DQ26" s="12" t="str">
        <f t="shared" si="3"/>
        <v>not null</v>
      </c>
      <c r="DR26" s="12" t="str">
        <f t="shared" si="4"/>
        <v/>
      </c>
      <c r="DS26" s="12" t="s">
        <v>525</v>
      </c>
    </row>
    <row r="27" spans="2:123" s="28" customFormat="1">
      <c r="B27" s="197">
        <f t="shared" si="0"/>
        <v>18</v>
      </c>
      <c r="C27" s="198"/>
      <c r="D27" s="353" t="s">
        <v>904</v>
      </c>
      <c r="E27" s="354"/>
      <c r="F27" s="354"/>
      <c r="G27" s="354"/>
      <c r="H27" s="354"/>
      <c r="I27" s="354"/>
      <c r="J27" s="354"/>
      <c r="K27" s="354"/>
      <c r="L27" s="354"/>
      <c r="M27" s="354"/>
      <c r="N27" s="354"/>
      <c r="O27" s="354"/>
      <c r="P27" s="355"/>
      <c r="Q27" s="353" t="s">
        <v>1139</v>
      </c>
      <c r="R27" s="354" t="s">
        <v>919</v>
      </c>
      <c r="S27" s="354" t="s">
        <v>919</v>
      </c>
      <c r="T27" s="354" t="s">
        <v>919</v>
      </c>
      <c r="U27" s="354" t="s">
        <v>919</v>
      </c>
      <c r="V27" s="354" t="s">
        <v>919</v>
      </c>
      <c r="W27" s="354" t="s">
        <v>919</v>
      </c>
      <c r="X27" s="354" t="s">
        <v>919</v>
      </c>
      <c r="Y27" s="354" t="s">
        <v>919</v>
      </c>
      <c r="Z27" s="354" t="s">
        <v>919</v>
      </c>
      <c r="AA27" s="354"/>
      <c r="AB27" s="354"/>
      <c r="AC27" s="354"/>
      <c r="AD27" s="354"/>
      <c r="AE27" s="354"/>
      <c r="AF27" s="354"/>
      <c r="AG27" s="354"/>
      <c r="AH27" s="354"/>
      <c r="AI27" s="354"/>
      <c r="AJ27" s="354" t="s">
        <v>919</v>
      </c>
      <c r="AK27" s="354" t="s">
        <v>919</v>
      </c>
      <c r="AL27" s="354"/>
      <c r="AM27" s="355" t="s">
        <v>919</v>
      </c>
      <c r="AN27" s="202" t="s">
        <v>567</v>
      </c>
      <c r="AO27" s="203"/>
      <c r="AP27" s="203"/>
      <c r="AQ27" s="203"/>
      <c r="AR27" s="203"/>
      <c r="AS27" s="203"/>
      <c r="AT27" s="203"/>
      <c r="AU27" s="203"/>
      <c r="AV27" s="203"/>
      <c r="AW27" s="203"/>
      <c r="AX27" s="203"/>
      <c r="AY27" s="203"/>
      <c r="AZ27" s="204"/>
      <c r="BA27" s="202" t="str">
        <f>IFERROR(VLOOKUP(加盟店審査申請ステータス情報!AN27,ドメイン定義書!$F$10:$BF$228,43,FALSE),"")</f>
        <v>CHAR</v>
      </c>
      <c r="BB27" s="203"/>
      <c r="BC27" s="203"/>
      <c r="BD27" s="203"/>
      <c r="BE27" s="204"/>
      <c r="BF27" s="202">
        <f>IFERROR(VLOOKUP(加盟店審査申請ステータス情報!AN27,ドメイン定義書!$F$10:$BF$228,50,FALSE),"")</f>
        <v>2</v>
      </c>
      <c r="BG27" s="203"/>
      <c r="BH27" s="203"/>
      <c r="BI27" s="203"/>
      <c r="BJ27" s="204"/>
      <c r="BK27" s="182"/>
      <c r="BL27" s="193"/>
      <c r="BM27" s="193"/>
      <c r="BN27" s="193"/>
      <c r="BO27" s="183"/>
      <c r="BP27" s="197" t="str">
        <f>IFERROR(IF(VLOOKUP(加盟店審査申請ステータス情報!AN27,ドメイン定義書!$F$10:$BR$228,62,FALSE)=0,"",VLOOKUP(加盟店審査申請ステータス情報!AN27,ドメイン定義書!$F$10:$BR$228,62,FALSE)),"")</f>
        <v/>
      </c>
      <c r="BQ27" s="207"/>
      <c r="BR27" s="207"/>
      <c r="BS27" s="207"/>
      <c r="BT27" s="198"/>
      <c r="BU27" s="190"/>
      <c r="BV27" s="191"/>
      <c r="BW27" s="191"/>
      <c r="BX27" s="191"/>
      <c r="BY27" s="192"/>
      <c r="BZ27" s="103"/>
      <c r="CA27" s="104"/>
      <c r="CB27" s="105"/>
      <c r="CC27" s="103"/>
      <c r="CD27" s="104"/>
      <c r="CE27" s="105"/>
      <c r="CF27" s="103"/>
      <c r="CG27" s="104"/>
      <c r="CH27" s="105"/>
      <c r="CI27" s="103"/>
      <c r="CJ27" s="104"/>
      <c r="CK27" s="105"/>
      <c r="CL27" s="103"/>
      <c r="CM27" s="104"/>
      <c r="CN27" s="105"/>
      <c r="CO27" s="103"/>
      <c r="CP27" s="104"/>
      <c r="CQ27" s="105"/>
      <c r="CR27" s="356"/>
      <c r="CS27" s="357"/>
      <c r="CT27" s="357"/>
      <c r="CU27" s="357"/>
      <c r="CV27" s="357"/>
      <c r="CW27" s="357"/>
      <c r="CX27" s="357"/>
      <c r="CY27" s="357"/>
      <c r="CZ27" s="357"/>
      <c r="DA27" s="357"/>
      <c r="DB27" s="357"/>
      <c r="DC27" s="357"/>
      <c r="DD27" s="357"/>
      <c r="DE27" s="357"/>
      <c r="DF27" s="357"/>
      <c r="DG27" s="357"/>
      <c r="DH27" s="357"/>
      <c r="DI27" s="357"/>
      <c r="DO27" s="28" t="str">
        <f t="shared" si="1"/>
        <v>paypay_continue_measuredrate_inspectionresult</v>
      </c>
      <c r="DP27" s="12" t="str">
        <f t="shared" si="2"/>
        <v>CHAR(2)</v>
      </c>
      <c r="DQ27" s="12" t="str">
        <f t="shared" si="3"/>
        <v>not null</v>
      </c>
      <c r="DR27" s="12" t="str">
        <f t="shared" si="4"/>
        <v/>
      </c>
      <c r="DS27" s="12" t="s">
        <v>525</v>
      </c>
    </row>
    <row r="28" spans="2:123" s="28" customFormat="1">
      <c r="B28" s="197">
        <f t="shared" si="0"/>
        <v>19</v>
      </c>
      <c r="C28" s="198"/>
      <c r="D28" s="353" t="s">
        <v>898</v>
      </c>
      <c r="E28" s="354"/>
      <c r="F28" s="354"/>
      <c r="G28" s="354"/>
      <c r="H28" s="354"/>
      <c r="I28" s="354"/>
      <c r="J28" s="354"/>
      <c r="K28" s="354"/>
      <c r="L28" s="354"/>
      <c r="M28" s="354"/>
      <c r="N28" s="354"/>
      <c r="O28" s="354"/>
      <c r="P28" s="355"/>
      <c r="Q28" s="353" t="s">
        <v>1140</v>
      </c>
      <c r="R28" s="354" t="s">
        <v>920</v>
      </c>
      <c r="S28" s="354" t="s">
        <v>920</v>
      </c>
      <c r="T28" s="354" t="s">
        <v>920</v>
      </c>
      <c r="U28" s="354" t="s">
        <v>920</v>
      </c>
      <c r="V28" s="354" t="s">
        <v>920</v>
      </c>
      <c r="W28" s="354" t="s">
        <v>920</v>
      </c>
      <c r="X28" s="354" t="s">
        <v>920</v>
      </c>
      <c r="Y28" s="354" t="s">
        <v>920</v>
      </c>
      <c r="Z28" s="354" t="s">
        <v>920</v>
      </c>
      <c r="AA28" s="354"/>
      <c r="AB28" s="354"/>
      <c r="AC28" s="354"/>
      <c r="AD28" s="354"/>
      <c r="AE28" s="354"/>
      <c r="AF28" s="354"/>
      <c r="AG28" s="354"/>
      <c r="AH28" s="354"/>
      <c r="AI28" s="354"/>
      <c r="AJ28" s="354" t="s">
        <v>920</v>
      </c>
      <c r="AK28" s="354" t="s">
        <v>920</v>
      </c>
      <c r="AL28" s="354"/>
      <c r="AM28" s="355" t="s">
        <v>920</v>
      </c>
      <c r="AN28" s="202" t="s">
        <v>531</v>
      </c>
      <c r="AO28" s="203"/>
      <c r="AP28" s="203"/>
      <c r="AQ28" s="203"/>
      <c r="AR28" s="203"/>
      <c r="AS28" s="203"/>
      <c r="AT28" s="203"/>
      <c r="AU28" s="203"/>
      <c r="AV28" s="203"/>
      <c r="AW28" s="203"/>
      <c r="AX28" s="203"/>
      <c r="AY28" s="203"/>
      <c r="AZ28" s="204"/>
      <c r="BA28" s="202" t="str">
        <f>IFERROR(VLOOKUP(加盟店審査申請ステータス情報!AN28,ドメイン定義書!$F$10:$BF$228,43,FALSE),"")</f>
        <v>CHAR</v>
      </c>
      <c r="BB28" s="203"/>
      <c r="BC28" s="203"/>
      <c r="BD28" s="203"/>
      <c r="BE28" s="204"/>
      <c r="BF28" s="202">
        <f>IFERROR(VLOOKUP(加盟店審査申請ステータス情報!AN28,ドメイン定義書!$F$10:$BF$228,50,FALSE),"")</f>
        <v>8</v>
      </c>
      <c r="BG28" s="203"/>
      <c r="BH28" s="203"/>
      <c r="BI28" s="203"/>
      <c r="BJ28" s="204"/>
      <c r="BK28" s="197" t="s">
        <v>23</v>
      </c>
      <c r="BL28" s="207"/>
      <c r="BM28" s="207"/>
      <c r="BN28" s="207"/>
      <c r="BO28" s="198"/>
      <c r="BP28" s="197" t="str">
        <f>IFERROR(IF(VLOOKUP(加盟店審査申請ステータス情報!AN28,ドメイン定義書!$F$10:$BR$228,62,FALSE)=0,"",VLOOKUP(加盟店審査申請ステータス情報!AN28,ドメイン定義書!$F$10:$BR$228,62,FALSE)),"")</f>
        <v/>
      </c>
      <c r="BQ28" s="207"/>
      <c r="BR28" s="207"/>
      <c r="BS28" s="207"/>
      <c r="BT28" s="198"/>
      <c r="BU28" s="202" t="s">
        <v>836</v>
      </c>
      <c r="BV28" s="203"/>
      <c r="BW28" s="203"/>
      <c r="BX28" s="203"/>
      <c r="BY28" s="204"/>
      <c r="BZ28" s="103"/>
      <c r="CA28" s="104"/>
      <c r="CB28" s="105"/>
      <c r="CC28" s="103"/>
      <c r="CD28" s="104"/>
      <c r="CE28" s="105"/>
      <c r="CF28" s="103"/>
      <c r="CG28" s="104"/>
      <c r="CH28" s="105"/>
      <c r="CI28" s="103"/>
      <c r="CJ28" s="104"/>
      <c r="CK28" s="105"/>
      <c r="CL28" s="103"/>
      <c r="CM28" s="104"/>
      <c r="CN28" s="105"/>
      <c r="CO28" s="103"/>
      <c r="CP28" s="104"/>
      <c r="CQ28" s="105"/>
      <c r="CR28" s="182"/>
      <c r="CS28" s="193"/>
      <c r="CT28" s="193"/>
      <c r="CU28" s="193"/>
      <c r="CV28" s="193"/>
      <c r="CW28" s="193"/>
      <c r="CX28" s="193"/>
      <c r="CY28" s="193"/>
      <c r="CZ28" s="193"/>
      <c r="DA28" s="193"/>
      <c r="DB28" s="193"/>
      <c r="DC28" s="193"/>
      <c r="DD28" s="193"/>
      <c r="DE28" s="193"/>
      <c r="DF28" s="193"/>
      <c r="DG28" s="193"/>
      <c r="DH28" s="183"/>
      <c r="DO28" s="28" t="str">
        <f t="shared" si="1"/>
        <v>paypay_continue_measuredrate_examination_ymd</v>
      </c>
      <c r="DP28" s="12" t="str">
        <f t="shared" si="2"/>
        <v>CHAR(8)</v>
      </c>
      <c r="DQ28" s="12" t="str">
        <f t="shared" si="3"/>
        <v/>
      </c>
      <c r="DR28" s="12" t="str">
        <f t="shared" si="4"/>
        <v/>
      </c>
      <c r="DS28" s="12" t="s">
        <v>525</v>
      </c>
    </row>
    <row r="29" spans="2:123" s="12" customFormat="1">
      <c r="B29" s="197">
        <f t="shared" si="0"/>
        <v>20</v>
      </c>
      <c r="C29" s="198"/>
      <c r="D29" s="202" t="s">
        <v>899</v>
      </c>
      <c r="E29" s="203"/>
      <c r="F29" s="203"/>
      <c r="G29" s="203"/>
      <c r="H29" s="203"/>
      <c r="I29" s="203"/>
      <c r="J29" s="203"/>
      <c r="K29" s="203"/>
      <c r="L29" s="203"/>
      <c r="M29" s="203"/>
      <c r="N29" s="203"/>
      <c r="O29" s="203"/>
      <c r="P29" s="204"/>
      <c r="Q29" s="202" t="s">
        <v>921</v>
      </c>
      <c r="R29" s="203" t="s">
        <v>921</v>
      </c>
      <c r="S29" s="203" t="s">
        <v>921</v>
      </c>
      <c r="T29" s="203" t="s">
        <v>921</v>
      </c>
      <c r="U29" s="203" t="s">
        <v>921</v>
      </c>
      <c r="V29" s="203" t="s">
        <v>921</v>
      </c>
      <c r="W29" s="203" t="s">
        <v>921</v>
      </c>
      <c r="X29" s="203" t="s">
        <v>921</v>
      </c>
      <c r="Y29" s="203" t="s">
        <v>921</v>
      </c>
      <c r="Z29" s="203" t="s">
        <v>921</v>
      </c>
      <c r="AA29" s="203"/>
      <c r="AB29" s="203"/>
      <c r="AC29" s="203"/>
      <c r="AD29" s="203"/>
      <c r="AE29" s="203"/>
      <c r="AF29" s="203"/>
      <c r="AG29" s="203"/>
      <c r="AH29" s="203"/>
      <c r="AI29" s="203"/>
      <c r="AJ29" s="203" t="s">
        <v>921</v>
      </c>
      <c r="AK29" s="203" t="s">
        <v>921</v>
      </c>
      <c r="AL29" s="203"/>
      <c r="AM29" s="204" t="s">
        <v>921</v>
      </c>
      <c r="AN29" s="202" t="s">
        <v>531</v>
      </c>
      <c r="AO29" s="203"/>
      <c r="AP29" s="203"/>
      <c r="AQ29" s="203"/>
      <c r="AR29" s="203"/>
      <c r="AS29" s="203"/>
      <c r="AT29" s="203"/>
      <c r="AU29" s="203"/>
      <c r="AV29" s="203"/>
      <c r="AW29" s="203"/>
      <c r="AX29" s="203"/>
      <c r="AY29" s="203"/>
      <c r="AZ29" s="204"/>
      <c r="BA29" s="202" t="str">
        <f>IFERROR(VLOOKUP(加盟店審査申請ステータス情報!AN29,ドメイン定義書!$F$10:$BF$228,43,FALSE),"")</f>
        <v>CHAR</v>
      </c>
      <c r="BB29" s="203"/>
      <c r="BC29" s="203"/>
      <c r="BD29" s="203"/>
      <c r="BE29" s="204"/>
      <c r="BF29" s="202">
        <f>IFERROR(VLOOKUP(加盟店審査申請ステータス情報!AN29,ドメイン定義書!$F$10:$BF$228,50,FALSE),"")</f>
        <v>8</v>
      </c>
      <c r="BG29" s="203"/>
      <c r="BH29" s="203"/>
      <c r="BI29" s="203"/>
      <c r="BJ29" s="204"/>
      <c r="BK29" s="197" t="s">
        <v>23</v>
      </c>
      <c r="BL29" s="207"/>
      <c r="BM29" s="207"/>
      <c r="BN29" s="207"/>
      <c r="BO29" s="198"/>
      <c r="BP29" s="197" t="str">
        <f>IFERROR(IF(VLOOKUP(加盟店審査申請ステータス情報!AN29,ドメイン定義書!$F$10:$BR$228,62,FALSE)=0,"",VLOOKUP(加盟店審査申請ステータス情報!AN29,ドメイン定義書!$F$10:$BR$228,62,FALSE)),"")</f>
        <v/>
      </c>
      <c r="BQ29" s="207"/>
      <c r="BR29" s="207"/>
      <c r="BS29" s="207"/>
      <c r="BT29" s="198"/>
      <c r="BU29" s="202" t="s">
        <v>836</v>
      </c>
      <c r="BV29" s="203"/>
      <c r="BW29" s="203"/>
      <c r="BX29" s="203"/>
      <c r="BY29" s="204"/>
      <c r="BZ29" s="202"/>
      <c r="CA29" s="203"/>
      <c r="CB29" s="204"/>
      <c r="CC29" s="202"/>
      <c r="CD29" s="203"/>
      <c r="CE29" s="204"/>
      <c r="CF29" s="202"/>
      <c r="CG29" s="203"/>
      <c r="CH29" s="204"/>
      <c r="CI29" s="202"/>
      <c r="CJ29" s="203"/>
      <c r="CK29" s="204"/>
      <c r="CL29" s="202"/>
      <c r="CM29" s="203"/>
      <c r="CN29" s="204"/>
      <c r="CO29" s="202"/>
      <c r="CP29" s="203"/>
      <c r="CQ29" s="204"/>
      <c r="CR29" s="335"/>
      <c r="CS29" s="335"/>
      <c r="CT29" s="335"/>
      <c r="CU29" s="335"/>
      <c r="CV29" s="335"/>
      <c r="CW29" s="335"/>
      <c r="CX29" s="335"/>
      <c r="CY29" s="335"/>
      <c r="CZ29" s="335"/>
      <c r="DA29" s="335"/>
      <c r="DB29" s="335"/>
      <c r="DC29" s="335"/>
      <c r="DD29" s="335"/>
      <c r="DE29" s="335"/>
      <c r="DF29" s="335"/>
      <c r="DG29" s="335"/>
      <c r="DH29" s="335"/>
      <c r="DO29" s="12" t="str">
        <f t="shared" ref="DO29:DO30" si="7">Q29</f>
        <v>paypay_continue_measuredrate_examinationresult_ymd</v>
      </c>
      <c r="DP29" s="12" t="str">
        <f t="shared" si="2"/>
        <v>CHAR(8)</v>
      </c>
      <c r="DQ29" s="12" t="str">
        <f t="shared" si="3"/>
        <v/>
      </c>
      <c r="DR29" s="12" t="str">
        <f t="shared" ref="DR29" si="8">IF(DQ29="","",IF(BU29="","","default "&amp;IF(BU29="zero",0,IF(BA29="DECIMAL",BU29,"'"&amp;BU29&amp;"'"))))</f>
        <v/>
      </c>
      <c r="DS29" s="12" t="s">
        <v>525</v>
      </c>
    </row>
    <row r="30" spans="2:123" s="12" customFormat="1">
      <c r="B30" s="197">
        <f t="shared" si="0"/>
        <v>21</v>
      </c>
      <c r="C30" s="198"/>
      <c r="D30" s="202" t="s">
        <v>1192</v>
      </c>
      <c r="E30" s="203"/>
      <c r="F30" s="203"/>
      <c r="G30" s="203"/>
      <c r="H30" s="203"/>
      <c r="I30" s="203"/>
      <c r="J30" s="203"/>
      <c r="K30" s="203"/>
      <c r="L30" s="203"/>
      <c r="M30" s="203"/>
      <c r="N30" s="203"/>
      <c r="O30" s="203"/>
      <c r="P30" s="204"/>
      <c r="Q30" s="202" t="s">
        <v>1193</v>
      </c>
      <c r="R30" s="203"/>
      <c r="S30" s="203"/>
      <c r="T30" s="203"/>
      <c r="U30" s="203"/>
      <c r="V30" s="203"/>
      <c r="W30" s="203"/>
      <c r="X30" s="203"/>
      <c r="Y30" s="203"/>
      <c r="Z30" s="203"/>
      <c r="AA30" s="203"/>
      <c r="AB30" s="203"/>
      <c r="AC30" s="203"/>
      <c r="AD30" s="203"/>
      <c r="AE30" s="203"/>
      <c r="AF30" s="203"/>
      <c r="AG30" s="203"/>
      <c r="AH30" s="203"/>
      <c r="AI30" s="203"/>
      <c r="AJ30" s="203"/>
      <c r="AK30" s="203"/>
      <c r="AL30" s="203"/>
      <c r="AM30" s="204"/>
      <c r="AN30" s="202" t="s">
        <v>1183</v>
      </c>
      <c r="AO30" s="203"/>
      <c r="AP30" s="203"/>
      <c r="AQ30" s="203"/>
      <c r="AR30" s="203"/>
      <c r="AS30" s="203"/>
      <c r="AT30" s="203"/>
      <c r="AU30" s="203"/>
      <c r="AV30" s="203"/>
      <c r="AW30" s="203"/>
      <c r="AX30" s="203"/>
      <c r="AY30" s="203"/>
      <c r="AZ30" s="204"/>
      <c r="BA30" s="202" t="str">
        <f>IFERROR(VLOOKUP(加盟店審査申請ステータス情報!AN30,ドメイン定義書!$F$10:$BF$240,43,FALSE),"")</f>
        <v>CHAR</v>
      </c>
      <c r="BB30" s="203"/>
      <c r="BC30" s="203"/>
      <c r="BD30" s="203"/>
      <c r="BE30" s="204"/>
      <c r="BF30" s="202">
        <f>IFERROR(VLOOKUP(加盟店審査申請ステータス情報!AN30,ドメイン定義書!$F$10:$BF$240,50,FALSE),"")</f>
        <v>1</v>
      </c>
      <c r="BG30" s="203"/>
      <c r="BH30" s="203"/>
      <c r="BI30" s="203"/>
      <c r="BJ30" s="204"/>
      <c r="BK30" s="197" t="s">
        <v>23</v>
      </c>
      <c r="BL30" s="207"/>
      <c r="BM30" s="207"/>
      <c r="BN30" s="207"/>
      <c r="BO30" s="198"/>
      <c r="BP30" s="197"/>
      <c r="BQ30" s="207"/>
      <c r="BR30" s="207"/>
      <c r="BS30" s="207"/>
      <c r="BT30" s="198"/>
      <c r="BU30" s="202" t="s">
        <v>1194</v>
      </c>
      <c r="BV30" s="203"/>
      <c r="BW30" s="203"/>
      <c r="BX30" s="203"/>
      <c r="BY30" s="204"/>
      <c r="BZ30" s="112"/>
      <c r="CA30" s="113"/>
      <c r="CB30" s="114"/>
      <c r="CC30" s="112"/>
      <c r="CD30" s="113"/>
      <c r="CE30" s="114"/>
      <c r="CF30" s="112"/>
      <c r="CG30" s="113"/>
      <c r="CH30" s="114"/>
      <c r="CI30" s="112"/>
      <c r="CJ30" s="113"/>
      <c r="CK30" s="114"/>
      <c r="CL30" s="112"/>
      <c r="CM30" s="113"/>
      <c r="CN30" s="114"/>
      <c r="CO30" s="112"/>
      <c r="CP30" s="113"/>
      <c r="CQ30" s="114"/>
      <c r="CR30" s="202"/>
      <c r="CS30" s="203"/>
      <c r="CT30" s="203"/>
      <c r="CU30" s="203"/>
      <c r="CV30" s="203"/>
      <c r="CW30" s="203"/>
      <c r="CX30" s="203"/>
      <c r="CY30" s="203"/>
      <c r="CZ30" s="203"/>
      <c r="DA30" s="203"/>
      <c r="DB30" s="203"/>
      <c r="DC30" s="203"/>
      <c r="DD30" s="203"/>
      <c r="DE30" s="203"/>
      <c r="DF30" s="203"/>
      <c r="DG30" s="203"/>
      <c r="DH30" s="204"/>
      <c r="DO30" s="12" t="str">
        <f t="shared" si="7"/>
        <v>resultreturn_effectflg</v>
      </c>
      <c r="DP30" s="12" t="str">
        <f t="shared" si="2"/>
        <v>CHAR(1)</v>
      </c>
      <c r="DQ30" s="12" t="str">
        <f t="shared" si="3"/>
        <v/>
      </c>
      <c r="DS30" s="12" t="s">
        <v>525</v>
      </c>
    </row>
    <row r="31" spans="2:123" s="12" customFormat="1">
      <c r="B31" s="197">
        <f t="shared" si="0"/>
        <v>22</v>
      </c>
      <c r="C31" s="198"/>
      <c r="D31" s="202" t="s">
        <v>900</v>
      </c>
      <c r="E31" s="203"/>
      <c r="F31" s="203"/>
      <c r="G31" s="203"/>
      <c r="H31" s="203"/>
      <c r="I31" s="203"/>
      <c r="J31" s="203"/>
      <c r="K31" s="203"/>
      <c r="L31" s="203"/>
      <c r="M31" s="203"/>
      <c r="N31" s="203"/>
      <c r="O31" s="203"/>
      <c r="P31" s="204"/>
      <c r="Q31" s="202" t="s">
        <v>907</v>
      </c>
      <c r="R31" s="203" t="s">
        <v>907</v>
      </c>
      <c r="S31" s="203" t="s">
        <v>907</v>
      </c>
      <c r="T31" s="203" t="s">
        <v>907</v>
      </c>
      <c r="U31" s="203" t="s">
        <v>907</v>
      </c>
      <c r="V31" s="203" t="s">
        <v>907</v>
      </c>
      <c r="W31" s="203" t="s">
        <v>907</v>
      </c>
      <c r="X31" s="203" t="s">
        <v>907</v>
      </c>
      <c r="Y31" s="203" t="s">
        <v>907</v>
      </c>
      <c r="Z31" s="203" t="s">
        <v>907</v>
      </c>
      <c r="AA31" s="203"/>
      <c r="AB31" s="203"/>
      <c r="AC31" s="203"/>
      <c r="AD31" s="203"/>
      <c r="AE31" s="203"/>
      <c r="AF31" s="203"/>
      <c r="AG31" s="203"/>
      <c r="AH31" s="203"/>
      <c r="AI31" s="203"/>
      <c r="AJ31" s="203" t="s">
        <v>907</v>
      </c>
      <c r="AK31" s="203" t="s">
        <v>907</v>
      </c>
      <c r="AL31" s="203"/>
      <c r="AM31" s="204" t="s">
        <v>907</v>
      </c>
      <c r="AN31" s="202" t="s">
        <v>900</v>
      </c>
      <c r="AO31" s="203"/>
      <c r="AP31" s="203"/>
      <c r="AQ31" s="203"/>
      <c r="AR31" s="203"/>
      <c r="AS31" s="203"/>
      <c r="AT31" s="203"/>
      <c r="AU31" s="203"/>
      <c r="AV31" s="203"/>
      <c r="AW31" s="203"/>
      <c r="AX31" s="203"/>
      <c r="AY31" s="203"/>
      <c r="AZ31" s="204"/>
      <c r="BA31" s="202" t="str">
        <f>IFERROR(VLOOKUP(加盟店審査申請ステータス情報!AN31,ドメイン定義書!$F$10:$BF$228,43,FALSE),"")</f>
        <v>DECIMAL</v>
      </c>
      <c r="BB31" s="203"/>
      <c r="BC31" s="203"/>
      <c r="BD31" s="203"/>
      <c r="BE31" s="204"/>
      <c r="BF31" s="350" t="str">
        <f>IFERROR(VLOOKUP(加盟店審査申請ステータス情報!AN31,ドメイン定義書!$F$10:$BF$228,50,FALSE),"")</f>
        <v>6,3</v>
      </c>
      <c r="BG31" s="351"/>
      <c r="BH31" s="351"/>
      <c r="BI31" s="351"/>
      <c r="BJ31" s="352"/>
      <c r="BK31" s="197" t="s">
        <v>23</v>
      </c>
      <c r="BL31" s="207"/>
      <c r="BM31" s="207"/>
      <c r="BN31" s="207"/>
      <c r="BO31" s="198"/>
      <c r="BP31" s="197" t="str">
        <f>IFERROR(IF(VLOOKUP(加盟店審査申請ステータス情報!AN31,ドメイン定義書!$F$10:$BR$228,62,FALSE)=0,"",VLOOKUP(加盟店審査申請ステータス情報!AN31,ドメイン定義書!$F$10:$BR$228,62,FALSE)),"")</f>
        <v/>
      </c>
      <c r="BQ31" s="207"/>
      <c r="BR31" s="207"/>
      <c r="BS31" s="207"/>
      <c r="BT31" s="198"/>
      <c r="BU31" s="202" t="s">
        <v>836</v>
      </c>
      <c r="BV31" s="203"/>
      <c r="BW31" s="203"/>
      <c r="BX31" s="203"/>
      <c r="BY31" s="204"/>
      <c r="BZ31" s="202"/>
      <c r="CA31" s="203"/>
      <c r="CB31" s="204"/>
      <c r="CC31" s="202"/>
      <c r="CD31" s="203"/>
      <c r="CE31" s="204"/>
      <c r="CF31" s="202"/>
      <c r="CG31" s="203"/>
      <c r="CH31" s="204"/>
      <c r="CI31" s="202"/>
      <c r="CJ31" s="203"/>
      <c r="CK31" s="204"/>
      <c r="CL31" s="202"/>
      <c r="CM31" s="203"/>
      <c r="CN31" s="204"/>
      <c r="CO31" s="202"/>
      <c r="CP31" s="203"/>
      <c r="CQ31" s="204"/>
      <c r="CR31" s="335"/>
      <c r="CS31" s="335"/>
      <c r="CT31" s="335"/>
      <c r="CU31" s="335"/>
      <c r="CV31" s="335"/>
      <c r="CW31" s="335"/>
      <c r="CX31" s="335"/>
      <c r="CY31" s="335"/>
      <c r="CZ31" s="335"/>
      <c r="DA31" s="335"/>
      <c r="DB31" s="335"/>
      <c r="DC31" s="335"/>
      <c r="DD31" s="335"/>
      <c r="DE31" s="335"/>
      <c r="DF31" s="335"/>
      <c r="DG31" s="335"/>
      <c r="DH31" s="335"/>
      <c r="DO31" s="12" t="str">
        <f t="shared" si="1"/>
        <v>cost_rate</v>
      </c>
      <c r="DP31" s="12" t="str">
        <f t="shared" si="2"/>
        <v>DECIMAL(6,3)</v>
      </c>
      <c r="DQ31" s="12" t="str">
        <f t="shared" si="3"/>
        <v/>
      </c>
      <c r="DR31" s="12" t="str">
        <f t="shared" si="4"/>
        <v/>
      </c>
      <c r="DS31" s="12" t="s">
        <v>525</v>
      </c>
    </row>
    <row r="32" spans="2:123" s="12" customFormat="1">
      <c r="B32" s="197">
        <f t="shared" si="0"/>
        <v>23</v>
      </c>
      <c r="C32" s="198"/>
      <c r="D32" s="202" t="s">
        <v>901</v>
      </c>
      <c r="E32" s="203"/>
      <c r="F32" s="203"/>
      <c r="G32" s="203"/>
      <c r="H32" s="203"/>
      <c r="I32" s="203"/>
      <c r="J32" s="203"/>
      <c r="K32" s="203"/>
      <c r="L32" s="203"/>
      <c r="M32" s="203"/>
      <c r="N32" s="203"/>
      <c r="O32" s="203"/>
      <c r="P32" s="204"/>
      <c r="Q32" s="202" t="s">
        <v>922</v>
      </c>
      <c r="R32" s="203" t="s">
        <v>922</v>
      </c>
      <c r="S32" s="203" t="s">
        <v>922</v>
      </c>
      <c r="T32" s="203" t="s">
        <v>922</v>
      </c>
      <c r="U32" s="203" t="s">
        <v>922</v>
      </c>
      <c r="V32" s="203" t="s">
        <v>922</v>
      </c>
      <c r="W32" s="203" t="s">
        <v>922</v>
      </c>
      <c r="X32" s="203" t="s">
        <v>922</v>
      </c>
      <c r="Y32" s="203" t="s">
        <v>922</v>
      </c>
      <c r="Z32" s="203" t="s">
        <v>922</v>
      </c>
      <c r="AA32" s="203"/>
      <c r="AB32" s="203"/>
      <c r="AC32" s="203"/>
      <c r="AD32" s="203"/>
      <c r="AE32" s="203"/>
      <c r="AF32" s="203"/>
      <c r="AG32" s="203"/>
      <c r="AH32" s="203"/>
      <c r="AI32" s="203"/>
      <c r="AJ32" s="203" t="s">
        <v>922</v>
      </c>
      <c r="AK32" s="203" t="s">
        <v>922</v>
      </c>
      <c r="AL32" s="203"/>
      <c r="AM32" s="204" t="s">
        <v>922</v>
      </c>
      <c r="AN32" s="202" t="s">
        <v>901</v>
      </c>
      <c r="AO32" s="203"/>
      <c r="AP32" s="203"/>
      <c r="AQ32" s="203"/>
      <c r="AR32" s="203"/>
      <c r="AS32" s="203"/>
      <c r="AT32" s="203"/>
      <c r="AU32" s="203"/>
      <c r="AV32" s="203"/>
      <c r="AW32" s="203"/>
      <c r="AX32" s="203"/>
      <c r="AY32" s="203"/>
      <c r="AZ32" s="204"/>
      <c r="BA32" s="202" t="str">
        <f>IFERROR(VLOOKUP(加盟店審査申請ステータス情報!AN32,ドメイン定義書!$F$10:$BF$228,43,FALSE),"")</f>
        <v>CHAR</v>
      </c>
      <c r="BB32" s="203"/>
      <c r="BC32" s="203"/>
      <c r="BD32" s="203"/>
      <c r="BE32" s="204"/>
      <c r="BF32" s="202">
        <f>IFERROR(VLOOKUP(加盟店審査申請ステータス情報!AN32,ドメイン定義書!$F$10:$BF$228,50,FALSE),"")</f>
        <v>1</v>
      </c>
      <c r="BG32" s="203"/>
      <c r="BH32" s="203"/>
      <c r="BI32" s="203"/>
      <c r="BJ32" s="204"/>
      <c r="BK32" s="197"/>
      <c r="BL32" s="207"/>
      <c r="BM32" s="207"/>
      <c r="BN32" s="207"/>
      <c r="BO32" s="198"/>
      <c r="BP32" s="197" t="str">
        <f>IFERROR(IF(VLOOKUP(加盟店審査申請ステータス情報!AN32,ドメイン定義書!$F$10:$BR$228,62,FALSE)=0,"",VLOOKUP(加盟店審査申請ステータス情報!AN32,ドメイン定義書!$F$10:$BR$228,62,FALSE)),"")</f>
        <v>○</v>
      </c>
      <c r="BQ32" s="207"/>
      <c r="BR32" s="207"/>
      <c r="BS32" s="207"/>
      <c r="BT32" s="198"/>
      <c r="BU32" s="202" t="s">
        <v>852</v>
      </c>
      <c r="BV32" s="203"/>
      <c r="BW32" s="203"/>
      <c r="BX32" s="203"/>
      <c r="BY32" s="204"/>
      <c r="BZ32" s="202"/>
      <c r="CA32" s="203"/>
      <c r="CB32" s="204"/>
      <c r="CC32" s="202"/>
      <c r="CD32" s="203"/>
      <c r="CE32" s="204"/>
      <c r="CF32" s="202"/>
      <c r="CG32" s="203"/>
      <c r="CH32" s="204"/>
      <c r="CI32" s="202"/>
      <c r="CJ32" s="203"/>
      <c r="CK32" s="204"/>
      <c r="CL32" s="202"/>
      <c r="CM32" s="203"/>
      <c r="CN32" s="204"/>
      <c r="CO32" s="202"/>
      <c r="CP32" s="203"/>
      <c r="CQ32" s="204"/>
      <c r="CR32" s="335"/>
      <c r="CS32" s="335"/>
      <c r="CT32" s="335"/>
      <c r="CU32" s="335"/>
      <c r="CV32" s="335"/>
      <c r="CW32" s="335"/>
      <c r="CX32" s="335"/>
      <c r="CY32" s="335"/>
      <c r="CZ32" s="335"/>
      <c r="DA32" s="335"/>
      <c r="DB32" s="335"/>
      <c r="DC32" s="335"/>
      <c r="DD32" s="335"/>
      <c r="DE32" s="335"/>
      <c r="DF32" s="335"/>
      <c r="DG32" s="335"/>
      <c r="DH32" s="335"/>
      <c r="DO32" s="12" t="str">
        <f t="shared" si="1"/>
        <v>receivemoneykbn</v>
      </c>
      <c r="DP32" s="12" t="str">
        <f t="shared" si="2"/>
        <v>CHAR(1)</v>
      </c>
      <c r="DQ32" s="12" t="str">
        <f t="shared" si="3"/>
        <v>not null</v>
      </c>
      <c r="DR32" s="12" t="str">
        <f t="shared" si="4"/>
        <v>default 0</v>
      </c>
      <c r="DS32" s="12" t="s">
        <v>525</v>
      </c>
    </row>
    <row r="33" spans="2:123" s="12" customFormat="1">
      <c r="B33" s="197">
        <f t="shared" si="0"/>
        <v>24</v>
      </c>
      <c r="C33" s="198"/>
      <c r="D33" s="202" t="s">
        <v>527</v>
      </c>
      <c r="E33" s="203"/>
      <c r="F33" s="203"/>
      <c r="G33" s="203"/>
      <c r="H33" s="203"/>
      <c r="I33" s="203"/>
      <c r="J33" s="203"/>
      <c r="K33" s="203"/>
      <c r="L33" s="203"/>
      <c r="M33" s="203"/>
      <c r="N33" s="203"/>
      <c r="O33" s="203"/>
      <c r="P33" s="204"/>
      <c r="Q33" s="202" t="s">
        <v>831</v>
      </c>
      <c r="R33" s="203" t="s">
        <v>831</v>
      </c>
      <c r="S33" s="203" t="s">
        <v>831</v>
      </c>
      <c r="T33" s="203" t="s">
        <v>831</v>
      </c>
      <c r="U33" s="203" t="s">
        <v>831</v>
      </c>
      <c r="V33" s="203" t="s">
        <v>831</v>
      </c>
      <c r="W33" s="203" t="s">
        <v>831</v>
      </c>
      <c r="X33" s="203" t="s">
        <v>831</v>
      </c>
      <c r="Y33" s="203" t="s">
        <v>831</v>
      </c>
      <c r="Z33" s="203" t="s">
        <v>831</v>
      </c>
      <c r="AA33" s="203"/>
      <c r="AB33" s="203"/>
      <c r="AC33" s="203"/>
      <c r="AD33" s="203"/>
      <c r="AE33" s="203"/>
      <c r="AF33" s="203"/>
      <c r="AG33" s="203"/>
      <c r="AH33" s="203"/>
      <c r="AI33" s="203"/>
      <c r="AJ33" s="203" t="s">
        <v>831</v>
      </c>
      <c r="AK33" s="203" t="s">
        <v>831</v>
      </c>
      <c r="AL33" s="203"/>
      <c r="AM33" s="204" t="s">
        <v>831</v>
      </c>
      <c r="AN33" s="202" t="s">
        <v>886</v>
      </c>
      <c r="AO33" s="203"/>
      <c r="AP33" s="203"/>
      <c r="AQ33" s="203"/>
      <c r="AR33" s="203"/>
      <c r="AS33" s="203"/>
      <c r="AT33" s="203"/>
      <c r="AU33" s="203"/>
      <c r="AV33" s="203"/>
      <c r="AW33" s="203"/>
      <c r="AX33" s="203"/>
      <c r="AY33" s="203"/>
      <c r="AZ33" s="204"/>
      <c r="BA33" s="202" t="str">
        <f>IFERROR(VLOOKUP(加盟店審査申請ステータス情報!AN33,ドメイン定義書!$F$10:$BF$228,43,FALSE),"")</f>
        <v>CHAR</v>
      </c>
      <c r="BB33" s="203"/>
      <c r="BC33" s="203"/>
      <c r="BD33" s="203"/>
      <c r="BE33" s="204"/>
      <c r="BF33" s="202">
        <f>IFERROR(VLOOKUP(加盟店審査申請ステータス情報!AN33,ドメイン定義書!$F$10:$BF$228,50,FALSE),"")</f>
        <v>14</v>
      </c>
      <c r="BG33" s="203"/>
      <c r="BH33" s="203"/>
      <c r="BI33" s="203"/>
      <c r="BJ33" s="204"/>
      <c r="BK33" s="197"/>
      <c r="BL33" s="207"/>
      <c r="BM33" s="207"/>
      <c r="BN33" s="207"/>
      <c r="BO33" s="198"/>
      <c r="BP33" s="197" t="str">
        <f>IFERROR(IF(VLOOKUP(加盟店審査申請ステータス情報!AN33,ドメイン定義書!$F$10:$BR$228,62,FALSE)=0,"",VLOOKUP(加盟店審査申請ステータス情報!AN33,ドメイン定義書!$F$10:$BR$228,62,FALSE)),"")</f>
        <v/>
      </c>
      <c r="BQ33" s="207"/>
      <c r="BR33" s="207"/>
      <c r="BS33" s="207"/>
      <c r="BT33" s="198"/>
      <c r="BU33" s="202"/>
      <c r="BV33" s="203"/>
      <c r="BW33" s="203"/>
      <c r="BX33" s="203"/>
      <c r="BY33" s="204"/>
      <c r="BZ33" s="202"/>
      <c r="CA33" s="203"/>
      <c r="CB33" s="204"/>
      <c r="CC33" s="202"/>
      <c r="CD33" s="203"/>
      <c r="CE33" s="204"/>
      <c r="CF33" s="202"/>
      <c r="CG33" s="203"/>
      <c r="CH33" s="204"/>
      <c r="CI33" s="202"/>
      <c r="CJ33" s="203"/>
      <c r="CK33" s="204"/>
      <c r="CL33" s="202"/>
      <c r="CM33" s="203"/>
      <c r="CN33" s="204"/>
      <c r="CO33" s="202"/>
      <c r="CP33" s="203"/>
      <c r="CQ33" s="204"/>
      <c r="CR33" s="335"/>
      <c r="CS33" s="335"/>
      <c r="CT33" s="335"/>
      <c r="CU33" s="335"/>
      <c r="CV33" s="335"/>
      <c r="CW33" s="335"/>
      <c r="CX33" s="335"/>
      <c r="CY33" s="335"/>
      <c r="CZ33" s="335"/>
      <c r="DA33" s="335"/>
      <c r="DB33" s="335"/>
      <c r="DC33" s="335"/>
      <c r="DD33" s="335"/>
      <c r="DE33" s="335"/>
      <c r="DF33" s="335"/>
      <c r="DG33" s="335"/>
      <c r="DH33" s="335"/>
      <c r="DO33" s="12" t="str">
        <f t="shared" si="1"/>
        <v>entry_timestamp</v>
      </c>
      <c r="DP33" s="12" t="str">
        <f t="shared" si="2"/>
        <v>CHAR(14)</v>
      </c>
      <c r="DQ33" s="12" t="str">
        <f t="shared" si="3"/>
        <v>not null</v>
      </c>
      <c r="DR33" s="12" t="str">
        <f t="shared" si="4"/>
        <v/>
      </c>
      <c r="DS33" s="12" t="s">
        <v>525</v>
      </c>
    </row>
    <row r="34" spans="2:123" s="12" customFormat="1">
      <c r="B34" s="197">
        <f t="shared" si="0"/>
        <v>25</v>
      </c>
      <c r="C34" s="198"/>
      <c r="D34" s="202" t="s">
        <v>526</v>
      </c>
      <c r="E34" s="203"/>
      <c r="F34" s="203"/>
      <c r="G34" s="203"/>
      <c r="H34" s="203"/>
      <c r="I34" s="203"/>
      <c r="J34" s="203"/>
      <c r="K34" s="203"/>
      <c r="L34" s="203"/>
      <c r="M34" s="203"/>
      <c r="N34" s="203"/>
      <c r="O34" s="203"/>
      <c r="P34" s="204"/>
      <c r="Q34" s="202" t="s">
        <v>1023</v>
      </c>
      <c r="R34" s="203" t="s">
        <v>832</v>
      </c>
      <c r="S34" s="203" t="s">
        <v>832</v>
      </c>
      <c r="T34" s="203" t="s">
        <v>832</v>
      </c>
      <c r="U34" s="203" t="s">
        <v>832</v>
      </c>
      <c r="V34" s="203" t="s">
        <v>832</v>
      </c>
      <c r="W34" s="203" t="s">
        <v>832</v>
      </c>
      <c r="X34" s="203" t="s">
        <v>832</v>
      </c>
      <c r="Y34" s="203" t="s">
        <v>832</v>
      </c>
      <c r="Z34" s="203" t="s">
        <v>832</v>
      </c>
      <c r="AA34" s="203"/>
      <c r="AB34" s="203"/>
      <c r="AC34" s="203"/>
      <c r="AD34" s="203"/>
      <c r="AE34" s="203"/>
      <c r="AF34" s="203"/>
      <c r="AG34" s="203"/>
      <c r="AH34" s="203"/>
      <c r="AI34" s="203"/>
      <c r="AJ34" s="203" t="s">
        <v>832</v>
      </c>
      <c r="AK34" s="203" t="s">
        <v>832</v>
      </c>
      <c r="AL34" s="203"/>
      <c r="AM34" s="204" t="s">
        <v>832</v>
      </c>
      <c r="AN34" s="202" t="s">
        <v>886</v>
      </c>
      <c r="AO34" s="203"/>
      <c r="AP34" s="203"/>
      <c r="AQ34" s="203"/>
      <c r="AR34" s="203"/>
      <c r="AS34" s="203"/>
      <c r="AT34" s="203"/>
      <c r="AU34" s="203"/>
      <c r="AV34" s="203"/>
      <c r="AW34" s="203"/>
      <c r="AX34" s="203"/>
      <c r="AY34" s="203"/>
      <c r="AZ34" s="204"/>
      <c r="BA34" s="202" t="str">
        <f>IFERROR(VLOOKUP(加盟店審査申請ステータス情報!AN34,ドメイン定義書!$F$10:$BF$228,43,FALSE),"")</f>
        <v>CHAR</v>
      </c>
      <c r="BB34" s="203"/>
      <c r="BC34" s="203"/>
      <c r="BD34" s="203"/>
      <c r="BE34" s="204"/>
      <c r="BF34" s="202">
        <f>IFERROR(VLOOKUP(加盟店審査申請ステータス情報!AN34,ドメイン定義書!$F$10:$BF$228,50,FALSE),"")</f>
        <v>14</v>
      </c>
      <c r="BG34" s="203"/>
      <c r="BH34" s="203"/>
      <c r="BI34" s="203"/>
      <c r="BJ34" s="204"/>
      <c r="BK34" s="197"/>
      <c r="BL34" s="207"/>
      <c r="BM34" s="207"/>
      <c r="BN34" s="207"/>
      <c r="BO34" s="198"/>
      <c r="BP34" s="197" t="str">
        <f>IFERROR(IF(VLOOKUP(加盟店審査申請ステータス情報!AN34,ドメイン定義書!$F$10:$BR$228,62,FALSE)=0,"",VLOOKUP(加盟店審査申請ステータス情報!AN34,ドメイン定義書!$F$10:$BR$228,62,FALSE)),"")</f>
        <v/>
      </c>
      <c r="BQ34" s="207"/>
      <c r="BR34" s="207"/>
      <c r="BS34" s="207"/>
      <c r="BT34" s="198"/>
      <c r="BU34" s="202"/>
      <c r="BV34" s="203"/>
      <c r="BW34" s="203"/>
      <c r="BX34" s="203"/>
      <c r="BY34" s="204"/>
      <c r="BZ34" s="202"/>
      <c r="CA34" s="203"/>
      <c r="CB34" s="204"/>
      <c r="CC34" s="202"/>
      <c r="CD34" s="203"/>
      <c r="CE34" s="204"/>
      <c r="CF34" s="202"/>
      <c r="CG34" s="203"/>
      <c r="CH34" s="204"/>
      <c r="CI34" s="202"/>
      <c r="CJ34" s="203"/>
      <c r="CK34" s="204"/>
      <c r="CL34" s="202"/>
      <c r="CM34" s="203"/>
      <c r="CN34" s="204"/>
      <c r="CO34" s="202"/>
      <c r="CP34" s="203"/>
      <c r="CQ34" s="204"/>
      <c r="CR34" s="335"/>
      <c r="CS34" s="335"/>
      <c r="CT34" s="335"/>
      <c r="CU34" s="335"/>
      <c r="CV34" s="335"/>
      <c r="CW34" s="335"/>
      <c r="CX34" s="335"/>
      <c r="CY34" s="335"/>
      <c r="CZ34" s="335"/>
      <c r="DA34" s="335"/>
      <c r="DB34" s="335"/>
      <c r="DC34" s="335"/>
      <c r="DD34" s="335"/>
      <c r="DE34" s="335"/>
      <c r="DF34" s="335"/>
      <c r="DG34" s="335"/>
      <c r="DH34" s="335"/>
      <c r="DO34" s="12" t="str">
        <f t="shared" si="1"/>
        <v>update_timestamp</v>
      </c>
      <c r="DP34" s="12" t="str">
        <f t="shared" si="2"/>
        <v>CHAR(14)</v>
      </c>
      <c r="DQ34" s="12" t="str">
        <f t="shared" si="3"/>
        <v>not null</v>
      </c>
      <c r="DR34" s="12" t="str">
        <f t="shared" si="4"/>
        <v/>
      </c>
      <c r="DS34" s="12" t="s">
        <v>525</v>
      </c>
    </row>
    <row r="35" spans="2:123">
      <c r="DN35" s="11" t="str">
        <f>"primary key ("&amp;Q10&amp;","&amp;Q11&amp;","&amp;Q12&amp;","&amp;Q13&amp;")"</f>
        <v>primary key (mid,sid,settlementwayid,settlementcompanyid)</v>
      </c>
    </row>
    <row r="36" spans="2:123">
      <c r="DN36" s="11" t="s">
        <v>524</v>
      </c>
    </row>
    <row r="37" spans="2:123">
      <c r="S37" s="106"/>
    </row>
    <row r="38" spans="2:123">
      <c r="S38" s="106"/>
    </row>
    <row r="39" spans="2:123">
      <c r="S39" s="106"/>
    </row>
    <row r="40" spans="2:123">
      <c r="S40" s="106"/>
    </row>
    <row r="41" spans="2:123">
      <c r="S41" s="106"/>
    </row>
    <row r="42" spans="2:123">
      <c r="S42" s="106"/>
    </row>
    <row r="43" spans="2:123">
      <c r="S43" s="106"/>
    </row>
    <row r="44" spans="2:123">
      <c r="S44" s="106"/>
    </row>
    <row r="45" spans="2:123">
      <c r="S45" s="106"/>
    </row>
    <row r="46" spans="2:123">
      <c r="S46" s="106"/>
    </row>
    <row r="47" spans="2:123">
      <c r="S47" s="106"/>
    </row>
    <row r="48" spans="2:123">
      <c r="S48" s="106"/>
    </row>
    <row r="49" spans="19:19">
      <c r="S49" s="106"/>
    </row>
    <row r="50" spans="19:19">
      <c r="S50" s="106"/>
    </row>
    <row r="51" spans="19:19">
      <c r="S51" s="106"/>
    </row>
    <row r="52" spans="19:19">
      <c r="S52" s="106"/>
    </row>
    <row r="53" spans="19:19">
      <c r="S53" s="106"/>
    </row>
    <row r="54" spans="19:19">
      <c r="S54" s="106"/>
    </row>
    <row r="55" spans="19:19">
      <c r="S55" s="107"/>
    </row>
    <row r="56" spans="19:19">
      <c r="S56" s="107"/>
    </row>
  </sheetData>
  <mergeCells count="412">
    <mergeCell ref="BK27:BO27"/>
    <mergeCell ref="BU28:BY28"/>
    <mergeCell ref="BU27:BY27"/>
    <mergeCell ref="DC2:DH2"/>
    <mergeCell ref="Q3:BG3"/>
    <mergeCell ref="BH3:CJ3"/>
    <mergeCell ref="CK3:CP3"/>
    <mergeCell ref="CQ3:CV3"/>
    <mergeCell ref="CW3:DB3"/>
    <mergeCell ref="DC3:DH3"/>
    <mergeCell ref="CR10:DH10"/>
    <mergeCell ref="BZ10:CB10"/>
    <mergeCell ref="CC10:CE10"/>
    <mergeCell ref="CF10:CH10"/>
    <mergeCell ref="CI10:CK10"/>
    <mergeCell ref="CL10:CN10"/>
    <mergeCell ref="CO10:CQ10"/>
    <mergeCell ref="CR11:DH11"/>
    <mergeCell ref="BZ11:CB11"/>
    <mergeCell ref="CC11:CE11"/>
    <mergeCell ref="CF11:CH11"/>
    <mergeCell ref="CI11:CK11"/>
    <mergeCell ref="CL11:CN11"/>
    <mergeCell ref="CO11:CQ11"/>
    <mergeCell ref="B2:P3"/>
    <mergeCell ref="Q2:BG2"/>
    <mergeCell ref="BH2:CJ2"/>
    <mergeCell ref="CK2:CP2"/>
    <mergeCell ref="CQ2:CV2"/>
    <mergeCell ref="CW2:DB2"/>
    <mergeCell ref="CR8:DH9"/>
    <mergeCell ref="BZ9:CB9"/>
    <mergeCell ref="CC9:CE9"/>
    <mergeCell ref="CF9:CH9"/>
    <mergeCell ref="CI9:CK9"/>
    <mergeCell ref="CL9:CN9"/>
    <mergeCell ref="B8:C9"/>
    <mergeCell ref="D8:P9"/>
    <mergeCell ref="Q8:AM9"/>
    <mergeCell ref="AN8:AZ9"/>
    <mergeCell ref="BA8:BE9"/>
    <mergeCell ref="BF8:BJ9"/>
    <mergeCell ref="CO9:CQ9"/>
    <mergeCell ref="BK8:BO9"/>
    <mergeCell ref="BP8:BT9"/>
    <mergeCell ref="BU8:BY9"/>
    <mergeCell ref="BZ8:CQ8"/>
    <mergeCell ref="B10:C10"/>
    <mergeCell ref="D10:P10"/>
    <mergeCell ref="Q10:AM10"/>
    <mergeCell ref="AN10:AZ10"/>
    <mergeCell ref="BA10:BE10"/>
    <mergeCell ref="BF10:BJ10"/>
    <mergeCell ref="BK10:BO10"/>
    <mergeCell ref="BP10:BT10"/>
    <mergeCell ref="BU10:BY10"/>
    <mergeCell ref="B11:C11"/>
    <mergeCell ref="D11:P11"/>
    <mergeCell ref="Q11:AM11"/>
    <mergeCell ref="AN11:AZ11"/>
    <mergeCell ref="BA11:BE11"/>
    <mergeCell ref="BF11:BJ11"/>
    <mergeCell ref="BK11:BO11"/>
    <mergeCell ref="BP11:BT11"/>
    <mergeCell ref="BU11:BY11"/>
    <mergeCell ref="B12:C12"/>
    <mergeCell ref="D12:P12"/>
    <mergeCell ref="Q12:AM12"/>
    <mergeCell ref="AN12:AZ12"/>
    <mergeCell ref="BA12:BE12"/>
    <mergeCell ref="BF12:BJ12"/>
    <mergeCell ref="BK12:BO12"/>
    <mergeCell ref="BP12:BT12"/>
    <mergeCell ref="BU12:BY12"/>
    <mergeCell ref="B13:C13"/>
    <mergeCell ref="D13:P13"/>
    <mergeCell ref="Q13:AM13"/>
    <mergeCell ref="AN13:AZ13"/>
    <mergeCell ref="BA13:BE13"/>
    <mergeCell ref="BF13:BJ13"/>
    <mergeCell ref="BK13:BO13"/>
    <mergeCell ref="BP13:BT13"/>
    <mergeCell ref="BU13:BY13"/>
    <mergeCell ref="CR12:DH12"/>
    <mergeCell ref="BZ12:CB12"/>
    <mergeCell ref="CC12:CE12"/>
    <mergeCell ref="CF12:CH12"/>
    <mergeCell ref="CI12:CK12"/>
    <mergeCell ref="CL12:CN12"/>
    <mergeCell ref="CO12:CQ12"/>
    <mergeCell ref="CR13:DH13"/>
    <mergeCell ref="BZ13:CB13"/>
    <mergeCell ref="CC13:CE13"/>
    <mergeCell ref="CF13:CH13"/>
    <mergeCell ref="CI13:CK13"/>
    <mergeCell ref="CL13:CN13"/>
    <mergeCell ref="CO13:CQ13"/>
    <mergeCell ref="BU15:BY15"/>
    <mergeCell ref="D14:P14"/>
    <mergeCell ref="Q14:AM14"/>
    <mergeCell ref="AN14:AZ14"/>
    <mergeCell ref="BA14:BE14"/>
    <mergeCell ref="BF14:BJ14"/>
    <mergeCell ref="BK14:BO14"/>
    <mergeCell ref="BP14:BT14"/>
    <mergeCell ref="BU14:BY14"/>
    <mergeCell ref="CC14:CE14"/>
    <mergeCell ref="CF14:CH14"/>
    <mergeCell ref="CI14:CK14"/>
    <mergeCell ref="CL14:CN14"/>
    <mergeCell ref="CO14:CQ14"/>
    <mergeCell ref="CR15:DH15"/>
    <mergeCell ref="BZ15:CB15"/>
    <mergeCell ref="CC15:CE15"/>
    <mergeCell ref="CF15:CH15"/>
    <mergeCell ref="CI15:CK15"/>
    <mergeCell ref="CL15:CN15"/>
    <mergeCell ref="CO15:CQ15"/>
    <mergeCell ref="CR14:DH14"/>
    <mergeCell ref="BZ14:CB14"/>
    <mergeCell ref="B14:C14"/>
    <mergeCell ref="B18:C18"/>
    <mergeCell ref="D18:P18"/>
    <mergeCell ref="Q18:AM18"/>
    <mergeCell ref="AN18:AZ18"/>
    <mergeCell ref="BA18:BE18"/>
    <mergeCell ref="BF18:BJ18"/>
    <mergeCell ref="BK18:BO18"/>
    <mergeCell ref="BP18:BT18"/>
    <mergeCell ref="B15:C15"/>
    <mergeCell ref="D15:P15"/>
    <mergeCell ref="Q15:AM15"/>
    <mergeCell ref="AN15:AZ15"/>
    <mergeCell ref="BA15:BE15"/>
    <mergeCell ref="BF15:BJ15"/>
    <mergeCell ref="BK15:BO15"/>
    <mergeCell ref="BP15:BT15"/>
    <mergeCell ref="B16:C16"/>
    <mergeCell ref="D16:P16"/>
    <mergeCell ref="Q16:AM16"/>
    <mergeCell ref="AN16:AZ16"/>
    <mergeCell ref="BA16:BE16"/>
    <mergeCell ref="BF16:BJ16"/>
    <mergeCell ref="BK16:BO16"/>
    <mergeCell ref="BU18:BY18"/>
    <mergeCell ref="B19:C19"/>
    <mergeCell ref="D19:P19"/>
    <mergeCell ref="Q19:AM19"/>
    <mergeCell ref="AN19:AZ19"/>
    <mergeCell ref="BA19:BE19"/>
    <mergeCell ref="BF19:BJ19"/>
    <mergeCell ref="BK19:BO19"/>
    <mergeCell ref="BP19:BT19"/>
    <mergeCell ref="BU19:BY19"/>
    <mergeCell ref="CR18:DH18"/>
    <mergeCell ref="BZ18:CB18"/>
    <mergeCell ref="CC18:CE18"/>
    <mergeCell ref="CF18:CH18"/>
    <mergeCell ref="CI18:CK18"/>
    <mergeCell ref="CL18:CN18"/>
    <mergeCell ref="CO18:CQ18"/>
    <mergeCell ref="CR19:DH19"/>
    <mergeCell ref="BZ19:CB19"/>
    <mergeCell ref="CC19:CE19"/>
    <mergeCell ref="CF19:CH19"/>
    <mergeCell ref="CI19:CK19"/>
    <mergeCell ref="CL19:CN19"/>
    <mergeCell ref="CO19:CQ19"/>
    <mergeCell ref="BU21:BY21"/>
    <mergeCell ref="D20:P20"/>
    <mergeCell ref="Q20:AM20"/>
    <mergeCell ref="AN20:AZ20"/>
    <mergeCell ref="BA20:BE20"/>
    <mergeCell ref="BF20:BJ20"/>
    <mergeCell ref="BK20:BO20"/>
    <mergeCell ref="BP20:BT20"/>
    <mergeCell ref="BU20:BY20"/>
    <mergeCell ref="CC20:CE20"/>
    <mergeCell ref="CF20:CH20"/>
    <mergeCell ref="CI20:CK20"/>
    <mergeCell ref="CL20:CN20"/>
    <mergeCell ref="CO20:CQ20"/>
    <mergeCell ref="CR21:DH21"/>
    <mergeCell ref="BZ21:CB21"/>
    <mergeCell ref="CC21:CE21"/>
    <mergeCell ref="CF21:CH21"/>
    <mergeCell ref="CI21:CK21"/>
    <mergeCell ref="CL21:CN21"/>
    <mergeCell ref="CO21:CQ21"/>
    <mergeCell ref="CR20:DH20"/>
    <mergeCell ref="BZ20:CB20"/>
    <mergeCell ref="B20:C20"/>
    <mergeCell ref="B22:C22"/>
    <mergeCell ref="D22:P22"/>
    <mergeCell ref="Q22:AM22"/>
    <mergeCell ref="AN22:AZ22"/>
    <mergeCell ref="BA22:BE22"/>
    <mergeCell ref="BF22:BJ22"/>
    <mergeCell ref="BK22:BO22"/>
    <mergeCell ref="BP22:BT22"/>
    <mergeCell ref="B21:C21"/>
    <mergeCell ref="D21:P21"/>
    <mergeCell ref="Q21:AM21"/>
    <mergeCell ref="AN21:AZ21"/>
    <mergeCell ref="BA21:BE21"/>
    <mergeCell ref="BF21:BJ21"/>
    <mergeCell ref="BK21:BO21"/>
    <mergeCell ref="BP21:BT21"/>
    <mergeCell ref="BU22:BY22"/>
    <mergeCell ref="B23:C23"/>
    <mergeCell ref="D23:P23"/>
    <mergeCell ref="Q23:AM23"/>
    <mergeCell ref="AN23:AZ23"/>
    <mergeCell ref="BA23:BE23"/>
    <mergeCell ref="BF23:BJ23"/>
    <mergeCell ref="BK23:BO23"/>
    <mergeCell ref="BP23:BT23"/>
    <mergeCell ref="BU23:BY23"/>
    <mergeCell ref="CR22:DH22"/>
    <mergeCell ref="BZ22:CB22"/>
    <mergeCell ref="CC22:CE22"/>
    <mergeCell ref="CF22:CH22"/>
    <mergeCell ref="CI22:CK22"/>
    <mergeCell ref="CL22:CN22"/>
    <mergeCell ref="CO22:CQ22"/>
    <mergeCell ref="CR23:DH23"/>
    <mergeCell ref="BZ23:CB23"/>
    <mergeCell ref="CC23:CE23"/>
    <mergeCell ref="CF23:CH23"/>
    <mergeCell ref="CI23:CK23"/>
    <mergeCell ref="CL23:CN23"/>
    <mergeCell ref="CO23:CQ23"/>
    <mergeCell ref="BU25:BY25"/>
    <mergeCell ref="D24:P24"/>
    <mergeCell ref="Q24:AM24"/>
    <mergeCell ref="AN24:AZ24"/>
    <mergeCell ref="BA24:BE24"/>
    <mergeCell ref="BF24:BJ24"/>
    <mergeCell ref="BK24:BO24"/>
    <mergeCell ref="BP24:BT24"/>
    <mergeCell ref="BU24:BY24"/>
    <mergeCell ref="CC24:CE24"/>
    <mergeCell ref="CF24:CH24"/>
    <mergeCell ref="CI24:CK24"/>
    <mergeCell ref="CL24:CN24"/>
    <mergeCell ref="CO24:CQ24"/>
    <mergeCell ref="CR25:DH25"/>
    <mergeCell ref="BZ25:CB25"/>
    <mergeCell ref="CC25:CE25"/>
    <mergeCell ref="CF25:CH25"/>
    <mergeCell ref="CI25:CK25"/>
    <mergeCell ref="CL25:CN25"/>
    <mergeCell ref="CO25:CQ25"/>
    <mergeCell ref="CR24:DH24"/>
    <mergeCell ref="BZ24:CB24"/>
    <mergeCell ref="B24:C24"/>
    <mergeCell ref="B26:C26"/>
    <mergeCell ref="D26:P26"/>
    <mergeCell ref="Q26:AM26"/>
    <mergeCell ref="AN26:AZ26"/>
    <mergeCell ref="BA26:BE26"/>
    <mergeCell ref="BF26:BJ26"/>
    <mergeCell ref="BK26:BO26"/>
    <mergeCell ref="BP26:BT26"/>
    <mergeCell ref="B25:C25"/>
    <mergeCell ref="D25:P25"/>
    <mergeCell ref="Q25:AM25"/>
    <mergeCell ref="AN25:AZ25"/>
    <mergeCell ref="BA25:BE25"/>
    <mergeCell ref="BF25:BJ25"/>
    <mergeCell ref="BK25:BO25"/>
    <mergeCell ref="BP25:BT25"/>
    <mergeCell ref="BU26:BY26"/>
    <mergeCell ref="CR26:DH26"/>
    <mergeCell ref="B27:C27"/>
    <mergeCell ref="D27:P27"/>
    <mergeCell ref="Q27:AM27"/>
    <mergeCell ref="CR27:DI27"/>
    <mergeCell ref="B28:C28"/>
    <mergeCell ref="D28:P28"/>
    <mergeCell ref="Q28:AM28"/>
    <mergeCell ref="CR28:DH28"/>
    <mergeCell ref="BZ26:CB26"/>
    <mergeCell ref="CC26:CE26"/>
    <mergeCell ref="CF26:CH26"/>
    <mergeCell ref="CI26:CK26"/>
    <mergeCell ref="CL26:CN26"/>
    <mergeCell ref="CO26:CQ26"/>
    <mergeCell ref="BA27:BE27"/>
    <mergeCell ref="BA28:BE28"/>
    <mergeCell ref="BP27:BT27"/>
    <mergeCell ref="BP28:BT28"/>
    <mergeCell ref="BF27:BJ27"/>
    <mergeCell ref="BF28:BJ28"/>
    <mergeCell ref="AN27:AZ27"/>
    <mergeCell ref="AN28:AZ28"/>
    <mergeCell ref="BK28:BO28"/>
    <mergeCell ref="B31:C31"/>
    <mergeCell ref="D31:P31"/>
    <mergeCell ref="Q31:AM31"/>
    <mergeCell ref="AN31:AZ31"/>
    <mergeCell ref="BA31:BE31"/>
    <mergeCell ref="BF31:BJ31"/>
    <mergeCell ref="BK30:BO30"/>
    <mergeCell ref="AN30:AZ30"/>
    <mergeCell ref="BA30:BE30"/>
    <mergeCell ref="BF30:BJ30"/>
    <mergeCell ref="CL31:CN31"/>
    <mergeCell ref="CO31:CQ31"/>
    <mergeCell ref="CR31:DH31"/>
    <mergeCell ref="B32:C32"/>
    <mergeCell ref="D32:P32"/>
    <mergeCell ref="Q32:AM32"/>
    <mergeCell ref="AN32:AZ32"/>
    <mergeCell ref="BA32:BE32"/>
    <mergeCell ref="BF32:BJ32"/>
    <mergeCell ref="BK31:BO31"/>
    <mergeCell ref="BP31:BT31"/>
    <mergeCell ref="BU31:BY31"/>
    <mergeCell ref="BZ31:CB31"/>
    <mergeCell ref="CC31:CE31"/>
    <mergeCell ref="CF31:CH31"/>
    <mergeCell ref="CI32:CK32"/>
    <mergeCell ref="CL32:CN32"/>
    <mergeCell ref="CO32:CQ32"/>
    <mergeCell ref="CR32:DH32"/>
    <mergeCell ref="BZ32:CB32"/>
    <mergeCell ref="CC32:CE32"/>
    <mergeCell ref="CF32:CH32"/>
    <mergeCell ref="CI31:CK31"/>
    <mergeCell ref="BU34:BY34"/>
    <mergeCell ref="BZ34:CB34"/>
    <mergeCell ref="B33:C33"/>
    <mergeCell ref="D33:P33"/>
    <mergeCell ref="Q33:AM33"/>
    <mergeCell ref="AN33:AZ33"/>
    <mergeCell ref="BA33:BE33"/>
    <mergeCell ref="BF33:BJ33"/>
    <mergeCell ref="BK32:BO32"/>
    <mergeCell ref="BP32:BT32"/>
    <mergeCell ref="BU32:BY32"/>
    <mergeCell ref="CC34:CE34"/>
    <mergeCell ref="CF34:CH34"/>
    <mergeCell ref="CI33:CK33"/>
    <mergeCell ref="CL33:CN33"/>
    <mergeCell ref="CO33:CQ33"/>
    <mergeCell ref="CR33:DH33"/>
    <mergeCell ref="B34:C34"/>
    <mergeCell ref="D34:P34"/>
    <mergeCell ref="Q34:AM34"/>
    <mergeCell ref="AN34:AZ34"/>
    <mergeCell ref="BA34:BE34"/>
    <mergeCell ref="BF34:BJ34"/>
    <mergeCell ref="BK33:BO33"/>
    <mergeCell ref="BP33:BT33"/>
    <mergeCell ref="BU33:BY33"/>
    <mergeCell ref="BZ33:CB33"/>
    <mergeCell ref="CC33:CE33"/>
    <mergeCell ref="CF33:CH33"/>
    <mergeCell ref="CI34:CK34"/>
    <mergeCell ref="CL34:CN34"/>
    <mergeCell ref="CO34:CQ34"/>
    <mergeCell ref="CR34:DH34"/>
    <mergeCell ref="BK34:BO34"/>
    <mergeCell ref="BP34:BT34"/>
    <mergeCell ref="BP16:BT16"/>
    <mergeCell ref="BU16:BY16"/>
    <mergeCell ref="BZ16:CB16"/>
    <mergeCell ref="CC16:CE16"/>
    <mergeCell ref="CF16:CH16"/>
    <mergeCell ref="CI16:CK16"/>
    <mergeCell ref="CL16:CN16"/>
    <mergeCell ref="CO16:CQ16"/>
    <mergeCell ref="CR16:DH16"/>
    <mergeCell ref="BZ17:CB17"/>
    <mergeCell ref="CC17:CE17"/>
    <mergeCell ref="CF17:CH17"/>
    <mergeCell ref="CI17:CK17"/>
    <mergeCell ref="CL17:CN17"/>
    <mergeCell ref="CO17:CQ17"/>
    <mergeCell ref="CR17:DH17"/>
    <mergeCell ref="B17:C17"/>
    <mergeCell ref="D17:P17"/>
    <mergeCell ref="Q17:AM17"/>
    <mergeCell ref="AN17:AZ17"/>
    <mergeCell ref="BA17:BE17"/>
    <mergeCell ref="BF17:BJ17"/>
    <mergeCell ref="BK17:BO17"/>
    <mergeCell ref="BP17:BT17"/>
    <mergeCell ref="BU17:BY17"/>
    <mergeCell ref="CR30:DH30"/>
    <mergeCell ref="D30:P30"/>
    <mergeCell ref="B30:C30"/>
    <mergeCell ref="Q30:AM30"/>
    <mergeCell ref="BP30:BT30"/>
    <mergeCell ref="BU30:BY30"/>
    <mergeCell ref="BZ29:CB29"/>
    <mergeCell ref="CC29:CE29"/>
    <mergeCell ref="CF29:CH29"/>
    <mergeCell ref="CI29:CK29"/>
    <mergeCell ref="CL29:CN29"/>
    <mergeCell ref="CO29:CQ29"/>
    <mergeCell ref="CR29:DH29"/>
    <mergeCell ref="B29:C29"/>
    <mergeCell ref="D29:P29"/>
    <mergeCell ref="Q29:AM29"/>
    <mergeCell ref="AN29:AZ29"/>
    <mergeCell ref="BA29:BE29"/>
    <mergeCell ref="BF29:BJ29"/>
    <mergeCell ref="BK29:BO29"/>
    <mergeCell ref="BP29:BT29"/>
    <mergeCell ref="BU29:BY29"/>
  </mergeCells>
  <phoneticPr fontId="3"/>
  <dataValidations count="1">
    <dataValidation type="list" allowBlank="1" showInputMessage="1" showErrorMessage="1" sqref="BK10:BK34">
      <formula1>"○"</formula1>
    </dataValidation>
  </dataValidations>
  <pageMargins left="0.31496062992125984" right="0.31496062992125984" top="0.55118110236220474" bottom="0.55118110236220474" header="0.31496062992125984" footer="0.31496062992125984"/>
  <pageSetup paperSize="9" scale="87" orientation="landscape" r:id="rId1"/>
  <headerFooter>
    <oddHeader>&amp;L&amp;G&amp;R印刷日時：&amp;D&amp;' &amp;T</oddHeader>
    <oddFooter>&amp;L&amp;G&amp;R[ &amp;P/&amp;N-1 ]</oddFooter>
  </headerFooter>
  <legacyDrawingHF r:id="rId2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ドメイン定義書!$F$10:$F$228</xm:f>
          </x14:formula1>
          <xm:sqref>AN10:AZ29 AN31:AZ34</xm:sqref>
        </x14:dataValidation>
      </x14:dataValidation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M62"/>
  <sheetViews>
    <sheetView showGridLines="0" view="pageBreakPreview" zoomScale="85" zoomScaleNormal="85" zoomScaleSheetLayoutView="85" workbookViewId="0">
      <pane ySplit="9" topLeftCell="A49" activePane="bottomLeft" state="frozen"/>
      <selection activeCell="Q128" sqref="Q128:AC128"/>
      <selection pane="bottomLeft" activeCell="AZ48" sqref="AZ48:BD48"/>
    </sheetView>
  </sheetViews>
  <sheetFormatPr defaultColWidth="1.625" defaultRowHeight="13.5"/>
  <cols>
    <col min="1" max="1" width="0.625" style="11" customWidth="1"/>
    <col min="2" max="106" width="1.625" style="11"/>
    <col min="107" max="107" width="0.625" style="11" customWidth="1"/>
    <col min="108" max="111" width="1.625" style="11"/>
    <col min="112" max="112" width="81.5" style="11" bestFit="1" customWidth="1"/>
    <col min="113" max="113" width="40.875" style="11" bestFit="1" customWidth="1"/>
    <col min="114" max="114" width="14.75" style="11" bestFit="1" customWidth="1"/>
    <col min="115" max="115" width="7.625" style="11" bestFit="1" customWidth="1"/>
    <col min="116" max="116" width="2.125" style="11" bestFit="1" customWidth="1"/>
    <col min="117" max="16384" width="1.625" style="11"/>
  </cols>
  <sheetData>
    <row r="1" spans="1:117" ht="3" customHeight="1"/>
    <row r="2" spans="1:117" s="12" customFormat="1">
      <c r="B2" s="344" t="s">
        <v>15</v>
      </c>
      <c r="C2" s="345"/>
      <c r="D2" s="345"/>
      <c r="E2" s="345"/>
      <c r="F2" s="345"/>
      <c r="G2" s="345"/>
      <c r="H2" s="345"/>
      <c r="I2" s="345"/>
      <c r="J2" s="345"/>
      <c r="K2" s="345"/>
      <c r="L2" s="345"/>
      <c r="M2" s="345"/>
      <c r="N2" s="345"/>
      <c r="O2" s="345"/>
      <c r="P2" s="346"/>
      <c r="Q2" s="336" t="s">
        <v>17</v>
      </c>
      <c r="R2" s="337"/>
      <c r="S2" s="337"/>
      <c r="T2" s="337"/>
      <c r="U2" s="337"/>
      <c r="V2" s="337"/>
      <c r="W2" s="337"/>
      <c r="X2" s="337"/>
      <c r="Y2" s="337"/>
      <c r="Z2" s="337"/>
      <c r="AA2" s="337"/>
      <c r="AB2" s="337"/>
      <c r="AC2" s="337"/>
      <c r="AD2" s="337"/>
      <c r="AE2" s="337"/>
      <c r="AF2" s="337"/>
      <c r="AG2" s="337"/>
      <c r="AH2" s="337"/>
      <c r="AI2" s="337"/>
      <c r="AJ2" s="337"/>
      <c r="AK2" s="337"/>
      <c r="AL2" s="337"/>
      <c r="AM2" s="337"/>
      <c r="AN2" s="337"/>
      <c r="AO2" s="337"/>
      <c r="AP2" s="337"/>
      <c r="AQ2" s="337"/>
      <c r="AR2" s="337"/>
      <c r="AS2" s="337"/>
      <c r="AT2" s="337"/>
      <c r="AU2" s="337"/>
      <c r="AV2" s="337"/>
      <c r="AW2" s="337"/>
      <c r="AX2" s="337"/>
      <c r="AY2" s="337"/>
      <c r="AZ2" s="337"/>
      <c r="BA2" s="338"/>
      <c r="BB2" s="336" t="s">
        <v>18</v>
      </c>
      <c r="BC2" s="337"/>
      <c r="BD2" s="337"/>
      <c r="BE2" s="337"/>
      <c r="BF2" s="337"/>
      <c r="BG2" s="337"/>
      <c r="BH2" s="337"/>
      <c r="BI2" s="337"/>
      <c r="BJ2" s="337"/>
      <c r="BK2" s="337"/>
      <c r="BL2" s="337"/>
      <c r="BM2" s="337"/>
      <c r="BN2" s="337"/>
      <c r="BO2" s="337"/>
      <c r="BP2" s="337"/>
      <c r="BQ2" s="337"/>
      <c r="BR2" s="337"/>
      <c r="BS2" s="337"/>
      <c r="BT2" s="337"/>
      <c r="BU2" s="337"/>
      <c r="BV2" s="337"/>
      <c r="BW2" s="337"/>
      <c r="BX2" s="337"/>
      <c r="BY2" s="337"/>
      <c r="BZ2" s="337"/>
      <c r="CA2" s="337"/>
      <c r="CB2" s="337"/>
      <c r="CC2" s="337"/>
      <c r="CD2" s="338"/>
      <c r="CE2" s="336" t="s">
        <v>8</v>
      </c>
      <c r="CF2" s="337"/>
      <c r="CG2" s="337"/>
      <c r="CH2" s="337"/>
      <c r="CI2" s="337"/>
      <c r="CJ2" s="338"/>
      <c r="CK2" s="339">
        <f>更新履歴!G9</f>
        <v>44081</v>
      </c>
      <c r="CL2" s="191"/>
      <c r="CM2" s="191"/>
      <c r="CN2" s="191"/>
      <c r="CO2" s="191"/>
      <c r="CP2" s="192"/>
      <c r="CQ2" s="336" t="s">
        <v>9</v>
      </c>
      <c r="CR2" s="337"/>
      <c r="CS2" s="337"/>
      <c r="CT2" s="337"/>
      <c r="CU2" s="337"/>
      <c r="CV2" s="338"/>
      <c r="CW2" s="339" t="str">
        <f>更新履歴!Q9</f>
        <v>LINCREA平田</v>
      </c>
      <c r="CX2" s="191"/>
      <c r="CY2" s="191"/>
      <c r="CZ2" s="191"/>
      <c r="DA2" s="191"/>
      <c r="DB2" s="192"/>
      <c r="DH2" s="12" t="s">
        <v>565</v>
      </c>
    </row>
    <row r="3" spans="1:117" s="14" customFormat="1">
      <c r="B3" s="347"/>
      <c r="C3" s="348"/>
      <c r="D3" s="348"/>
      <c r="E3" s="348"/>
      <c r="F3" s="348"/>
      <c r="G3" s="348"/>
      <c r="H3" s="348"/>
      <c r="I3" s="348"/>
      <c r="J3" s="348"/>
      <c r="K3" s="348"/>
      <c r="L3" s="348"/>
      <c r="M3" s="348"/>
      <c r="N3" s="348"/>
      <c r="O3" s="348"/>
      <c r="P3" s="349"/>
      <c r="Q3" s="182" t="str">
        <f>テーブル一覧!D12</f>
        <v>加盟店決済属性パラメータ情報</v>
      </c>
      <c r="R3" s="193"/>
      <c r="S3" s="193"/>
      <c r="T3" s="193"/>
      <c r="U3" s="193"/>
      <c r="V3" s="193"/>
      <c r="W3" s="193"/>
      <c r="X3" s="193"/>
      <c r="Y3" s="193"/>
      <c r="Z3" s="193"/>
      <c r="AA3" s="193"/>
      <c r="AB3" s="193"/>
      <c r="AC3" s="193"/>
      <c r="AD3" s="193"/>
      <c r="AE3" s="193"/>
      <c r="AF3" s="193"/>
      <c r="AG3" s="193"/>
      <c r="AH3" s="193"/>
      <c r="AI3" s="193"/>
      <c r="AJ3" s="193"/>
      <c r="AK3" s="193"/>
      <c r="AL3" s="193"/>
      <c r="AM3" s="193"/>
      <c r="AN3" s="193"/>
      <c r="AO3" s="193"/>
      <c r="AP3" s="193"/>
      <c r="AQ3" s="193"/>
      <c r="AR3" s="193"/>
      <c r="AS3" s="193"/>
      <c r="AT3" s="193"/>
      <c r="AU3" s="193"/>
      <c r="AV3" s="193"/>
      <c r="AW3" s="193"/>
      <c r="AX3" s="193"/>
      <c r="AY3" s="193"/>
      <c r="AZ3" s="193"/>
      <c r="BA3" s="183"/>
      <c r="BB3" s="182" t="str">
        <f>テーブル一覧!Q12</f>
        <v>t_merchant_settlemenattributeparameterinfo</v>
      </c>
      <c r="BC3" s="193"/>
      <c r="BD3" s="193"/>
      <c r="BE3" s="193"/>
      <c r="BF3" s="193"/>
      <c r="BG3" s="193"/>
      <c r="BH3" s="193"/>
      <c r="BI3" s="193"/>
      <c r="BJ3" s="193"/>
      <c r="BK3" s="193"/>
      <c r="BL3" s="193"/>
      <c r="BM3" s="193"/>
      <c r="BN3" s="193"/>
      <c r="BO3" s="193"/>
      <c r="BP3" s="193"/>
      <c r="BQ3" s="193"/>
      <c r="BR3" s="193"/>
      <c r="BS3" s="193"/>
      <c r="BT3" s="193"/>
      <c r="BU3" s="193"/>
      <c r="BV3" s="193"/>
      <c r="BW3" s="193"/>
      <c r="BX3" s="193"/>
      <c r="BY3" s="193"/>
      <c r="BZ3" s="193"/>
      <c r="CA3" s="193"/>
      <c r="CB3" s="193"/>
      <c r="CC3" s="193"/>
      <c r="CD3" s="183"/>
      <c r="CE3" s="336" t="s">
        <v>1</v>
      </c>
      <c r="CF3" s="337"/>
      <c r="CG3" s="337"/>
      <c r="CH3" s="337"/>
      <c r="CI3" s="337"/>
      <c r="CJ3" s="338"/>
      <c r="CK3" s="339"/>
      <c r="CL3" s="191"/>
      <c r="CM3" s="191"/>
      <c r="CN3" s="191"/>
      <c r="CO3" s="191"/>
      <c r="CP3" s="192"/>
      <c r="CQ3" s="336" t="s">
        <v>2</v>
      </c>
      <c r="CR3" s="337"/>
      <c r="CS3" s="337"/>
      <c r="CT3" s="337"/>
      <c r="CU3" s="337"/>
      <c r="CV3" s="338"/>
      <c r="CW3" s="339"/>
      <c r="CX3" s="191"/>
      <c r="CY3" s="191"/>
      <c r="CZ3" s="191"/>
      <c r="DA3" s="191"/>
      <c r="DB3" s="192"/>
      <c r="DH3" s="14" t="str">
        <f>"LOAD DATA INFILE ""LoadData/"&amp;BB3&amp;".csv"""</f>
        <v>LOAD DATA INFILE "LoadData/t_merchant_settlemenattributeparameterinfo.csv"</v>
      </c>
      <c r="DI3" s="14" t="s">
        <v>564</v>
      </c>
      <c r="DJ3" s="14" t="str">
        <f>BB3</f>
        <v>t_merchant_settlemenattributeparameterinfo</v>
      </c>
      <c r="DK3" s="14" t="s">
        <v>563</v>
      </c>
    </row>
    <row r="4" spans="1:117" ht="3" customHeight="1"/>
    <row r="5" spans="1:117" ht="2.25" customHeight="1">
      <c r="A5" s="15"/>
      <c r="B5" s="15"/>
      <c r="C5" s="15"/>
      <c r="D5" s="15"/>
      <c r="E5" s="15"/>
      <c r="F5" s="15"/>
      <c r="G5" s="15"/>
      <c r="H5" s="15"/>
      <c r="I5" s="15"/>
      <c r="J5" s="15"/>
      <c r="K5" s="15"/>
      <c r="L5" s="15"/>
      <c r="M5" s="15"/>
      <c r="N5" s="15"/>
      <c r="O5" s="15"/>
      <c r="P5" s="15"/>
      <c r="Q5" s="15"/>
      <c r="R5" s="15"/>
      <c r="S5" s="15"/>
      <c r="T5" s="15"/>
      <c r="U5" s="15"/>
      <c r="V5" s="15"/>
      <c r="W5" s="15"/>
      <c r="X5" s="15"/>
      <c r="Y5" s="15"/>
      <c r="Z5" s="15"/>
      <c r="AA5" s="15"/>
      <c r="AB5" s="15"/>
      <c r="AC5" s="15"/>
      <c r="AD5" s="15"/>
      <c r="AE5" s="15"/>
      <c r="AF5" s="15"/>
      <c r="AG5" s="15"/>
      <c r="AH5" s="15"/>
      <c r="AI5" s="15"/>
      <c r="AJ5" s="15"/>
      <c r="AK5" s="15"/>
      <c r="AL5" s="15"/>
      <c r="AM5" s="15"/>
      <c r="AN5" s="15"/>
      <c r="AO5" s="15"/>
      <c r="AP5" s="15"/>
      <c r="AQ5" s="15"/>
      <c r="AR5" s="15"/>
      <c r="AS5" s="15"/>
      <c r="AT5" s="15"/>
      <c r="AU5" s="15"/>
      <c r="AV5" s="15"/>
      <c r="AW5" s="15"/>
      <c r="AX5" s="15"/>
      <c r="AY5" s="15"/>
      <c r="AZ5" s="15"/>
      <c r="BA5" s="15"/>
      <c r="BB5" s="15"/>
      <c r="BC5" s="15"/>
      <c r="BD5" s="15"/>
      <c r="BE5" s="15"/>
      <c r="BF5" s="15"/>
      <c r="BG5" s="15"/>
      <c r="BH5" s="15"/>
      <c r="BI5" s="15"/>
      <c r="BJ5" s="15"/>
      <c r="BK5" s="15"/>
      <c r="BL5" s="15"/>
      <c r="BM5" s="15"/>
      <c r="BN5" s="15"/>
      <c r="BO5" s="15"/>
      <c r="BP5" s="15"/>
      <c r="BQ5" s="15"/>
      <c r="BR5" s="15"/>
      <c r="BS5" s="15"/>
      <c r="BT5" s="15"/>
      <c r="BU5" s="15"/>
      <c r="BV5" s="15"/>
      <c r="BW5" s="15"/>
      <c r="BX5" s="15"/>
      <c r="BY5" s="15"/>
      <c r="BZ5" s="15"/>
      <c r="CA5" s="15"/>
      <c r="CB5" s="15"/>
      <c r="CC5" s="15"/>
      <c r="CD5" s="15"/>
      <c r="CE5" s="15"/>
      <c r="CF5" s="15"/>
      <c r="CG5" s="15"/>
      <c r="CH5" s="15"/>
      <c r="CI5" s="15"/>
      <c r="CJ5" s="15"/>
      <c r="CK5" s="15"/>
      <c r="CL5" s="15"/>
      <c r="CM5" s="15"/>
      <c r="CN5" s="15"/>
      <c r="CO5" s="15"/>
      <c r="CP5" s="15"/>
      <c r="CQ5" s="15"/>
      <c r="CR5" s="15"/>
      <c r="CS5" s="15"/>
      <c r="CT5" s="15"/>
      <c r="CU5" s="15"/>
      <c r="CV5" s="15"/>
      <c r="CW5" s="15"/>
      <c r="CX5" s="15"/>
      <c r="CY5" s="15"/>
      <c r="CZ5" s="15"/>
      <c r="DA5" s="15"/>
      <c r="DB5" s="15"/>
      <c r="DC5" s="15"/>
    </row>
    <row r="6" spans="1:117" ht="3" customHeight="1"/>
    <row r="8" spans="1:117">
      <c r="B8" s="224" t="s">
        <v>21</v>
      </c>
      <c r="C8" s="226"/>
      <c r="D8" s="224" t="s">
        <v>17</v>
      </c>
      <c r="E8" s="225"/>
      <c r="F8" s="225"/>
      <c r="G8" s="225"/>
      <c r="H8" s="225"/>
      <c r="I8" s="225"/>
      <c r="J8" s="225"/>
      <c r="K8" s="225"/>
      <c r="L8" s="225"/>
      <c r="M8" s="225"/>
      <c r="N8" s="225"/>
      <c r="O8" s="225"/>
      <c r="P8" s="226"/>
      <c r="Q8" s="224" t="s">
        <v>18</v>
      </c>
      <c r="R8" s="225"/>
      <c r="S8" s="225"/>
      <c r="T8" s="225"/>
      <c r="U8" s="225"/>
      <c r="V8" s="225"/>
      <c r="W8" s="225"/>
      <c r="X8" s="225"/>
      <c r="Y8" s="225"/>
      <c r="Z8" s="225"/>
      <c r="AA8" s="225"/>
      <c r="AB8" s="225"/>
      <c r="AC8" s="225"/>
      <c r="AD8" s="225"/>
      <c r="AE8" s="225"/>
      <c r="AF8" s="225"/>
      <c r="AG8" s="226"/>
      <c r="AH8" s="224" t="s">
        <v>562</v>
      </c>
      <c r="AI8" s="225"/>
      <c r="AJ8" s="225"/>
      <c r="AK8" s="225"/>
      <c r="AL8" s="225"/>
      <c r="AM8" s="225"/>
      <c r="AN8" s="225"/>
      <c r="AO8" s="225"/>
      <c r="AP8" s="225"/>
      <c r="AQ8" s="225"/>
      <c r="AR8" s="225"/>
      <c r="AS8" s="225"/>
      <c r="AT8" s="226"/>
      <c r="AU8" s="224" t="s">
        <v>561</v>
      </c>
      <c r="AV8" s="225"/>
      <c r="AW8" s="225"/>
      <c r="AX8" s="225"/>
      <c r="AY8" s="226"/>
      <c r="AZ8" s="224" t="s">
        <v>30</v>
      </c>
      <c r="BA8" s="225"/>
      <c r="BB8" s="225"/>
      <c r="BC8" s="225"/>
      <c r="BD8" s="226"/>
      <c r="BE8" s="233" t="s">
        <v>560</v>
      </c>
      <c r="BF8" s="225"/>
      <c r="BG8" s="225"/>
      <c r="BH8" s="225"/>
      <c r="BI8" s="226"/>
      <c r="BJ8" s="233" t="s">
        <v>559</v>
      </c>
      <c r="BK8" s="225"/>
      <c r="BL8" s="225"/>
      <c r="BM8" s="225"/>
      <c r="BN8" s="226"/>
      <c r="BO8" s="233" t="s">
        <v>558</v>
      </c>
      <c r="BP8" s="225"/>
      <c r="BQ8" s="225"/>
      <c r="BR8" s="225"/>
      <c r="BS8" s="226"/>
      <c r="BT8" s="230" t="s">
        <v>557</v>
      </c>
      <c r="BU8" s="231"/>
      <c r="BV8" s="231"/>
      <c r="BW8" s="231"/>
      <c r="BX8" s="231"/>
      <c r="BY8" s="231"/>
      <c r="BZ8" s="231"/>
      <c r="CA8" s="231"/>
      <c r="CB8" s="231"/>
      <c r="CC8" s="231"/>
      <c r="CD8" s="231"/>
      <c r="CE8" s="231"/>
      <c r="CF8" s="231"/>
      <c r="CG8" s="231"/>
      <c r="CH8" s="231"/>
      <c r="CI8" s="231"/>
      <c r="CJ8" s="231"/>
      <c r="CK8" s="232"/>
      <c r="CL8" s="342" t="s">
        <v>529</v>
      </c>
      <c r="CM8" s="343"/>
      <c r="CN8" s="343"/>
      <c r="CO8" s="343"/>
      <c r="CP8" s="343"/>
      <c r="CQ8" s="343"/>
      <c r="CR8" s="343"/>
      <c r="CS8" s="343"/>
      <c r="CT8" s="343"/>
      <c r="CU8" s="343"/>
      <c r="CV8" s="343"/>
      <c r="CW8" s="343"/>
      <c r="CX8" s="343"/>
      <c r="CY8" s="343"/>
      <c r="CZ8" s="343"/>
      <c r="DA8" s="343"/>
      <c r="DB8" s="343"/>
      <c r="DH8" s="11" t="s">
        <v>556</v>
      </c>
      <c r="DI8" s="11" t="str">
        <f>BB3</f>
        <v>t_merchant_settlemenattributeparameterinfo</v>
      </c>
      <c r="DJ8" s="11" t="s">
        <v>555</v>
      </c>
    </row>
    <row r="9" spans="1:117">
      <c r="B9" s="227"/>
      <c r="C9" s="229"/>
      <c r="D9" s="227"/>
      <c r="E9" s="228"/>
      <c r="F9" s="228"/>
      <c r="G9" s="228"/>
      <c r="H9" s="228"/>
      <c r="I9" s="228"/>
      <c r="J9" s="228"/>
      <c r="K9" s="228"/>
      <c r="L9" s="228"/>
      <c r="M9" s="228"/>
      <c r="N9" s="228"/>
      <c r="O9" s="228"/>
      <c r="P9" s="229"/>
      <c r="Q9" s="227"/>
      <c r="R9" s="228"/>
      <c r="S9" s="228"/>
      <c r="T9" s="228"/>
      <c r="U9" s="228"/>
      <c r="V9" s="228"/>
      <c r="W9" s="228"/>
      <c r="X9" s="228"/>
      <c r="Y9" s="228"/>
      <c r="Z9" s="228"/>
      <c r="AA9" s="228"/>
      <c r="AB9" s="228"/>
      <c r="AC9" s="228"/>
      <c r="AD9" s="228"/>
      <c r="AE9" s="228"/>
      <c r="AF9" s="228"/>
      <c r="AG9" s="229"/>
      <c r="AH9" s="227"/>
      <c r="AI9" s="228"/>
      <c r="AJ9" s="228"/>
      <c r="AK9" s="228"/>
      <c r="AL9" s="228"/>
      <c r="AM9" s="228"/>
      <c r="AN9" s="228"/>
      <c r="AO9" s="228"/>
      <c r="AP9" s="228"/>
      <c r="AQ9" s="228"/>
      <c r="AR9" s="228"/>
      <c r="AS9" s="228"/>
      <c r="AT9" s="229"/>
      <c r="AU9" s="227"/>
      <c r="AV9" s="228"/>
      <c r="AW9" s="228"/>
      <c r="AX9" s="228"/>
      <c r="AY9" s="229"/>
      <c r="AZ9" s="227"/>
      <c r="BA9" s="228"/>
      <c r="BB9" s="228"/>
      <c r="BC9" s="228"/>
      <c r="BD9" s="229"/>
      <c r="BE9" s="227"/>
      <c r="BF9" s="228"/>
      <c r="BG9" s="228"/>
      <c r="BH9" s="228"/>
      <c r="BI9" s="229"/>
      <c r="BJ9" s="227"/>
      <c r="BK9" s="228"/>
      <c r="BL9" s="228"/>
      <c r="BM9" s="228"/>
      <c r="BN9" s="229"/>
      <c r="BO9" s="227"/>
      <c r="BP9" s="228"/>
      <c r="BQ9" s="228"/>
      <c r="BR9" s="228"/>
      <c r="BS9" s="229"/>
      <c r="BT9" s="230" t="s">
        <v>554</v>
      </c>
      <c r="BU9" s="231"/>
      <c r="BV9" s="232"/>
      <c r="BW9" s="230" t="s">
        <v>553</v>
      </c>
      <c r="BX9" s="231"/>
      <c r="BY9" s="232"/>
      <c r="BZ9" s="230" t="s">
        <v>552</v>
      </c>
      <c r="CA9" s="231"/>
      <c r="CB9" s="232"/>
      <c r="CC9" s="230" t="s">
        <v>551</v>
      </c>
      <c r="CD9" s="231"/>
      <c r="CE9" s="232"/>
      <c r="CF9" s="230" t="s">
        <v>550</v>
      </c>
      <c r="CG9" s="231"/>
      <c r="CH9" s="232"/>
      <c r="CI9" s="230" t="s">
        <v>549</v>
      </c>
      <c r="CJ9" s="231"/>
      <c r="CK9" s="232"/>
      <c r="CL9" s="342"/>
      <c r="CM9" s="343"/>
      <c r="CN9" s="343"/>
      <c r="CO9" s="343"/>
      <c r="CP9" s="343"/>
      <c r="CQ9" s="343"/>
      <c r="CR9" s="343"/>
      <c r="CS9" s="343"/>
      <c r="CT9" s="343"/>
      <c r="CU9" s="343"/>
      <c r="CV9" s="343"/>
      <c r="CW9" s="343"/>
      <c r="CX9" s="343"/>
      <c r="CY9" s="343"/>
      <c r="CZ9" s="343"/>
      <c r="DA9" s="343"/>
      <c r="DB9" s="343"/>
      <c r="DH9" s="11" t="s">
        <v>548</v>
      </c>
      <c r="DI9" s="11" t="str">
        <f>BB3</f>
        <v>t_merchant_settlemenattributeparameterinfo</v>
      </c>
      <c r="DJ9" s="11" t="s">
        <v>547</v>
      </c>
    </row>
    <row r="10" spans="1:117" s="12" customFormat="1">
      <c r="B10" s="197">
        <f>ROW()-9</f>
        <v>1</v>
      </c>
      <c r="C10" s="198"/>
      <c r="D10" s="202" t="s">
        <v>925</v>
      </c>
      <c r="E10" s="203"/>
      <c r="F10" s="203"/>
      <c r="G10" s="203"/>
      <c r="H10" s="203"/>
      <c r="I10" s="203"/>
      <c r="J10" s="203"/>
      <c r="K10" s="203"/>
      <c r="L10" s="203"/>
      <c r="M10" s="203"/>
      <c r="N10" s="203"/>
      <c r="O10" s="203"/>
      <c r="P10" s="204"/>
      <c r="Q10" s="202" t="s">
        <v>966</v>
      </c>
      <c r="R10" s="203"/>
      <c r="S10" s="203"/>
      <c r="T10" s="203"/>
      <c r="U10" s="203"/>
      <c r="V10" s="203"/>
      <c r="W10" s="203"/>
      <c r="X10" s="203"/>
      <c r="Y10" s="203"/>
      <c r="Z10" s="203"/>
      <c r="AA10" s="203"/>
      <c r="AB10" s="203"/>
      <c r="AC10" s="203"/>
      <c r="AD10" s="203"/>
      <c r="AE10" s="203"/>
      <c r="AF10" s="203"/>
      <c r="AG10" s="204"/>
      <c r="AH10" s="202" t="s">
        <v>545</v>
      </c>
      <c r="AI10" s="203"/>
      <c r="AJ10" s="203"/>
      <c r="AK10" s="203"/>
      <c r="AL10" s="203"/>
      <c r="AM10" s="203"/>
      <c r="AN10" s="203"/>
      <c r="AO10" s="203"/>
      <c r="AP10" s="203"/>
      <c r="AQ10" s="203"/>
      <c r="AR10" s="203"/>
      <c r="AS10" s="203"/>
      <c r="AT10" s="204"/>
      <c r="AU10" s="202" t="str">
        <f>IFERROR(VLOOKUP(加盟店決済属性パラメータ!AH10,ドメイン定義書!$F$10:$BF$228,43,FALSE),"")</f>
        <v>CHAR</v>
      </c>
      <c r="AV10" s="203"/>
      <c r="AW10" s="203"/>
      <c r="AX10" s="203"/>
      <c r="AY10" s="204"/>
      <c r="AZ10" s="202">
        <f>IFERROR(VLOOKUP(加盟店決済属性パラメータ!AH10,ドメイン定義書!$F$10:$BF$228,50,FALSE),"")</f>
        <v>5</v>
      </c>
      <c r="BA10" s="203"/>
      <c r="BB10" s="203"/>
      <c r="BC10" s="203"/>
      <c r="BD10" s="204"/>
      <c r="BE10" s="202"/>
      <c r="BF10" s="203"/>
      <c r="BG10" s="203"/>
      <c r="BH10" s="203"/>
      <c r="BI10" s="204"/>
      <c r="BJ10" s="197" t="str">
        <f>IFERROR(IF(VLOOKUP(加盟店決済属性パラメータ!AH10,ドメイン定義書!$F$10:$BR$228,62,FALSE)=0,"",VLOOKUP(加盟店決済属性パラメータ!AH10,ドメイン定義書!$F$10:$BR$228,62,FALSE)),"")</f>
        <v/>
      </c>
      <c r="BK10" s="207"/>
      <c r="BL10" s="207"/>
      <c r="BM10" s="207"/>
      <c r="BN10" s="198"/>
      <c r="BO10" s="202"/>
      <c r="BP10" s="203"/>
      <c r="BQ10" s="203"/>
      <c r="BR10" s="203"/>
      <c r="BS10" s="204"/>
      <c r="BT10" s="202">
        <v>1</v>
      </c>
      <c r="BU10" s="203"/>
      <c r="BV10" s="204"/>
      <c r="BW10" s="202"/>
      <c r="BX10" s="203"/>
      <c r="BY10" s="204"/>
      <c r="BZ10" s="202"/>
      <c r="CA10" s="203"/>
      <c r="CB10" s="204"/>
      <c r="CC10" s="202"/>
      <c r="CD10" s="203"/>
      <c r="CE10" s="204"/>
      <c r="CF10" s="202"/>
      <c r="CG10" s="203"/>
      <c r="CH10" s="204"/>
      <c r="CI10" s="202"/>
      <c r="CJ10" s="203"/>
      <c r="CK10" s="204"/>
      <c r="CL10" s="335"/>
      <c r="CM10" s="335"/>
      <c r="CN10" s="335"/>
      <c r="CO10" s="335"/>
      <c r="CP10" s="335"/>
      <c r="CQ10" s="335"/>
      <c r="CR10" s="335"/>
      <c r="CS10" s="335"/>
      <c r="CT10" s="335"/>
      <c r="CU10" s="335"/>
      <c r="CV10" s="335"/>
      <c r="CW10" s="335"/>
      <c r="CX10" s="335"/>
      <c r="CY10" s="335"/>
      <c r="CZ10" s="335"/>
      <c r="DA10" s="335"/>
      <c r="DB10" s="335"/>
      <c r="DI10" s="12" t="str">
        <f t="shared" ref="DI10:DI55" si="0">Q10</f>
        <v>mid</v>
      </c>
      <c r="DJ10" s="12" t="str">
        <f t="shared" ref="DJ10:DJ55" si="1">AU10&amp;"("&amp;AZ10&amp;")"</f>
        <v>CHAR(5)</v>
      </c>
      <c r="DK10" s="12" t="str">
        <f>IF(BE10="","not null","")</f>
        <v>not null</v>
      </c>
      <c r="DL10" s="12" t="str">
        <f>IF(DK10="","",IF(BO10="","","default "&amp;IF(BO10="zero",0,IF(AU10="DECIMAL",BO10,"'"&amp;BO10&amp;"'"))))</f>
        <v/>
      </c>
      <c r="DM10" s="12" t="s">
        <v>525</v>
      </c>
    </row>
    <row r="11" spans="1:117" s="12" customFormat="1">
      <c r="B11" s="197">
        <f t="shared" ref="B11:B55" si="2">ROW()-9</f>
        <v>2</v>
      </c>
      <c r="C11" s="198"/>
      <c r="D11" s="202" t="s">
        <v>926</v>
      </c>
      <c r="E11" s="203"/>
      <c r="F11" s="203"/>
      <c r="G11" s="203"/>
      <c r="H11" s="203"/>
      <c r="I11" s="203"/>
      <c r="J11" s="203"/>
      <c r="K11" s="203"/>
      <c r="L11" s="203"/>
      <c r="M11" s="203"/>
      <c r="N11" s="203"/>
      <c r="O11" s="203"/>
      <c r="P11" s="204"/>
      <c r="Q11" s="202" t="s">
        <v>967</v>
      </c>
      <c r="R11" s="203"/>
      <c r="S11" s="203"/>
      <c r="T11" s="203"/>
      <c r="U11" s="203"/>
      <c r="V11" s="203"/>
      <c r="W11" s="203"/>
      <c r="X11" s="203"/>
      <c r="Y11" s="203"/>
      <c r="Z11" s="203"/>
      <c r="AA11" s="203"/>
      <c r="AB11" s="203"/>
      <c r="AC11" s="203"/>
      <c r="AD11" s="203"/>
      <c r="AE11" s="203"/>
      <c r="AF11" s="203"/>
      <c r="AG11" s="204"/>
      <c r="AH11" s="202" t="s">
        <v>92</v>
      </c>
      <c r="AI11" s="203"/>
      <c r="AJ11" s="203"/>
      <c r="AK11" s="203"/>
      <c r="AL11" s="203"/>
      <c r="AM11" s="203"/>
      <c r="AN11" s="203"/>
      <c r="AO11" s="203"/>
      <c r="AP11" s="203"/>
      <c r="AQ11" s="203"/>
      <c r="AR11" s="203"/>
      <c r="AS11" s="203"/>
      <c r="AT11" s="204"/>
      <c r="AU11" s="202" t="str">
        <f>IFERROR(VLOOKUP(加盟店決済属性パラメータ!AH11,ドメイン定義書!$F$10:$BF$228,43,FALSE),"")</f>
        <v>CHAR</v>
      </c>
      <c r="AV11" s="203"/>
      <c r="AW11" s="203"/>
      <c r="AX11" s="203"/>
      <c r="AY11" s="204"/>
      <c r="AZ11" s="202">
        <f>IFERROR(VLOOKUP(加盟店決済属性パラメータ!AH11,ドメイン定義書!$F$10:$BF$228,50,FALSE),"")</f>
        <v>3</v>
      </c>
      <c r="BA11" s="203"/>
      <c r="BB11" s="203"/>
      <c r="BC11" s="203"/>
      <c r="BD11" s="204"/>
      <c r="BE11" s="197"/>
      <c r="BF11" s="207"/>
      <c r="BG11" s="207"/>
      <c r="BH11" s="207"/>
      <c r="BI11" s="198"/>
      <c r="BJ11" s="197" t="str">
        <f>IFERROR(IF(VLOOKUP(加盟店決済属性パラメータ!AH11,ドメイン定義書!$F$10:$BR$228,62,FALSE)=0,"",VLOOKUP(加盟店決済属性パラメータ!AH11,ドメイン定義書!$F$10:$BR$228,62,FALSE)),"")</f>
        <v/>
      </c>
      <c r="BK11" s="207"/>
      <c r="BL11" s="207"/>
      <c r="BM11" s="207"/>
      <c r="BN11" s="198"/>
      <c r="BO11" s="100"/>
      <c r="BP11" s="101"/>
      <c r="BQ11" s="101"/>
      <c r="BR11" s="101"/>
      <c r="BS11" s="102"/>
      <c r="BT11" s="100"/>
      <c r="BU11" s="101"/>
      <c r="BV11" s="102">
        <v>2</v>
      </c>
      <c r="BW11" s="100"/>
      <c r="BX11" s="101"/>
      <c r="BY11" s="102"/>
      <c r="BZ11" s="100"/>
      <c r="CA11" s="101"/>
      <c r="CB11" s="102"/>
      <c r="CC11" s="100"/>
      <c r="CD11" s="101"/>
      <c r="CE11" s="102"/>
      <c r="CF11" s="100"/>
      <c r="CG11" s="101"/>
      <c r="CH11" s="102"/>
      <c r="CI11" s="100"/>
      <c r="CJ11" s="101"/>
      <c r="CK11" s="102"/>
      <c r="CL11" s="335"/>
      <c r="CM11" s="335"/>
      <c r="CN11" s="335"/>
      <c r="CO11" s="335"/>
      <c r="CP11" s="335"/>
      <c r="CQ11" s="335"/>
      <c r="CR11" s="335"/>
      <c r="CS11" s="335"/>
      <c r="CT11" s="335"/>
      <c r="CU11" s="335"/>
      <c r="CV11" s="335"/>
      <c r="CW11" s="335"/>
      <c r="CX11" s="335"/>
      <c r="CY11" s="335"/>
      <c r="CZ11" s="335"/>
      <c r="DA11" s="335"/>
      <c r="DB11" s="335"/>
      <c r="DI11" s="12" t="str">
        <f t="shared" ref="DI11:DI32" si="3">Q11</f>
        <v>sid</v>
      </c>
      <c r="DJ11" s="12" t="str">
        <f t="shared" ref="DJ11:DJ32" si="4">AU11&amp;"("&amp;AZ11&amp;")"</f>
        <v>CHAR(3)</v>
      </c>
      <c r="DK11" s="12" t="str">
        <f t="shared" ref="DK11:DK32" si="5">IF(BE11="","not null","")</f>
        <v>not null</v>
      </c>
      <c r="DM11" s="12" t="s">
        <v>525</v>
      </c>
    </row>
    <row r="12" spans="1:117" s="12" customFormat="1">
      <c r="B12" s="197">
        <f t="shared" si="2"/>
        <v>3</v>
      </c>
      <c r="C12" s="198"/>
      <c r="D12" s="202" t="s">
        <v>889</v>
      </c>
      <c r="E12" s="203"/>
      <c r="F12" s="203"/>
      <c r="G12" s="203"/>
      <c r="H12" s="203"/>
      <c r="I12" s="203"/>
      <c r="J12" s="203"/>
      <c r="K12" s="203"/>
      <c r="L12" s="203"/>
      <c r="M12" s="203"/>
      <c r="N12" s="203"/>
      <c r="O12" s="203"/>
      <c r="P12" s="204"/>
      <c r="Q12" s="202" t="s">
        <v>1127</v>
      </c>
      <c r="R12" s="203"/>
      <c r="S12" s="203"/>
      <c r="T12" s="203"/>
      <c r="U12" s="203"/>
      <c r="V12" s="203"/>
      <c r="W12" s="203"/>
      <c r="X12" s="203"/>
      <c r="Y12" s="203"/>
      <c r="Z12" s="203"/>
      <c r="AA12" s="203"/>
      <c r="AB12" s="203"/>
      <c r="AC12" s="203"/>
      <c r="AD12" s="203"/>
      <c r="AE12" s="203"/>
      <c r="AF12" s="203"/>
      <c r="AG12" s="204"/>
      <c r="AH12" s="202" t="s">
        <v>889</v>
      </c>
      <c r="AI12" s="203"/>
      <c r="AJ12" s="203"/>
      <c r="AK12" s="203"/>
      <c r="AL12" s="203"/>
      <c r="AM12" s="203"/>
      <c r="AN12" s="203"/>
      <c r="AO12" s="203"/>
      <c r="AP12" s="203"/>
      <c r="AQ12" s="203"/>
      <c r="AR12" s="203"/>
      <c r="AS12" s="203"/>
      <c r="AT12" s="204"/>
      <c r="AU12" s="202" t="str">
        <f>IFERROR(VLOOKUP(加盟店決済属性パラメータ!AH12,ドメイン定義書!$F$10:$BF$228,43,FALSE),"")</f>
        <v>CHAR</v>
      </c>
      <c r="AV12" s="203"/>
      <c r="AW12" s="203"/>
      <c r="AX12" s="203"/>
      <c r="AY12" s="204"/>
      <c r="AZ12" s="202">
        <f>IFERROR(VLOOKUP(加盟店決済属性パラメータ!AH12,ドメイン定義書!$F$10:$BF$228,50,FALSE),"")</f>
        <v>3</v>
      </c>
      <c r="BA12" s="203"/>
      <c r="BB12" s="203"/>
      <c r="BC12" s="203"/>
      <c r="BD12" s="204"/>
      <c r="BE12" s="197"/>
      <c r="BF12" s="207"/>
      <c r="BG12" s="207"/>
      <c r="BH12" s="207"/>
      <c r="BI12" s="198"/>
      <c r="BJ12" s="197" t="str">
        <f>IFERROR(IF(VLOOKUP(加盟店決済属性パラメータ!AH12,ドメイン定義書!$F$10:$BR$228,62,FALSE)=0,"",VLOOKUP(加盟店決済属性パラメータ!AH12,ドメイン定義書!$F$10:$BR$228,62,FALSE)),"")</f>
        <v/>
      </c>
      <c r="BK12" s="207"/>
      <c r="BL12" s="207"/>
      <c r="BM12" s="207"/>
      <c r="BN12" s="198"/>
      <c r="BO12" s="109"/>
      <c r="BP12" s="110"/>
      <c r="BQ12" s="110"/>
      <c r="BR12" s="110"/>
      <c r="BS12" s="111"/>
      <c r="BT12" s="202">
        <v>3</v>
      </c>
      <c r="BU12" s="203"/>
      <c r="BV12" s="204"/>
      <c r="BW12" s="202"/>
      <c r="BX12" s="203"/>
      <c r="BY12" s="204"/>
      <c r="BZ12" s="202"/>
      <c r="CA12" s="203"/>
      <c r="CB12" s="204"/>
      <c r="CC12" s="202"/>
      <c r="CD12" s="203"/>
      <c r="CE12" s="204"/>
      <c r="CF12" s="109"/>
      <c r="CG12" s="110"/>
      <c r="CH12" s="111"/>
      <c r="CI12" s="109"/>
      <c r="CJ12" s="110"/>
      <c r="CK12" s="111"/>
      <c r="CL12" s="335"/>
      <c r="CM12" s="335"/>
      <c r="CN12" s="335"/>
      <c r="CO12" s="335"/>
      <c r="CP12" s="335"/>
      <c r="CQ12" s="335"/>
      <c r="CR12" s="335"/>
      <c r="CS12" s="335"/>
      <c r="CT12" s="335"/>
      <c r="CU12" s="335"/>
      <c r="CV12" s="335"/>
      <c r="CW12" s="335"/>
      <c r="CX12" s="335"/>
      <c r="CY12" s="335"/>
      <c r="CZ12" s="335"/>
      <c r="DA12" s="335"/>
      <c r="DB12" s="335"/>
      <c r="DI12" s="12" t="str">
        <f t="shared" ref="DI12:DI13" si="6">Q12</f>
        <v>settlementwayid</v>
      </c>
      <c r="DJ12" s="12" t="str">
        <f t="shared" ref="DJ12:DJ13" si="7">AU12&amp;"("&amp;AZ12&amp;")"</f>
        <v>CHAR(3)</v>
      </c>
      <c r="DK12" s="12" t="str">
        <f t="shared" ref="DK12:DK13" si="8">IF(BE12="","not null","")</f>
        <v>not null</v>
      </c>
      <c r="DM12" s="12" t="s">
        <v>525</v>
      </c>
    </row>
    <row r="13" spans="1:117" s="12" customFormat="1">
      <c r="B13" s="197">
        <f t="shared" si="2"/>
        <v>4</v>
      </c>
      <c r="C13" s="198"/>
      <c r="D13" s="202" t="s">
        <v>890</v>
      </c>
      <c r="E13" s="203"/>
      <c r="F13" s="203"/>
      <c r="G13" s="203"/>
      <c r="H13" s="203"/>
      <c r="I13" s="203"/>
      <c r="J13" s="203"/>
      <c r="K13" s="203"/>
      <c r="L13" s="203"/>
      <c r="M13" s="203"/>
      <c r="N13" s="203"/>
      <c r="O13" s="203"/>
      <c r="P13" s="204"/>
      <c r="Q13" s="202" t="s">
        <v>1129</v>
      </c>
      <c r="R13" s="203"/>
      <c r="S13" s="203"/>
      <c r="T13" s="203"/>
      <c r="U13" s="203"/>
      <c r="V13" s="203"/>
      <c r="W13" s="203"/>
      <c r="X13" s="203"/>
      <c r="Y13" s="203"/>
      <c r="Z13" s="203"/>
      <c r="AA13" s="203"/>
      <c r="AB13" s="203"/>
      <c r="AC13" s="203"/>
      <c r="AD13" s="203"/>
      <c r="AE13" s="203"/>
      <c r="AF13" s="203"/>
      <c r="AG13" s="204"/>
      <c r="AH13" s="202" t="s">
        <v>890</v>
      </c>
      <c r="AI13" s="203"/>
      <c r="AJ13" s="203"/>
      <c r="AK13" s="203"/>
      <c r="AL13" s="203"/>
      <c r="AM13" s="203"/>
      <c r="AN13" s="203"/>
      <c r="AO13" s="203"/>
      <c r="AP13" s="203"/>
      <c r="AQ13" s="203"/>
      <c r="AR13" s="203"/>
      <c r="AS13" s="203"/>
      <c r="AT13" s="204"/>
      <c r="AU13" s="202" t="str">
        <f>IFERROR(VLOOKUP(加盟店決済属性パラメータ!AH13,ドメイン定義書!$F$10:$BF$228,43,FALSE),"")</f>
        <v>CHAR</v>
      </c>
      <c r="AV13" s="203"/>
      <c r="AW13" s="203"/>
      <c r="AX13" s="203"/>
      <c r="AY13" s="204"/>
      <c r="AZ13" s="202">
        <f>IFERROR(VLOOKUP(加盟店決済属性パラメータ!AH13,ドメイン定義書!$F$10:$BF$228,50,FALSE),"")</f>
        <v>5</v>
      </c>
      <c r="BA13" s="203"/>
      <c r="BB13" s="203"/>
      <c r="BC13" s="203"/>
      <c r="BD13" s="204"/>
      <c r="BE13" s="197"/>
      <c r="BF13" s="207"/>
      <c r="BG13" s="207"/>
      <c r="BH13" s="207"/>
      <c r="BI13" s="198"/>
      <c r="BJ13" s="197" t="str">
        <f>IFERROR(IF(VLOOKUP(加盟店決済属性パラメータ!AH13,ドメイン定義書!$F$10:$BR$228,62,FALSE)=0,"",VLOOKUP(加盟店決済属性パラメータ!AH13,ドメイン定義書!$F$10:$BR$228,62,FALSE)),"")</f>
        <v/>
      </c>
      <c r="BK13" s="207"/>
      <c r="BL13" s="207"/>
      <c r="BM13" s="207"/>
      <c r="BN13" s="198"/>
      <c r="BO13" s="109"/>
      <c r="BP13" s="110"/>
      <c r="BQ13" s="110"/>
      <c r="BR13" s="110"/>
      <c r="BS13" s="111"/>
      <c r="BT13" s="202">
        <v>4</v>
      </c>
      <c r="BU13" s="203"/>
      <c r="BV13" s="204"/>
      <c r="BW13" s="202"/>
      <c r="BX13" s="203"/>
      <c r="BY13" s="204"/>
      <c r="BZ13" s="202"/>
      <c r="CA13" s="203"/>
      <c r="CB13" s="204"/>
      <c r="CC13" s="202"/>
      <c r="CD13" s="203"/>
      <c r="CE13" s="204"/>
      <c r="CF13" s="109"/>
      <c r="CG13" s="110"/>
      <c r="CH13" s="111"/>
      <c r="CI13" s="109"/>
      <c r="CJ13" s="110"/>
      <c r="CK13" s="111"/>
      <c r="CL13" s="335"/>
      <c r="CM13" s="335"/>
      <c r="CN13" s="335"/>
      <c r="CO13" s="335"/>
      <c r="CP13" s="335"/>
      <c r="CQ13" s="335"/>
      <c r="CR13" s="335"/>
      <c r="CS13" s="335"/>
      <c r="CT13" s="335"/>
      <c r="CU13" s="335"/>
      <c r="CV13" s="335"/>
      <c r="CW13" s="335"/>
      <c r="CX13" s="335"/>
      <c r="CY13" s="335"/>
      <c r="CZ13" s="335"/>
      <c r="DA13" s="335"/>
      <c r="DB13" s="335"/>
      <c r="DI13" s="12" t="str">
        <f t="shared" si="6"/>
        <v>settlementcompanyid</v>
      </c>
      <c r="DJ13" s="12" t="str">
        <f t="shared" si="7"/>
        <v>CHAR(5)</v>
      </c>
      <c r="DK13" s="12" t="str">
        <f t="shared" si="8"/>
        <v>not null</v>
      </c>
      <c r="DM13" s="12" t="s">
        <v>525</v>
      </c>
    </row>
    <row r="14" spans="1:117" s="12" customFormat="1">
      <c r="B14" s="197">
        <f t="shared" si="2"/>
        <v>5</v>
      </c>
      <c r="C14" s="198"/>
      <c r="D14" s="202" t="s">
        <v>1024</v>
      </c>
      <c r="E14" s="203"/>
      <c r="F14" s="203"/>
      <c r="G14" s="203"/>
      <c r="H14" s="203"/>
      <c r="I14" s="203"/>
      <c r="J14" s="203"/>
      <c r="K14" s="203"/>
      <c r="L14" s="203"/>
      <c r="M14" s="203"/>
      <c r="N14" s="203"/>
      <c r="O14" s="203"/>
      <c r="P14" s="204"/>
      <c r="Q14" s="202" t="s">
        <v>1025</v>
      </c>
      <c r="R14" s="203"/>
      <c r="S14" s="203"/>
      <c r="T14" s="203"/>
      <c r="U14" s="203"/>
      <c r="V14" s="203"/>
      <c r="W14" s="203"/>
      <c r="X14" s="203"/>
      <c r="Y14" s="203"/>
      <c r="Z14" s="203"/>
      <c r="AA14" s="203"/>
      <c r="AB14" s="203"/>
      <c r="AC14" s="203"/>
      <c r="AD14" s="203"/>
      <c r="AE14" s="203"/>
      <c r="AF14" s="203"/>
      <c r="AG14" s="204"/>
      <c r="AH14" s="202" t="s">
        <v>568</v>
      </c>
      <c r="AI14" s="203"/>
      <c r="AJ14" s="203"/>
      <c r="AK14" s="203"/>
      <c r="AL14" s="203"/>
      <c r="AM14" s="203"/>
      <c r="AN14" s="203"/>
      <c r="AO14" s="203"/>
      <c r="AP14" s="203"/>
      <c r="AQ14" s="203"/>
      <c r="AR14" s="203"/>
      <c r="AS14" s="203"/>
      <c r="AT14" s="204"/>
      <c r="AU14" s="202" t="str">
        <f>IFERROR(VLOOKUP(加盟店決済属性パラメータ!AH14,ドメイン定義書!$F$10:$BF$228,43,FALSE),"")</f>
        <v>VARCHAR</v>
      </c>
      <c r="AV14" s="203"/>
      <c r="AW14" s="203"/>
      <c r="AX14" s="203"/>
      <c r="AY14" s="204"/>
      <c r="AZ14" s="202">
        <v>128</v>
      </c>
      <c r="BA14" s="203"/>
      <c r="BB14" s="203"/>
      <c r="BC14" s="203"/>
      <c r="BD14" s="204"/>
      <c r="BE14" s="197" t="s">
        <v>23</v>
      </c>
      <c r="BF14" s="207"/>
      <c r="BG14" s="207"/>
      <c r="BH14" s="207"/>
      <c r="BI14" s="198"/>
      <c r="BJ14" s="197" t="str">
        <f>IFERROR(IF(VLOOKUP(加盟店決済属性パラメータ!AH14,ドメイン定義書!$F$10:$BR$228,62,FALSE)=0,"",VLOOKUP(加盟店決済属性パラメータ!AH14,ドメイン定義書!$F$10:$BR$228,62,FALSE)),"")</f>
        <v/>
      </c>
      <c r="BK14" s="207"/>
      <c r="BL14" s="207"/>
      <c r="BM14" s="207"/>
      <c r="BN14" s="198"/>
      <c r="BO14" s="202" t="s">
        <v>530</v>
      </c>
      <c r="BP14" s="203"/>
      <c r="BQ14" s="203"/>
      <c r="BR14" s="203"/>
      <c r="BS14" s="204"/>
      <c r="BT14" s="100"/>
      <c r="BU14" s="101"/>
      <c r="BV14" s="102"/>
      <c r="BW14" s="100"/>
      <c r="BX14" s="101"/>
      <c r="BY14" s="102"/>
      <c r="BZ14" s="100"/>
      <c r="CA14" s="101"/>
      <c r="CB14" s="102"/>
      <c r="CC14" s="100"/>
      <c r="CD14" s="101"/>
      <c r="CE14" s="102"/>
      <c r="CF14" s="100"/>
      <c r="CG14" s="101"/>
      <c r="CH14" s="102"/>
      <c r="CI14" s="100"/>
      <c r="CJ14" s="101"/>
      <c r="CK14" s="102"/>
      <c r="CL14" s="335"/>
      <c r="CM14" s="335"/>
      <c r="CN14" s="335"/>
      <c r="CO14" s="335"/>
      <c r="CP14" s="335"/>
      <c r="CQ14" s="335"/>
      <c r="CR14" s="335"/>
      <c r="CS14" s="335"/>
      <c r="CT14" s="335"/>
      <c r="CU14" s="335"/>
      <c r="CV14" s="335"/>
      <c r="CW14" s="335"/>
      <c r="CX14" s="335"/>
      <c r="CY14" s="335"/>
      <c r="CZ14" s="335"/>
      <c r="DA14" s="335"/>
      <c r="DB14" s="335"/>
      <c r="DI14" s="12" t="str">
        <f t="shared" si="3"/>
        <v>settlementcompany_parameter1</v>
      </c>
      <c r="DJ14" s="12" t="str">
        <f t="shared" si="4"/>
        <v>VARCHAR(128)</v>
      </c>
      <c r="DK14" s="12" t="str">
        <f t="shared" si="5"/>
        <v/>
      </c>
      <c r="DM14" s="12" t="s">
        <v>525</v>
      </c>
    </row>
    <row r="15" spans="1:117" s="12" customFormat="1">
      <c r="B15" s="197">
        <f t="shared" si="2"/>
        <v>6</v>
      </c>
      <c r="C15" s="198"/>
      <c r="D15" s="202" t="s">
        <v>927</v>
      </c>
      <c r="E15" s="203"/>
      <c r="F15" s="203"/>
      <c r="G15" s="203"/>
      <c r="H15" s="203"/>
      <c r="I15" s="203"/>
      <c r="J15" s="203"/>
      <c r="K15" s="203"/>
      <c r="L15" s="203"/>
      <c r="M15" s="203"/>
      <c r="N15" s="203"/>
      <c r="O15" s="203"/>
      <c r="P15" s="204"/>
      <c r="Q15" s="202" t="s">
        <v>1026</v>
      </c>
      <c r="R15" s="203"/>
      <c r="S15" s="203"/>
      <c r="T15" s="203"/>
      <c r="U15" s="203"/>
      <c r="V15" s="203"/>
      <c r="W15" s="203"/>
      <c r="X15" s="203"/>
      <c r="Y15" s="203"/>
      <c r="Z15" s="203"/>
      <c r="AA15" s="203"/>
      <c r="AB15" s="203"/>
      <c r="AC15" s="203"/>
      <c r="AD15" s="203"/>
      <c r="AE15" s="203"/>
      <c r="AF15" s="203"/>
      <c r="AG15" s="204"/>
      <c r="AH15" s="202" t="s">
        <v>568</v>
      </c>
      <c r="AI15" s="203"/>
      <c r="AJ15" s="203"/>
      <c r="AK15" s="203"/>
      <c r="AL15" s="203"/>
      <c r="AM15" s="203"/>
      <c r="AN15" s="203"/>
      <c r="AO15" s="203"/>
      <c r="AP15" s="203"/>
      <c r="AQ15" s="203"/>
      <c r="AR15" s="203"/>
      <c r="AS15" s="203"/>
      <c r="AT15" s="204"/>
      <c r="AU15" s="202" t="str">
        <f>IFERROR(VLOOKUP(加盟店決済属性パラメータ!AH15,ドメイン定義書!$F$10:$BF$228,43,FALSE),"")</f>
        <v>VARCHAR</v>
      </c>
      <c r="AV15" s="203"/>
      <c r="AW15" s="203"/>
      <c r="AX15" s="203"/>
      <c r="AY15" s="204"/>
      <c r="AZ15" s="202">
        <v>128</v>
      </c>
      <c r="BA15" s="203"/>
      <c r="BB15" s="203"/>
      <c r="BC15" s="203"/>
      <c r="BD15" s="204"/>
      <c r="BE15" s="197" t="s">
        <v>23</v>
      </c>
      <c r="BF15" s="207"/>
      <c r="BG15" s="207"/>
      <c r="BH15" s="207"/>
      <c r="BI15" s="198"/>
      <c r="BJ15" s="197" t="str">
        <f>IFERROR(IF(VLOOKUP(加盟店決済属性パラメータ!AH15,ドメイン定義書!$F$10:$BR$228,62,FALSE)=0,"",VLOOKUP(加盟店決済属性パラメータ!AH15,ドメイン定義書!$F$10:$BR$228,62,FALSE)),"")</f>
        <v/>
      </c>
      <c r="BK15" s="207"/>
      <c r="BL15" s="207"/>
      <c r="BM15" s="207"/>
      <c r="BN15" s="198"/>
      <c r="BO15" s="202" t="s">
        <v>530</v>
      </c>
      <c r="BP15" s="203"/>
      <c r="BQ15" s="203"/>
      <c r="BR15" s="203"/>
      <c r="BS15" s="204"/>
      <c r="BT15" s="100"/>
      <c r="BU15" s="101"/>
      <c r="BV15" s="102"/>
      <c r="BW15" s="100"/>
      <c r="BX15" s="101"/>
      <c r="BY15" s="102"/>
      <c r="BZ15" s="100"/>
      <c r="CA15" s="101"/>
      <c r="CB15" s="102"/>
      <c r="CC15" s="100"/>
      <c r="CD15" s="101"/>
      <c r="CE15" s="102"/>
      <c r="CF15" s="100"/>
      <c r="CG15" s="101"/>
      <c r="CH15" s="102"/>
      <c r="CI15" s="100"/>
      <c r="CJ15" s="101"/>
      <c r="CK15" s="102"/>
      <c r="CL15" s="335"/>
      <c r="CM15" s="335"/>
      <c r="CN15" s="335"/>
      <c r="CO15" s="335"/>
      <c r="CP15" s="335"/>
      <c r="CQ15" s="335"/>
      <c r="CR15" s="335"/>
      <c r="CS15" s="335"/>
      <c r="CT15" s="335"/>
      <c r="CU15" s="335"/>
      <c r="CV15" s="335"/>
      <c r="CW15" s="335"/>
      <c r="CX15" s="335"/>
      <c r="CY15" s="335"/>
      <c r="CZ15" s="335"/>
      <c r="DA15" s="335"/>
      <c r="DB15" s="335"/>
      <c r="DI15" s="12" t="str">
        <f t="shared" si="3"/>
        <v>settlementcompany_parameter2</v>
      </c>
      <c r="DJ15" s="12" t="str">
        <f t="shared" si="4"/>
        <v>VARCHAR(128)</v>
      </c>
      <c r="DK15" s="12" t="str">
        <f t="shared" si="5"/>
        <v/>
      </c>
      <c r="DM15" s="12" t="s">
        <v>525</v>
      </c>
    </row>
    <row r="16" spans="1:117" s="12" customFormat="1">
      <c r="B16" s="197">
        <f t="shared" si="2"/>
        <v>7</v>
      </c>
      <c r="C16" s="198"/>
      <c r="D16" s="202" t="s">
        <v>928</v>
      </c>
      <c r="E16" s="203"/>
      <c r="F16" s="203"/>
      <c r="G16" s="203"/>
      <c r="H16" s="203"/>
      <c r="I16" s="203"/>
      <c r="J16" s="203"/>
      <c r="K16" s="203"/>
      <c r="L16" s="203"/>
      <c r="M16" s="203"/>
      <c r="N16" s="203"/>
      <c r="O16" s="203"/>
      <c r="P16" s="204"/>
      <c r="Q16" s="202" t="s">
        <v>1027</v>
      </c>
      <c r="R16" s="203"/>
      <c r="S16" s="203"/>
      <c r="T16" s="203"/>
      <c r="U16" s="203"/>
      <c r="V16" s="203"/>
      <c r="W16" s="203"/>
      <c r="X16" s="203"/>
      <c r="Y16" s="203"/>
      <c r="Z16" s="203"/>
      <c r="AA16" s="203"/>
      <c r="AB16" s="203"/>
      <c r="AC16" s="203"/>
      <c r="AD16" s="203"/>
      <c r="AE16" s="203"/>
      <c r="AF16" s="203"/>
      <c r="AG16" s="204"/>
      <c r="AH16" s="202" t="s">
        <v>568</v>
      </c>
      <c r="AI16" s="203"/>
      <c r="AJ16" s="203"/>
      <c r="AK16" s="203"/>
      <c r="AL16" s="203"/>
      <c r="AM16" s="203"/>
      <c r="AN16" s="203"/>
      <c r="AO16" s="203"/>
      <c r="AP16" s="203"/>
      <c r="AQ16" s="203"/>
      <c r="AR16" s="203"/>
      <c r="AS16" s="203"/>
      <c r="AT16" s="204"/>
      <c r="AU16" s="202" t="str">
        <f>IFERROR(VLOOKUP(加盟店決済属性パラメータ!AH16,ドメイン定義書!$F$10:$BF$228,43,FALSE),"")</f>
        <v>VARCHAR</v>
      </c>
      <c r="AV16" s="203"/>
      <c r="AW16" s="203"/>
      <c r="AX16" s="203"/>
      <c r="AY16" s="204"/>
      <c r="AZ16" s="202">
        <v>128</v>
      </c>
      <c r="BA16" s="203"/>
      <c r="BB16" s="203"/>
      <c r="BC16" s="203"/>
      <c r="BD16" s="204"/>
      <c r="BE16" s="197" t="s">
        <v>23</v>
      </c>
      <c r="BF16" s="207"/>
      <c r="BG16" s="207"/>
      <c r="BH16" s="207"/>
      <c r="BI16" s="198"/>
      <c r="BJ16" s="197" t="str">
        <f>IFERROR(IF(VLOOKUP(加盟店決済属性パラメータ!AH16,ドメイン定義書!$F$10:$BR$228,62,FALSE)=0,"",VLOOKUP(加盟店決済属性パラメータ!AH16,ドメイン定義書!$F$10:$BR$228,62,FALSE)),"")</f>
        <v/>
      </c>
      <c r="BK16" s="207"/>
      <c r="BL16" s="207"/>
      <c r="BM16" s="207"/>
      <c r="BN16" s="198"/>
      <c r="BO16" s="202" t="s">
        <v>530</v>
      </c>
      <c r="BP16" s="203"/>
      <c r="BQ16" s="203"/>
      <c r="BR16" s="203"/>
      <c r="BS16" s="204"/>
      <c r="BT16" s="100"/>
      <c r="BU16" s="101"/>
      <c r="BV16" s="102"/>
      <c r="BW16" s="100"/>
      <c r="BX16" s="101"/>
      <c r="BY16" s="102"/>
      <c r="BZ16" s="100"/>
      <c r="CA16" s="101"/>
      <c r="CB16" s="102"/>
      <c r="CC16" s="100"/>
      <c r="CD16" s="101"/>
      <c r="CE16" s="102"/>
      <c r="CF16" s="100"/>
      <c r="CG16" s="101"/>
      <c r="CH16" s="102"/>
      <c r="CI16" s="100"/>
      <c r="CJ16" s="101"/>
      <c r="CK16" s="102"/>
      <c r="CL16" s="335"/>
      <c r="CM16" s="335"/>
      <c r="CN16" s="335"/>
      <c r="CO16" s="335"/>
      <c r="CP16" s="335"/>
      <c r="CQ16" s="335"/>
      <c r="CR16" s="335"/>
      <c r="CS16" s="335"/>
      <c r="CT16" s="335"/>
      <c r="CU16" s="335"/>
      <c r="CV16" s="335"/>
      <c r="CW16" s="335"/>
      <c r="CX16" s="335"/>
      <c r="CY16" s="335"/>
      <c r="CZ16" s="335"/>
      <c r="DA16" s="335"/>
      <c r="DB16" s="335"/>
      <c r="DI16" s="12" t="str">
        <f t="shared" si="3"/>
        <v>settlementcompany_parameter3</v>
      </c>
      <c r="DJ16" s="12" t="str">
        <f t="shared" si="4"/>
        <v>VARCHAR(128)</v>
      </c>
      <c r="DK16" s="12" t="str">
        <f t="shared" si="5"/>
        <v/>
      </c>
      <c r="DM16" s="12" t="s">
        <v>525</v>
      </c>
    </row>
    <row r="17" spans="2:117" s="12" customFormat="1">
      <c r="B17" s="197">
        <f t="shared" si="2"/>
        <v>8</v>
      </c>
      <c r="C17" s="198"/>
      <c r="D17" s="202" t="s">
        <v>929</v>
      </c>
      <c r="E17" s="203"/>
      <c r="F17" s="203"/>
      <c r="G17" s="203"/>
      <c r="H17" s="203"/>
      <c r="I17" s="203"/>
      <c r="J17" s="203"/>
      <c r="K17" s="203"/>
      <c r="L17" s="203"/>
      <c r="M17" s="203"/>
      <c r="N17" s="203"/>
      <c r="O17" s="203"/>
      <c r="P17" s="204"/>
      <c r="Q17" s="202" t="s">
        <v>1028</v>
      </c>
      <c r="R17" s="203"/>
      <c r="S17" s="203"/>
      <c r="T17" s="203"/>
      <c r="U17" s="203"/>
      <c r="V17" s="203"/>
      <c r="W17" s="203"/>
      <c r="X17" s="203"/>
      <c r="Y17" s="203"/>
      <c r="Z17" s="203"/>
      <c r="AA17" s="203"/>
      <c r="AB17" s="203"/>
      <c r="AC17" s="203"/>
      <c r="AD17" s="203"/>
      <c r="AE17" s="203"/>
      <c r="AF17" s="203"/>
      <c r="AG17" s="204"/>
      <c r="AH17" s="202" t="s">
        <v>568</v>
      </c>
      <c r="AI17" s="203"/>
      <c r="AJ17" s="203"/>
      <c r="AK17" s="203"/>
      <c r="AL17" s="203"/>
      <c r="AM17" s="203"/>
      <c r="AN17" s="203"/>
      <c r="AO17" s="203"/>
      <c r="AP17" s="203"/>
      <c r="AQ17" s="203"/>
      <c r="AR17" s="203"/>
      <c r="AS17" s="203"/>
      <c r="AT17" s="204"/>
      <c r="AU17" s="202" t="str">
        <f>IFERROR(VLOOKUP(加盟店決済属性パラメータ!AH17,ドメイン定義書!$F$10:$BF$228,43,FALSE),"")</f>
        <v>VARCHAR</v>
      </c>
      <c r="AV17" s="203"/>
      <c r="AW17" s="203"/>
      <c r="AX17" s="203"/>
      <c r="AY17" s="204"/>
      <c r="AZ17" s="202">
        <v>128</v>
      </c>
      <c r="BA17" s="203"/>
      <c r="BB17" s="203"/>
      <c r="BC17" s="203"/>
      <c r="BD17" s="204"/>
      <c r="BE17" s="197" t="s">
        <v>23</v>
      </c>
      <c r="BF17" s="207"/>
      <c r="BG17" s="207"/>
      <c r="BH17" s="207"/>
      <c r="BI17" s="198"/>
      <c r="BJ17" s="197" t="str">
        <f>IFERROR(IF(VLOOKUP(加盟店決済属性パラメータ!AH17,ドメイン定義書!$F$10:$BR$228,62,FALSE)=0,"",VLOOKUP(加盟店決済属性パラメータ!AH17,ドメイン定義書!$F$10:$BR$228,62,FALSE)),"")</f>
        <v/>
      </c>
      <c r="BK17" s="207"/>
      <c r="BL17" s="207"/>
      <c r="BM17" s="207"/>
      <c r="BN17" s="198"/>
      <c r="BO17" s="202" t="s">
        <v>530</v>
      </c>
      <c r="BP17" s="203"/>
      <c r="BQ17" s="203"/>
      <c r="BR17" s="203"/>
      <c r="BS17" s="204"/>
      <c r="BT17" s="100"/>
      <c r="BU17" s="101"/>
      <c r="BV17" s="102"/>
      <c r="BW17" s="100"/>
      <c r="BX17" s="101"/>
      <c r="BY17" s="102"/>
      <c r="BZ17" s="100"/>
      <c r="CA17" s="101"/>
      <c r="CB17" s="102"/>
      <c r="CC17" s="100"/>
      <c r="CD17" s="101"/>
      <c r="CE17" s="102"/>
      <c r="CF17" s="100"/>
      <c r="CG17" s="101"/>
      <c r="CH17" s="102"/>
      <c r="CI17" s="100"/>
      <c r="CJ17" s="101"/>
      <c r="CK17" s="102"/>
      <c r="CL17" s="335"/>
      <c r="CM17" s="335"/>
      <c r="CN17" s="335"/>
      <c r="CO17" s="335"/>
      <c r="CP17" s="335"/>
      <c r="CQ17" s="335"/>
      <c r="CR17" s="335"/>
      <c r="CS17" s="335"/>
      <c r="CT17" s="335"/>
      <c r="CU17" s="335"/>
      <c r="CV17" s="335"/>
      <c r="CW17" s="335"/>
      <c r="CX17" s="335"/>
      <c r="CY17" s="335"/>
      <c r="CZ17" s="335"/>
      <c r="DA17" s="335"/>
      <c r="DB17" s="335"/>
      <c r="DI17" s="12" t="str">
        <f t="shared" si="3"/>
        <v>settlementcompany_parameter4</v>
      </c>
      <c r="DJ17" s="12" t="str">
        <f t="shared" si="4"/>
        <v>VARCHAR(128)</v>
      </c>
      <c r="DK17" s="12" t="str">
        <f t="shared" si="5"/>
        <v/>
      </c>
      <c r="DM17" s="12" t="s">
        <v>525</v>
      </c>
    </row>
    <row r="18" spans="2:117" s="12" customFormat="1">
      <c r="B18" s="197">
        <f t="shared" si="2"/>
        <v>9</v>
      </c>
      <c r="C18" s="198"/>
      <c r="D18" s="202" t="s">
        <v>930</v>
      </c>
      <c r="E18" s="203"/>
      <c r="F18" s="203"/>
      <c r="G18" s="203"/>
      <c r="H18" s="203"/>
      <c r="I18" s="203"/>
      <c r="J18" s="203"/>
      <c r="K18" s="203"/>
      <c r="L18" s="203"/>
      <c r="M18" s="203"/>
      <c r="N18" s="203"/>
      <c r="O18" s="203"/>
      <c r="P18" s="204"/>
      <c r="Q18" s="202" t="s">
        <v>1029</v>
      </c>
      <c r="R18" s="203"/>
      <c r="S18" s="203"/>
      <c r="T18" s="203"/>
      <c r="U18" s="203"/>
      <c r="V18" s="203"/>
      <c r="W18" s="203"/>
      <c r="X18" s="203"/>
      <c r="Y18" s="203"/>
      <c r="Z18" s="203"/>
      <c r="AA18" s="203"/>
      <c r="AB18" s="203"/>
      <c r="AC18" s="203"/>
      <c r="AD18" s="203"/>
      <c r="AE18" s="203"/>
      <c r="AF18" s="203"/>
      <c r="AG18" s="204"/>
      <c r="AH18" s="202" t="s">
        <v>568</v>
      </c>
      <c r="AI18" s="203"/>
      <c r="AJ18" s="203"/>
      <c r="AK18" s="203"/>
      <c r="AL18" s="203"/>
      <c r="AM18" s="203"/>
      <c r="AN18" s="203"/>
      <c r="AO18" s="203"/>
      <c r="AP18" s="203"/>
      <c r="AQ18" s="203"/>
      <c r="AR18" s="203"/>
      <c r="AS18" s="203"/>
      <c r="AT18" s="204"/>
      <c r="AU18" s="202" t="str">
        <f>IFERROR(VLOOKUP(加盟店決済属性パラメータ!AH18,ドメイン定義書!$F$10:$BF$228,43,FALSE),"")</f>
        <v>VARCHAR</v>
      </c>
      <c r="AV18" s="203"/>
      <c r="AW18" s="203"/>
      <c r="AX18" s="203"/>
      <c r="AY18" s="204"/>
      <c r="AZ18" s="202">
        <v>128</v>
      </c>
      <c r="BA18" s="203"/>
      <c r="BB18" s="203"/>
      <c r="BC18" s="203"/>
      <c r="BD18" s="204"/>
      <c r="BE18" s="197" t="s">
        <v>23</v>
      </c>
      <c r="BF18" s="207"/>
      <c r="BG18" s="207"/>
      <c r="BH18" s="207"/>
      <c r="BI18" s="198"/>
      <c r="BJ18" s="197" t="str">
        <f>IFERROR(IF(VLOOKUP(加盟店決済属性パラメータ!AH18,ドメイン定義書!$F$10:$BR$228,62,FALSE)=0,"",VLOOKUP(加盟店決済属性パラメータ!AH18,ドメイン定義書!$F$10:$BR$228,62,FALSE)),"")</f>
        <v/>
      </c>
      <c r="BK18" s="207"/>
      <c r="BL18" s="207"/>
      <c r="BM18" s="207"/>
      <c r="BN18" s="198"/>
      <c r="BO18" s="202" t="s">
        <v>530</v>
      </c>
      <c r="BP18" s="203"/>
      <c r="BQ18" s="203"/>
      <c r="BR18" s="203"/>
      <c r="BS18" s="204"/>
      <c r="BT18" s="100"/>
      <c r="BU18" s="101"/>
      <c r="BV18" s="102"/>
      <c r="BW18" s="100"/>
      <c r="BX18" s="101"/>
      <c r="BY18" s="102"/>
      <c r="BZ18" s="100"/>
      <c r="CA18" s="101"/>
      <c r="CB18" s="102"/>
      <c r="CC18" s="100"/>
      <c r="CD18" s="101"/>
      <c r="CE18" s="102"/>
      <c r="CF18" s="100"/>
      <c r="CG18" s="101"/>
      <c r="CH18" s="102"/>
      <c r="CI18" s="100"/>
      <c r="CJ18" s="101"/>
      <c r="CK18" s="102"/>
      <c r="CL18" s="335"/>
      <c r="CM18" s="335"/>
      <c r="CN18" s="335"/>
      <c r="CO18" s="335"/>
      <c r="CP18" s="335"/>
      <c r="CQ18" s="335"/>
      <c r="CR18" s="335"/>
      <c r="CS18" s="335"/>
      <c r="CT18" s="335"/>
      <c r="CU18" s="335"/>
      <c r="CV18" s="335"/>
      <c r="CW18" s="335"/>
      <c r="CX18" s="335"/>
      <c r="CY18" s="335"/>
      <c r="CZ18" s="335"/>
      <c r="DA18" s="335"/>
      <c r="DB18" s="335"/>
      <c r="DI18" s="12" t="str">
        <f t="shared" si="3"/>
        <v>settlementcompany_parameter5</v>
      </c>
      <c r="DJ18" s="12" t="str">
        <f t="shared" si="4"/>
        <v>VARCHAR(128)</v>
      </c>
      <c r="DK18" s="12" t="str">
        <f t="shared" si="5"/>
        <v/>
      </c>
      <c r="DM18" s="12" t="s">
        <v>525</v>
      </c>
    </row>
    <row r="19" spans="2:117" s="12" customFormat="1">
      <c r="B19" s="197">
        <f t="shared" si="2"/>
        <v>10</v>
      </c>
      <c r="C19" s="198"/>
      <c r="D19" s="202" t="s">
        <v>931</v>
      </c>
      <c r="E19" s="203"/>
      <c r="F19" s="203"/>
      <c r="G19" s="203"/>
      <c r="H19" s="203"/>
      <c r="I19" s="203"/>
      <c r="J19" s="203"/>
      <c r="K19" s="203"/>
      <c r="L19" s="203"/>
      <c r="M19" s="203"/>
      <c r="N19" s="203"/>
      <c r="O19" s="203"/>
      <c r="P19" s="204"/>
      <c r="Q19" s="202" t="s">
        <v>1030</v>
      </c>
      <c r="R19" s="203"/>
      <c r="S19" s="203"/>
      <c r="T19" s="203"/>
      <c r="U19" s="203"/>
      <c r="V19" s="203"/>
      <c r="W19" s="203"/>
      <c r="X19" s="203"/>
      <c r="Y19" s="203"/>
      <c r="Z19" s="203"/>
      <c r="AA19" s="203"/>
      <c r="AB19" s="203"/>
      <c r="AC19" s="203"/>
      <c r="AD19" s="203"/>
      <c r="AE19" s="203"/>
      <c r="AF19" s="203"/>
      <c r="AG19" s="204"/>
      <c r="AH19" s="202" t="s">
        <v>568</v>
      </c>
      <c r="AI19" s="203"/>
      <c r="AJ19" s="203"/>
      <c r="AK19" s="203"/>
      <c r="AL19" s="203"/>
      <c r="AM19" s="203"/>
      <c r="AN19" s="203"/>
      <c r="AO19" s="203"/>
      <c r="AP19" s="203"/>
      <c r="AQ19" s="203"/>
      <c r="AR19" s="203"/>
      <c r="AS19" s="203"/>
      <c r="AT19" s="204"/>
      <c r="AU19" s="202" t="str">
        <f>IFERROR(VLOOKUP(加盟店決済属性パラメータ!AH19,ドメイン定義書!$F$10:$BF$228,43,FALSE),"")</f>
        <v>VARCHAR</v>
      </c>
      <c r="AV19" s="203"/>
      <c r="AW19" s="203"/>
      <c r="AX19" s="203"/>
      <c r="AY19" s="204"/>
      <c r="AZ19" s="202">
        <v>128</v>
      </c>
      <c r="BA19" s="203"/>
      <c r="BB19" s="203"/>
      <c r="BC19" s="203"/>
      <c r="BD19" s="204"/>
      <c r="BE19" s="197" t="s">
        <v>23</v>
      </c>
      <c r="BF19" s="207"/>
      <c r="BG19" s="207"/>
      <c r="BH19" s="207"/>
      <c r="BI19" s="198"/>
      <c r="BJ19" s="197" t="str">
        <f>IFERROR(IF(VLOOKUP(加盟店決済属性パラメータ!AH19,ドメイン定義書!$F$10:$BR$228,62,FALSE)=0,"",VLOOKUP(加盟店決済属性パラメータ!AH19,ドメイン定義書!$F$10:$BR$228,62,FALSE)),"")</f>
        <v/>
      </c>
      <c r="BK19" s="207"/>
      <c r="BL19" s="207"/>
      <c r="BM19" s="207"/>
      <c r="BN19" s="198"/>
      <c r="BO19" s="202" t="s">
        <v>530</v>
      </c>
      <c r="BP19" s="203"/>
      <c r="BQ19" s="203"/>
      <c r="BR19" s="203"/>
      <c r="BS19" s="204"/>
      <c r="BT19" s="100"/>
      <c r="BU19" s="101"/>
      <c r="BV19" s="102"/>
      <c r="BW19" s="100"/>
      <c r="BX19" s="101"/>
      <c r="BY19" s="102"/>
      <c r="BZ19" s="100"/>
      <c r="CA19" s="101"/>
      <c r="CB19" s="102"/>
      <c r="CC19" s="100"/>
      <c r="CD19" s="101"/>
      <c r="CE19" s="102"/>
      <c r="CF19" s="100"/>
      <c r="CG19" s="101"/>
      <c r="CH19" s="102"/>
      <c r="CI19" s="100"/>
      <c r="CJ19" s="101"/>
      <c r="CK19" s="102"/>
      <c r="CL19" s="335"/>
      <c r="CM19" s="335"/>
      <c r="CN19" s="335"/>
      <c r="CO19" s="335"/>
      <c r="CP19" s="335"/>
      <c r="CQ19" s="335"/>
      <c r="CR19" s="335"/>
      <c r="CS19" s="335"/>
      <c r="CT19" s="335"/>
      <c r="CU19" s="335"/>
      <c r="CV19" s="335"/>
      <c r="CW19" s="335"/>
      <c r="CX19" s="335"/>
      <c r="CY19" s="335"/>
      <c r="CZ19" s="335"/>
      <c r="DA19" s="335"/>
      <c r="DB19" s="335"/>
      <c r="DI19" s="12" t="str">
        <f t="shared" si="3"/>
        <v>settlementcompany_parameter6</v>
      </c>
      <c r="DJ19" s="12" t="str">
        <f t="shared" si="4"/>
        <v>VARCHAR(128)</v>
      </c>
      <c r="DK19" s="12" t="str">
        <f t="shared" si="5"/>
        <v/>
      </c>
      <c r="DM19" s="12" t="s">
        <v>525</v>
      </c>
    </row>
    <row r="20" spans="2:117" s="12" customFormat="1">
      <c r="B20" s="197">
        <f t="shared" si="2"/>
        <v>11</v>
      </c>
      <c r="C20" s="198"/>
      <c r="D20" s="202" t="s">
        <v>932</v>
      </c>
      <c r="E20" s="203"/>
      <c r="F20" s="203"/>
      <c r="G20" s="203"/>
      <c r="H20" s="203"/>
      <c r="I20" s="203"/>
      <c r="J20" s="203"/>
      <c r="K20" s="203"/>
      <c r="L20" s="203"/>
      <c r="M20" s="203"/>
      <c r="N20" s="203"/>
      <c r="O20" s="203"/>
      <c r="P20" s="204"/>
      <c r="Q20" s="202" t="s">
        <v>1031</v>
      </c>
      <c r="R20" s="203"/>
      <c r="S20" s="203"/>
      <c r="T20" s="203"/>
      <c r="U20" s="203"/>
      <c r="V20" s="203"/>
      <c r="W20" s="203"/>
      <c r="X20" s="203"/>
      <c r="Y20" s="203"/>
      <c r="Z20" s="203"/>
      <c r="AA20" s="203"/>
      <c r="AB20" s="203"/>
      <c r="AC20" s="203"/>
      <c r="AD20" s="203"/>
      <c r="AE20" s="203"/>
      <c r="AF20" s="203"/>
      <c r="AG20" s="204"/>
      <c r="AH20" s="202" t="s">
        <v>568</v>
      </c>
      <c r="AI20" s="203"/>
      <c r="AJ20" s="203"/>
      <c r="AK20" s="203"/>
      <c r="AL20" s="203"/>
      <c r="AM20" s="203"/>
      <c r="AN20" s="203"/>
      <c r="AO20" s="203"/>
      <c r="AP20" s="203"/>
      <c r="AQ20" s="203"/>
      <c r="AR20" s="203"/>
      <c r="AS20" s="203"/>
      <c r="AT20" s="204"/>
      <c r="AU20" s="202" t="str">
        <f>IFERROR(VLOOKUP(加盟店決済属性パラメータ!AH20,ドメイン定義書!$F$10:$BF$228,43,FALSE),"")</f>
        <v>VARCHAR</v>
      </c>
      <c r="AV20" s="203"/>
      <c r="AW20" s="203"/>
      <c r="AX20" s="203"/>
      <c r="AY20" s="204"/>
      <c r="AZ20" s="202">
        <v>128</v>
      </c>
      <c r="BA20" s="203"/>
      <c r="BB20" s="203"/>
      <c r="BC20" s="203"/>
      <c r="BD20" s="204"/>
      <c r="BE20" s="197" t="s">
        <v>23</v>
      </c>
      <c r="BF20" s="207"/>
      <c r="BG20" s="207"/>
      <c r="BH20" s="207"/>
      <c r="BI20" s="198"/>
      <c r="BJ20" s="197" t="str">
        <f>IFERROR(IF(VLOOKUP(加盟店決済属性パラメータ!AH20,ドメイン定義書!$F$10:$BR$228,62,FALSE)=0,"",VLOOKUP(加盟店決済属性パラメータ!AH20,ドメイン定義書!$F$10:$BR$228,62,FALSE)),"")</f>
        <v/>
      </c>
      <c r="BK20" s="207"/>
      <c r="BL20" s="207"/>
      <c r="BM20" s="207"/>
      <c r="BN20" s="198"/>
      <c r="BO20" s="202" t="s">
        <v>530</v>
      </c>
      <c r="BP20" s="203"/>
      <c r="BQ20" s="203"/>
      <c r="BR20" s="203"/>
      <c r="BS20" s="204"/>
      <c r="BT20" s="100"/>
      <c r="BU20" s="101"/>
      <c r="BV20" s="102"/>
      <c r="BW20" s="100"/>
      <c r="BX20" s="101"/>
      <c r="BY20" s="102"/>
      <c r="BZ20" s="100"/>
      <c r="CA20" s="101"/>
      <c r="CB20" s="102"/>
      <c r="CC20" s="100"/>
      <c r="CD20" s="101"/>
      <c r="CE20" s="102"/>
      <c r="CF20" s="100"/>
      <c r="CG20" s="101"/>
      <c r="CH20" s="102"/>
      <c r="CI20" s="100"/>
      <c r="CJ20" s="101"/>
      <c r="CK20" s="102"/>
      <c r="CL20" s="335"/>
      <c r="CM20" s="335"/>
      <c r="CN20" s="335"/>
      <c r="CO20" s="335"/>
      <c r="CP20" s="335"/>
      <c r="CQ20" s="335"/>
      <c r="CR20" s="335"/>
      <c r="CS20" s="335"/>
      <c r="CT20" s="335"/>
      <c r="CU20" s="335"/>
      <c r="CV20" s="335"/>
      <c r="CW20" s="335"/>
      <c r="CX20" s="335"/>
      <c r="CY20" s="335"/>
      <c r="CZ20" s="335"/>
      <c r="DA20" s="335"/>
      <c r="DB20" s="335"/>
      <c r="DI20" s="12" t="str">
        <f t="shared" si="3"/>
        <v>settlementcompany_parameter7</v>
      </c>
      <c r="DJ20" s="12" t="str">
        <f t="shared" si="4"/>
        <v>VARCHAR(128)</v>
      </c>
      <c r="DK20" s="12" t="str">
        <f t="shared" si="5"/>
        <v/>
      </c>
      <c r="DM20" s="12" t="s">
        <v>525</v>
      </c>
    </row>
    <row r="21" spans="2:117" s="12" customFormat="1">
      <c r="B21" s="197">
        <f t="shared" si="2"/>
        <v>12</v>
      </c>
      <c r="C21" s="198"/>
      <c r="D21" s="202" t="s">
        <v>933</v>
      </c>
      <c r="E21" s="203"/>
      <c r="F21" s="203"/>
      <c r="G21" s="203"/>
      <c r="H21" s="203"/>
      <c r="I21" s="203"/>
      <c r="J21" s="203"/>
      <c r="K21" s="203"/>
      <c r="L21" s="203"/>
      <c r="M21" s="203"/>
      <c r="N21" s="203"/>
      <c r="O21" s="203"/>
      <c r="P21" s="204"/>
      <c r="Q21" s="202" t="s">
        <v>1032</v>
      </c>
      <c r="R21" s="203"/>
      <c r="S21" s="203"/>
      <c r="T21" s="203"/>
      <c r="U21" s="203"/>
      <c r="V21" s="203"/>
      <c r="W21" s="203"/>
      <c r="X21" s="203"/>
      <c r="Y21" s="203"/>
      <c r="Z21" s="203"/>
      <c r="AA21" s="203"/>
      <c r="AB21" s="203"/>
      <c r="AC21" s="203"/>
      <c r="AD21" s="203"/>
      <c r="AE21" s="203"/>
      <c r="AF21" s="203"/>
      <c r="AG21" s="204"/>
      <c r="AH21" s="202" t="s">
        <v>568</v>
      </c>
      <c r="AI21" s="203"/>
      <c r="AJ21" s="203"/>
      <c r="AK21" s="203"/>
      <c r="AL21" s="203"/>
      <c r="AM21" s="203"/>
      <c r="AN21" s="203"/>
      <c r="AO21" s="203"/>
      <c r="AP21" s="203"/>
      <c r="AQ21" s="203"/>
      <c r="AR21" s="203"/>
      <c r="AS21" s="203"/>
      <c r="AT21" s="204"/>
      <c r="AU21" s="202" t="str">
        <f>IFERROR(VLOOKUP(加盟店決済属性パラメータ!AH21,ドメイン定義書!$F$10:$BF$228,43,FALSE),"")</f>
        <v>VARCHAR</v>
      </c>
      <c r="AV21" s="203"/>
      <c r="AW21" s="203"/>
      <c r="AX21" s="203"/>
      <c r="AY21" s="204"/>
      <c r="AZ21" s="202">
        <v>128</v>
      </c>
      <c r="BA21" s="203"/>
      <c r="BB21" s="203"/>
      <c r="BC21" s="203"/>
      <c r="BD21" s="204"/>
      <c r="BE21" s="197" t="s">
        <v>23</v>
      </c>
      <c r="BF21" s="207"/>
      <c r="BG21" s="207"/>
      <c r="BH21" s="207"/>
      <c r="BI21" s="198"/>
      <c r="BJ21" s="197" t="str">
        <f>IFERROR(IF(VLOOKUP(加盟店決済属性パラメータ!AH21,ドメイン定義書!$F$10:$BR$228,62,FALSE)=0,"",VLOOKUP(加盟店決済属性パラメータ!AH21,ドメイン定義書!$F$10:$BR$228,62,FALSE)),"")</f>
        <v/>
      </c>
      <c r="BK21" s="207"/>
      <c r="BL21" s="207"/>
      <c r="BM21" s="207"/>
      <c r="BN21" s="198"/>
      <c r="BO21" s="202" t="s">
        <v>530</v>
      </c>
      <c r="BP21" s="203"/>
      <c r="BQ21" s="203"/>
      <c r="BR21" s="203"/>
      <c r="BS21" s="204"/>
      <c r="BT21" s="100"/>
      <c r="BU21" s="101"/>
      <c r="BV21" s="102"/>
      <c r="BW21" s="100"/>
      <c r="BX21" s="101"/>
      <c r="BY21" s="102"/>
      <c r="BZ21" s="100"/>
      <c r="CA21" s="101"/>
      <c r="CB21" s="102"/>
      <c r="CC21" s="100"/>
      <c r="CD21" s="101"/>
      <c r="CE21" s="102"/>
      <c r="CF21" s="100"/>
      <c r="CG21" s="101"/>
      <c r="CH21" s="102"/>
      <c r="CI21" s="100"/>
      <c r="CJ21" s="101"/>
      <c r="CK21" s="102"/>
      <c r="CL21" s="335"/>
      <c r="CM21" s="335"/>
      <c r="CN21" s="335"/>
      <c r="CO21" s="335"/>
      <c r="CP21" s="335"/>
      <c r="CQ21" s="335"/>
      <c r="CR21" s="335"/>
      <c r="CS21" s="335"/>
      <c r="CT21" s="335"/>
      <c r="CU21" s="335"/>
      <c r="CV21" s="335"/>
      <c r="CW21" s="335"/>
      <c r="CX21" s="335"/>
      <c r="CY21" s="335"/>
      <c r="CZ21" s="335"/>
      <c r="DA21" s="335"/>
      <c r="DB21" s="335"/>
      <c r="DI21" s="12" t="str">
        <f t="shared" si="3"/>
        <v>settlementcompany_parameter8</v>
      </c>
      <c r="DJ21" s="12" t="str">
        <f t="shared" si="4"/>
        <v>VARCHAR(128)</v>
      </c>
      <c r="DK21" s="12" t="str">
        <f t="shared" si="5"/>
        <v/>
      </c>
      <c r="DM21" s="12" t="s">
        <v>525</v>
      </c>
    </row>
    <row r="22" spans="2:117" s="12" customFormat="1">
      <c r="B22" s="197">
        <f t="shared" si="2"/>
        <v>13</v>
      </c>
      <c r="C22" s="198"/>
      <c r="D22" s="202" t="s">
        <v>934</v>
      </c>
      <c r="E22" s="203"/>
      <c r="F22" s="203"/>
      <c r="G22" s="203"/>
      <c r="H22" s="203"/>
      <c r="I22" s="203"/>
      <c r="J22" s="203"/>
      <c r="K22" s="203"/>
      <c r="L22" s="203"/>
      <c r="M22" s="203"/>
      <c r="N22" s="203"/>
      <c r="O22" s="203"/>
      <c r="P22" s="204"/>
      <c r="Q22" s="202" t="s">
        <v>1033</v>
      </c>
      <c r="R22" s="203"/>
      <c r="S22" s="203"/>
      <c r="T22" s="203"/>
      <c r="U22" s="203"/>
      <c r="V22" s="203"/>
      <c r="W22" s="203"/>
      <c r="X22" s="203"/>
      <c r="Y22" s="203"/>
      <c r="Z22" s="203"/>
      <c r="AA22" s="203"/>
      <c r="AB22" s="203"/>
      <c r="AC22" s="203"/>
      <c r="AD22" s="203"/>
      <c r="AE22" s="203"/>
      <c r="AF22" s="203"/>
      <c r="AG22" s="204"/>
      <c r="AH22" s="202" t="s">
        <v>568</v>
      </c>
      <c r="AI22" s="203"/>
      <c r="AJ22" s="203"/>
      <c r="AK22" s="203"/>
      <c r="AL22" s="203"/>
      <c r="AM22" s="203"/>
      <c r="AN22" s="203"/>
      <c r="AO22" s="203"/>
      <c r="AP22" s="203"/>
      <c r="AQ22" s="203"/>
      <c r="AR22" s="203"/>
      <c r="AS22" s="203"/>
      <c r="AT22" s="204"/>
      <c r="AU22" s="202" t="str">
        <f>IFERROR(VLOOKUP(加盟店決済属性パラメータ!AH22,ドメイン定義書!$F$10:$BF$228,43,FALSE),"")</f>
        <v>VARCHAR</v>
      </c>
      <c r="AV22" s="203"/>
      <c r="AW22" s="203"/>
      <c r="AX22" s="203"/>
      <c r="AY22" s="204"/>
      <c r="AZ22" s="202">
        <v>128</v>
      </c>
      <c r="BA22" s="203"/>
      <c r="BB22" s="203"/>
      <c r="BC22" s="203"/>
      <c r="BD22" s="204"/>
      <c r="BE22" s="197" t="s">
        <v>23</v>
      </c>
      <c r="BF22" s="207"/>
      <c r="BG22" s="207"/>
      <c r="BH22" s="207"/>
      <c r="BI22" s="198"/>
      <c r="BJ22" s="197" t="str">
        <f>IFERROR(IF(VLOOKUP(加盟店決済属性パラメータ!AH22,ドメイン定義書!$F$10:$BR$228,62,FALSE)=0,"",VLOOKUP(加盟店決済属性パラメータ!AH22,ドメイン定義書!$F$10:$BR$228,62,FALSE)),"")</f>
        <v/>
      </c>
      <c r="BK22" s="207"/>
      <c r="BL22" s="207"/>
      <c r="BM22" s="207"/>
      <c r="BN22" s="198"/>
      <c r="BO22" s="202" t="s">
        <v>530</v>
      </c>
      <c r="BP22" s="203"/>
      <c r="BQ22" s="203"/>
      <c r="BR22" s="203"/>
      <c r="BS22" s="204"/>
      <c r="BT22" s="100"/>
      <c r="BU22" s="101"/>
      <c r="BV22" s="102"/>
      <c r="BW22" s="100"/>
      <c r="BX22" s="101"/>
      <c r="BY22" s="102"/>
      <c r="BZ22" s="100"/>
      <c r="CA22" s="101"/>
      <c r="CB22" s="102"/>
      <c r="CC22" s="100"/>
      <c r="CD22" s="101"/>
      <c r="CE22" s="102"/>
      <c r="CF22" s="100"/>
      <c r="CG22" s="101"/>
      <c r="CH22" s="102"/>
      <c r="CI22" s="100"/>
      <c r="CJ22" s="101"/>
      <c r="CK22" s="102"/>
      <c r="CL22" s="335"/>
      <c r="CM22" s="335"/>
      <c r="CN22" s="335"/>
      <c r="CO22" s="335"/>
      <c r="CP22" s="335"/>
      <c r="CQ22" s="335"/>
      <c r="CR22" s="335"/>
      <c r="CS22" s="335"/>
      <c r="CT22" s="335"/>
      <c r="CU22" s="335"/>
      <c r="CV22" s="335"/>
      <c r="CW22" s="335"/>
      <c r="CX22" s="335"/>
      <c r="CY22" s="335"/>
      <c r="CZ22" s="335"/>
      <c r="DA22" s="335"/>
      <c r="DB22" s="335"/>
      <c r="DI22" s="12" t="str">
        <f t="shared" si="3"/>
        <v>settlementcompany_parameter9</v>
      </c>
      <c r="DJ22" s="12" t="str">
        <f t="shared" si="4"/>
        <v>VARCHAR(128)</v>
      </c>
      <c r="DK22" s="12" t="str">
        <f t="shared" si="5"/>
        <v/>
      </c>
      <c r="DM22" s="12" t="s">
        <v>525</v>
      </c>
    </row>
    <row r="23" spans="2:117" s="12" customFormat="1">
      <c r="B23" s="197">
        <f t="shared" si="2"/>
        <v>14</v>
      </c>
      <c r="C23" s="198"/>
      <c r="D23" s="202" t="s">
        <v>935</v>
      </c>
      <c r="E23" s="203"/>
      <c r="F23" s="203"/>
      <c r="G23" s="203"/>
      <c r="H23" s="203"/>
      <c r="I23" s="203"/>
      <c r="J23" s="203"/>
      <c r="K23" s="203"/>
      <c r="L23" s="203"/>
      <c r="M23" s="203"/>
      <c r="N23" s="203"/>
      <c r="O23" s="203"/>
      <c r="P23" s="204"/>
      <c r="Q23" s="202" t="s">
        <v>1034</v>
      </c>
      <c r="R23" s="203"/>
      <c r="S23" s="203"/>
      <c r="T23" s="203"/>
      <c r="U23" s="203"/>
      <c r="V23" s="203"/>
      <c r="W23" s="203"/>
      <c r="X23" s="203"/>
      <c r="Y23" s="203"/>
      <c r="Z23" s="203"/>
      <c r="AA23" s="203"/>
      <c r="AB23" s="203"/>
      <c r="AC23" s="203"/>
      <c r="AD23" s="203"/>
      <c r="AE23" s="203"/>
      <c r="AF23" s="203"/>
      <c r="AG23" s="204"/>
      <c r="AH23" s="202" t="s">
        <v>568</v>
      </c>
      <c r="AI23" s="203"/>
      <c r="AJ23" s="203"/>
      <c r="AK23" s="203"/>
      <c r="AL23" s="203"/>
      <c r="AM23" s="203"/>
      <c r="AN23" s="203"/>
      <c r="AO23" s="203"/>
      <c r="AP23" s="203"/>
      <c r="AQ23" s="203"/>
      <c r="AR23" s="203"/>
      <c r="AS23" s="203"/>
      <c r="AT23" s="204"/>
      <c r="AU23" s="202" t="str">
        <f>IFERROR(VLOOKUP(加盟店決済属性パラメータ!AH23,ドメイン定義書!$F$10:$BF$228,43,FALSE),"")</f>
        <v>VARCHAR</v>
      </c>
      <c r="AV23" s="203"/>
      <c r="AW23" s="203"/>
      <c r="AX23" s="203"/>
      <c r="AY23" s="204"/>
      <c r="AZ23" s="202">
        <v>128</v>
      </c>
      <c r="BA23" s="203"/>
      <c r="BB23" s="203"/>
      <c r="BC23" s="203"/>
      <c r="BD23" s="204"/>
      <c r="BE23" s="197" t="s">
        <v>23</v>
      </c>
      <c r="BF23" s="207"/>
      <c r="BG23" s="207"/>
      <c r="BH23" s="207"/>
      <c r="BI23" s="198"/>
      <c r="BJ23" s="197" t="str">
        <f>IFERROR(IF(VLOOKUP(加盟店決済属性パラメータ!AH23,ドメイン定義書!$F$10:$BR$228,62,FALSE)=0,"",VLOOKUP(加盟店決済属性パラメータ!AH23,ドメイン定義書!$F$10:$BR$228,62,FALSE)),"")</f>
        <v/>
      </c>
      <c r="BK23" s="207"/>
      <c r="BL23" s="207"/>
      <c r="BM23" s="207"/>
      <c r="BN23" s="198"/>
      <c r="BO23" s="202" t="s">
        <v>530</v>
      </c>
      <c r="BP23" s="203"/>
      <c r="BQ23" s="203"/>
      <c r="BR23" s="203"/>
      <c r="BS23" s="204"/>
      <c r="BT23" s="100"/>
      <c r="BU23" s="101"/>
      <c r="BV23" s="102"/>
      <c r="BW23" s="100"/>
      <c r="BX23" s="101"/>
      <c r="BY23" s="102"/>
      <c r="BZ23" s="100"/>
      <c r="CA23" s="101"/>
      <c r="CB23" s="102"/>
      <c r="CC23" s="100"/>
      <c r="CD23" s="101"/>
      <c r="CE23" s="102"/>
      <c r="CF23" s="100"/>
      <c r="CG23" s="101"/>
      <c r="CH23" s="102"/>
      <c r="CI23" s="100"/>
      <c r="CJ23" s="101"/>
      <c r="CK23" s="102"/>
      <c r="CL23" s="335"/>
      <c r="CM23" s="335"/>
      <c r="CN23" s="335"/>
      <c r="CO23" s="335"/>
      <c r="CP23" s="335"/>
      <c r="CQ23" s="335"/>
      <c r="CR23" s="335"/>
      <c r="CS23" s="335"/>
      <c r="CT23" s="335"/>
      <c r="CU23" s="335"/>
      <c r="CV23" s="335"/>
      <c r="CW23" s="335"/>
      <c r="CX23" s="335"/>
      <c r="CY23" s="335"/>
      <c r="CZ23" s="335"/>
      <c r="DA23" s="335"/>
      <c r="DB23" s="335"/>
      <c r="DI23" s="12" t="str">
        <f t="shared" si="3"/>
        <v>settlementcompany_parameter10</v>
      </c>
      <c r="DJ23" s="12" t="str">
        <f t="shared" si="4"/>
        <v>VARCHAR(128)</v>
      </c>
      <c r="DK23" s="12" t="str">
        <f t="shared" si="5"/>
        <v/>
      </c>
      <c r="DM23" s="12" t="s">
        <v>525</v>
      </c>
    </row>
    <row r="24" spans="2:117" s="12" customFormat="1">
      <c r="B24" s="197">
        <f t="shared" si="2"/>
        <v>15</v>
      </c>
      <c r="C24" s="198"/>
      <c r="D24" s="202" t="s">
        <v>936</v>
      </c>
      <c r="E24" s="203"/>
      <c r="F24" s="203"/>
      <c r="G24" s="203"/>
      <c r="H24" s="203"/>
      <c r="I24" s="203"/>
      <c r="J24" s="203"/>
      <c r="K24" s="203"/>
      <c r="L24" s="203"/>
      <c r="M24" s="203"/>
      <c r="N24" s="203"/>
      <c r="O24" s="203"/>
      <c r="P24" s="204"/>
      <c r="Q24" s="202" t="s">
        <v>1035</v>
      </c>
      <c r="R24" s="203"/>
      <c r="S24" s="203"/>
      <c r="T24" s="203"/>
      <c r="U24" s="203"/>
      <c r="V24" s="203"/>
      <c r="W24" s="203"/>
      <c r="X24" s="203"/>
      <c r="Y24" s="203"/>
      <c r="Z24" s="203"/>
      <c r="AA24" s="203"/>
      <c r="AB24" s="203"/>
      <c r="AC24" s="203"/>
      <c r="AD24" s="203"/>
      <c r="AE24" s="203"/>
      <c r="AF24" s="203"/>
      <c r="AG24" s="204"/>
      <c r="AH24" s="202" t="s">
        <v>568</v>
      </c>
      <c r="AI24" s="203"/>
      <c r="AJ24" s="203"/>
      <c r="AK24" s="203"/>
      <c r="AL24" s="203"/>
      <c r="AM24" s="203"/>
      <c r="AN24" s="203"/>
      <c r="AO24" s="203"/>
      <c r="AP24" s="203"/>
      <c r="AQ24" s="203"/>
      <c r="AR24" s="203"/>
      <c r="AS24" s="203"/>
      <c r="AT24" s="204"/>
      <c r="AU24" s="202" t="str">
        <f>IFERROR(VLOOKUP(加盟店決済属性パラメータ!AH24,ドメイン定義書!$F$10:$BF$228,43,FALSE),"")</f>
        <v>VARCHAR</v>
      </c>
      <c r="AV24" s="203"/>
      <c r="AW24" s="203"/>
      <c r="AX24" s="203"/>
      <c r="AY24" s="204"/>
      <c r="AZ24" s="202">
        <v>128</v>
      </c>
      <c r="BA24" s="203"/>
      <c r="BB24" s="203"/>
      <c r="BC24" s="203"/>
      <c r="BD24" s="204"/>
      <c r="BE24" s="197" t="s">
        <v>23</v>
      </c>
      <c r="BF24" s="207"/>
      <c r="BG24" s="207"/>
      <c r="BH24" s="207"/>
      <c r="BI24" s="198"/>
      <c r="BJ24" s="197" t="str">
        <f>IFERROR(IF(VLOOKUP(加盟店決済属性パラメータ!AH24,ドメイン定義書!$F$10:$BR$228,62,FALSE)=0,"",VLOOKUP(加盟店決済属性パラメータ!AH24,ドメイン定義書!$F$10:$BR$228,62,FALSE)),"")</f>
        <v/>
      </c>
      <c r="BK24" s="207"/>
      <c r="BL24" s="207"/>
      <c r="BM24" s="207"/>
      <c r="BN24" s="198"/>
      <c r="BO24" s="202" t="s">
        <v>530</v>
      </c>
      <c r="BP24" s="203"/>
      <c r="BQ24" s="203"/>
      <c r="BR24" s="203"/>
      <c r="BS24" s="204"/>
      <c r="BT24" s="100"/>
      <c r="BU24" s="101"/>
      <c r="BV24" s="102"/>
      <c r="BW24" s="100"/>
      <c r="BX24" s="101"/>
      <c r="BY24" s="102"/>
      <c r="BZ24" s="100"/>
      <c r="CA24" s="101"/>
      <c r="CB24" s="102"/>
      <c r="CC24" s="100"/>
      <c r="CD24" s="101"/>
      <c r="CE24" s="102"/>
      <c r="CF24" s="100"/>
      <c r="CG24" s="101"/>
      <c r="CH24" s="102"/>
      <c r="CI24" s="100"/>
      <c r="CJ24" s="101"/>
      <c r="CK24" s="102"/>
      <c r="CL24" s="335"/>
      <c r="CM24" s="335"/>
      <c r="CN24" s="335"/>
      <c r="CO24" s="335"/>
      <c r="CP24" s="335"/>
      <c r="CQ24" s="335"/>
      <c r="CR24" s="335"/>
      <c r="CS24" s="335"/>
      <c r="CT24" s="335"/>
      <c r="CU24" s="335"/>
      <c r="CV24" s="335"/>
      <c r="CW24" s="335"/>
      <c r="CX24" s="335"/>
      <c r="CY24" s="335"/>
      <c r="CZ24" s="335"/>
      <c r="DA24" s="335"/>
      <c r="DB24" s="335"/>
      <c r="DI24" s="12" t="str">
        <f t="shared" si="3"/>
        <v>settlementcompany_parameter11</v>
      </c>
      <c r="DJ24" s="12" t="str">
        <f t="shared" si="4"/>
        <v>VARCHAR(128)</v>
      </c>
      <c r="DK24" s="12" t="str">
        <f t="shared" si="5"/>
        <v/>
      </c>
      <c r="DM24" s="12" t="s">
        <v>525</v>
      </c>
    </row>
    <row r="25" spans="2:117" s="12" customFormat="1">
      <c r="B25" s="197">
        <f t="shared" si="2"/>
        <v>16</v>
      </c>
      <c r="C25" s="198"/>
      <c r="D25" s="202" t="s">
        <v>937</v>
      </c>
      <c r="E25" s="203"/>
      <c r="F25" s="203"/>
      <c r="G25" s="203"/>
      <c r="H25" s="203"/>
      <c r="I25" s="203"/>
      <c r="J25" s="203"/>
      <c r="K25" s="203"/>
      <c r="L25" s="203"/>
      <c r="M25" s="203"/>
      <c r="N25" s="203"/>
      <c r="O25" s="203"/>
      <c r="P25" s="204"/>
      <c r="Q25" s="202" t="s">
        <v>1036</v>
      </c>
      <c r="R25" s="203"/>
      <c r="S25" s="203"/>
      <c r="T25" s="203"/>
      <c r="U25" s="203"/>
      <c r="V25" s="203"/>
      <c r="W25" s="203"/>
      <c r="X25" s="203"/>
      <c r="Y25" s="203"/>
      <c r="Z25" s="203"/>
      <c r="AA25" s="203"/>
      <c r="AB25" s="203"/>
      <c r="AC25" s="203"/>
      <c r="AD25" s="203"/>
      <c r="AE25" s="203"/>
      <c r="AF25" s="203"/>
      <c r="AG25" s="204"/>
      <c r="AH25" s="202" t="s">
        <v>568</v>
      </c>
      <c r="AI25" s="203"/>
      <c r="AJ25" s="203"/>
      <c r="AK25" s="203"/>
      <c r="AL25" s="203"/>
      <c r="AM25" s="203"/>
      <c r="AN25" s="203"/>
      <c r="AO25" s="203"/>
      <c r="AP25" s="203"/>
      <c r="AQ25" s="203"/>
      <c r="AR25" s="203"/>
      <c r="AS25" s="203"/>
      <c r="AT25" s="204"/>
      <c r="AU25" s="202" t="str">
        <f>IFERROR(VLOOKUP(加盟店決済属性パラメータ!AH25,ドメイン定義書!$F$10:$BF$228,43,FALSE),"")</f>
        <v>VARCHAR</v>
      </c>
      <c r="AV25" s="203"/>
      <c r="AW25" s="203"/>
      <c r="AX25" s="203"/>
      <c r="AY25" s="204"/>
      <c r="AZ25" s="202">
        <v>128</v>
      </c>
      <c r="BA25" s="203"/>
      <c r="BB25" s="203"/>
      <c r="BC25" s="203"/>
      <c r="BD25" s="204"/>
      <c r="BE25" s="197" t="s">
        <v>23</v>
      </c>
      <c r="BF25" s="207"/>
      <c r="BG25" s="207"/>
      <c r="BH25" s="207"/>
      <c r="BI25" s="198"/>
      <c r="BJ25" s="197" t="str">
        <f>IFERROR(IF(VLOOKUP(加盟店決済属性パラメータ!AH25,ドメイン定義書!$F$10:$BR$228,62,FALSE)=0,"",VLOOKUP(加盟店決済属性パラメータ!AH25,ドメイン定義書!$F$10:$BR$228,62,FALSE)),"")</f>
        <v/>
      </c>
      <c r="BK25" s="207"/>
      <c r="BL25" s="207"/>
      <c r="BM25" s="207"/>
      <c r="BN25" s="198"/>
      <c r="BO25" s="202" t="s">
        <v>530</v>
      </c>
      <c r="BP25" s="203"/>
      <c r="BQ25" s="203"/>
      <c r="BR25" s="203"/>
      <c r="BS25" s="204"/>
      <c r="BT25" s="100"/>
      <c r="BU25" s="101"/>
      <c r="BV25" s="102"/>
      <c r="BW25" s="100"/>
      <c r="BX25" s="101"/>
      <c r="BY25" s="102"/>
      <c r="BZ25" s="100"/>
      <c r="CA25" s="101"/>
      <c r="CB25" s="102"/>
      <c r="CC25" s="100"/>
      <c r="CD25" s="101"/>
      <c r="CE25" s="102"/>
      <c r="CF25" s="100"/>
      <c r="CG25" s="101"/>
      <c r="CH25" s="102"/>
      <c r="CI25" s="100"/>
      <c r="CJ25" s="101"/>
      <c r="CK25" s="102"/>
      <c r="CL25" s="335"/>
      <c r="CM25" s="335"/>
      <c r="CN25" s="335"/>
      <c r="CO25" s="335"/>
      <c r="CP25" s="335"/>
      <c r="CQ25" s="335"/>
      <c r="CR25" s="335"/>
      <c r="CS25" s="335"/>
      <c r="CT25" s="335"/>
      <c r="CU25" s="335"/>
      <c r="CV25" s="335"/>
      <c r="CW25" s="335"/>
      <c r="CX25" s="335"/>
      <c r="CY25" s="335"/>
      <c r="CZ25" s="335"/>
      <c r="DA25" s="335"/>
      <c r="DB25" s="335"/>
      <c r="DI25" s="12" t="str">
        <f t="shared" si="3"/>
        <v>settlementcompany_parameter12</v>
      </c>
      <c r="DJ25" s="12" t="str">
        <f t="shared" si="4"/>
        <v>VARCHAR(128)</v>
      </c>
      <c r="DK25" s="12" t="str">
        <f t="shared" si="5"/>
        <v/>
      </c>
      <c r="DM25" s="12" t="s">
        <v>525</v>
      </c>
    </row>
    <row r="26" spans="2:117" s="12" customFormat="1">
      <c r="B26" s="197">
        <f t="shared" si="2"/>
        <v>17</v>
      </c>
      <c r="C26" s="198"/>
      <c r="D26" s="202" t="s">
        <v>938</v>
      </c>
      <c r="E26" s="203"/>
      <c r="F26" s="203"/>
      <c r="G26" s="203"/>
      <c r="H26" s="203"/>
      <c r="I26" s="203"/>
      <c r="J26" s="203"/>
      <c r="K26" s="203"/>
      <c r="L26" s="203"/>
      <c r="M26" s="203"/>
      <c r="N26" s="203"/>
      <c r="O26" s="203"/>
      <c r="P26" s="204"/>
      <c r="Q26" s="202" t="s">
        <v>1037</v>
      </c>
      <c r="R26" s="203"/>
      <c r="S26" s="203"/>
      <c r="T26" s="203"/>
      <c r="U26" s="203"/>
      <c r="V26" s="203"/>
      <c r="W26" s="203"/>
      <c r="X26" s="203"/>
      <c r="Y26" s="203"/>
      <c r="Z26" s="203"/>
      <c r="AA26" s="203"/>
      <c r="AB26" s="203"/>
      <c r="AC26" s="203"/>
      <c r="AD26" s="203"/>
      <c r="AE26" s="203"/>
      <c r="AF26" s="203"/>
      <c r="AG26" s="204"/>
      <c r="AH26" s="202" t="s">
        <v>568</v>
      </c>
      <c r="AI26" s="203"/>
      <c r="AJ26" s="203"/>
      <c r="AK26" s="203"/>
      <c r="AL26" s="203"/>
      <c r="AM26" s="203"/>
      <c r="AN26" s="203"/>
      <c r="AO26" s="203"/>
      <c r="AP26" s="203"/>
      <c r="AQ26" s="203"/>
      <c r="AR26" s="203"/>
      <c r="AS26" s="203"/>
      <c r="AT26" s="204"/>
      <c r="AU26" s="202" t="str">
        <f>IFERROR(VLOOKUP(加盟店決済属性パラメータ!AH26,ドメイン定義書!$F$10:$BF$228,43,FALSE),"")</f>
        <v>VARCHAR</v>
      </c>
      <c r="AV26" s="203"/>
      <c r="AW26" s="203"/>
      <c r="AX26" s="203"/>
      <c r="AY26" s="204"/>
      <c r="AZ26" s="202">
        <v>128</v>
      </c>
      <c r="BA26" s="203"/>
      <c r="BB26" s="203"/>
      <c r="BC26" s="203"/>
      <c r="BD26" s="204"/>
      <c r="BE26" s="197" t="s">
        <v>23</v>
      </c>
      <c r="BF26" s="207"/>
      <c r="BG26" s="207"/>
      <c r="BH26" s="207"/>
      <c r="BI26" s="198"/>
      <c r="BJ26" s="197" t="str">
        <f>IFERROR(IF(VLOOKUP(加盟店決済属性パラメータ!AH26,ドメイン定義書!$F$10:$BR$228,62,FALSE)=0,"",VLOOKUP(加盟店決済属性パラメータ!AH26,ドメイン定義書!$F$10:$BR$228,62,FALSE)),"")</f>
        <v/>
      </c>
      <c r="BK26" s="207"/>
      <c r="BL26" s="207"/>
      <c r="BM26" s="207"/>
      <c r="BN26" s="198"/>
      <c r="BO26" s="202" t="s">
        <v>530</v>
      </c>
      <c r="BP26" s="203"/>
      <c r="BQ26" s="203"/>
      <c r="BR26" s="203"/>
      <c r="BS26" s="204"/>
      <c r="BT26" s="100"/>
      <c r="BU26" s="101"/>
      <c r="BV26" s="102"/>
      <c r="BW26" s="100"/>
      <c r="BX26" s="101"/>
      <c r="BY26" s="102"/>
      <c r="BZ26" s="100"/>
      <c r="CA26" s="101"/>
      <c r="CB26" s="102"/>
      <c r="CC26" s="100"/>
      <c r="CD26" s="101"/>
      <c r="CE26" s="102"/>
      <c r="CF26" s="100"/>
      <c r="CG26" s="101"/>
      <c r="CH26" s="102"/>
      <c r="CI26" s="100"/>
      <c r="CJ26" s="101"/>
      <c r="CK26" s="102"/>
      <c r="CL26" s="335"/>
      <c r="CM26" s="335"/>
      <c r="CN26" s="335"/>
      <c r="CO26" s="335"/>
      <c r="CP26" s="335"/>
      <c r="CQ26" s="335"/>
      <c r="CR26" s="335"/>
      <c r="CS26" s="335"/>
      <c r="CT26" s="335"/>
      <c r="CU26" s="335"/>
      <c r="CV26" s="335"/>
      <c r="CW26" s="335"/>
      <c r="CX26" s="335"/>
      <c r="CY26" s="335"/>
      <c r="CZ26" s="335"/>
      <c r="DA26" s="335"/>
      <c r="DB26" s="335"/>
      <c r="DI26" s="12" t="str">
        <f t="shared" si="3"/>
        <v>settlementcompany_parameter13</v>
      </c>
      <c r="DJ26" s="12" t="str">
        <f t="shared" si="4"/>
        <v>VARCHAR(128)</v>
      </c>
      <c r="DK26" s="12" t="str">
        <f t="shared" si="5"/>
        <v/>
      </c>
      <c r="DM26" s="12" t="s">
        <v>525</v>
      </c>
    </row>
    <row r="27" spans="2:117" s="12" customFormat="1">
      <c r="B27" s="197">
        <f t="shared" si="2"/>
        <v>18</v>
      </c>
      <c r="C27" s="198"/>
      <c r="D27" s="202" t="s">
        <v>939</v>
      </c>
      <c r="E27" s="203"/>
      <c r="F27" s="203"/>
      <c r="G27" s="203"/>
      <c r="H27" s="203"/>
      <c r="I27" s="203"/>
      <c r="J27" s="203"/>
      <c r="K27" s="203"/>
      <c r="L27" s="203"/>
      <c r="M27" s="203"/>
      <c r="N27" s="203"/>
      <c r="O27" s="203"/>
      <c r="P27" s="204"/>
      <c r="Q27" s="202" t="s">
        <v>1038</v>
      </c>
      <c r="R27" s="203"/>
      <c r="S27" s="203"/>
      <c r="T27" s="203"/>
      <c r="U27" s="203"/>
      <c r="V27" s="203"/>
      <c r="W27" s="203"/>
      <c r="X27" s="203"/>
      <c r="Y27" s="203"/>
      <c r="Z27" s="203"/>
      <c r="AA27" s="203"/>
      <c r="AB27" s="203"/>
      <c r="AC27" s="203"/>
      <c r="AD27" s="203"/>
      <c r="AE27" s="203"/>
      <c r="AF27" s="203"/>
      <c r="AG27" s="204"/>
      <c r="AH27" s="202" t="s">
        <v>568</v>
      </c>
      <c r="AI27" s="203"/>
      <c r="AJ27" s="203"/>
      <c r="AK27" s="203"/>
      <c r="AL27" s="203"/>
      <c r="AM27" s="203"/>
      <c r="AN27" s="203"/>
      <c r="AO27" s="203"/>
      <c r="AP27" s="203"/>
      <c r="AQ27" s="203"/>
      <c r="AR27" s="203"/>
      <c r="AS27" s="203"/>
      <c r="AT27" s="204"/>
      <c r="AU27" s="202" t="str">
        <f>IFERROR(VLOOKUP(加盟店決済属性パラメータ!AH27,ドメイン定義書!$F$10:$BF$228,43,FALSE),"")</f>
        <v>VARCHAR</v>
      </c>
      <c r="AV27" s="203"/>
      <c r="AW27" s="203"/>
      <c r="AX27" s="203"/>
      <c r="AY27" s="204"/>
      <c r="AZ27" s="202">
        <v>128</v>
      </c>
      <c r="BA27" s="203"/>
      <c r="BB27" s="203"/>
      <c r="BC27" s="203"/>
      <c r="BD27" s="204"/>
      <c r="BE27" s="197" t="s">
        <v>23</v>
      </c>
      <c r="BF27" s="207"/>
      <c r="BG27" s="207"/>
      <c r="BH27" s="207"/>
      <c r="BI27" s="198"/>
      <c r="BJ27" s="197" t="str">
        <f>IFERROR(IF(VLOOKUP(加盟店決済属性パラメータ!AH27,ドメイン定義書!$F$10:$BR$228,62,FALSE)=0,"",VLOOKUP(加盟店決済属性パラメータ!AH27,ドメイン定義書!$F$10:$BR$228,62,FALSE)),"")</f>
        <v/>
      </c>
      <c r="BK27" s="207"/>
      <c r="BL27" s="207"/>
      <c r="BM27" s="207"/>
      <c r="BN27" s="198"/>
      <c r="BO27" s="202" t="s">
        <v>530</v>
      </c>
      <c r="BP27" s="203"/>
      <c r="BQ27" s="203"/>
      <c r="BR27" s="203"/>
      <c r="BS27" s="204"/>
      <c r="BT27" s="100"/>
      <c r="BU27" s="101"/>
      <c r="BV27" s="102"/>
      <c r="BW27" s="100"/>
      <c r="BX27" s="101"/>
      <c r="BY27" s="102"/>
      <c r="BZ27" s="100"/>
      <c r="CA27" s="101"/>
      <c r="CB27" s="102"/>
      <c r="CC27" s="100"/>
      <c r="CD27" s="101"/>
      <c r="CE27" s="102"/>
      <c r="CF27" s="100"/>
      <c r="CG27" s="101"/>
      <c r="CH27" s="102"/>
      <c r="CI27" s="100"/>
      <c r="CJ27" s="101"/>
      <c r="CK27" s="102"/>
      <c r="CL27" s="335"/>
      <c r="CM27" s="335"/>
      <c r="CN27" s="335"/>
      <c r="CO27" s="335"/>
      <c r="CP27" s="335"/>
      <c r="CQ27" s="335"/>
      <c r="CR27" s="335"/>
      <c r="CS27" s="335"/>
      <c r="CT27" s="335"/>
      <c r="CU27" s="335"/>
      <c r="CV27" s="335"/>
      <c r="CW27" s="335"/>
      <c r="CX27" s="335"/>
      <c r="CY27" s="335"/>
      <c r="CZ27" s="335"/>
      <c r="DA27" s="335"/>
      <c r="DB27" s="335"/>
      <c r="DI27" s="12" t="str">
        <f t="shared" si="3"/>
        <v>settlementcompany_parameter14</v>
      </c>
      <c r="DJ27" s="12" t="str">
        <f t="shared" si="4"/>
        <v>VARCHAR(128)</v>
      </c>
      <c r="DK27" s="12" t="str">
        <f t="shared" si="5"/>
        <v/>
      </c>
      <c r="DM27" s="12" t="s">
        <v>525</v>
      </c>
    </row>
    <row r="28" spans="2:117" s="12" customFormat="1">
      <c r="B28" s="197">
        <f t="shared" si="2"/>
        <v>19</v>
      </c>
      <c r="C28" s="198"/>
      <c r="D28" s="202" t="s">
        <v>940</v>
      </c>
      <c r="E28" s="203"/>
      <c r="F28" s="203"/>
      <c r="G28" s="203"/>
      <c r="H28" s="203"/>
      <c r="I28" s="203"/>
      <c r="J28" s="203"/>
      <c r="K28" s="203"/>
      <c r="L28" s="203"/>
      <c r="M28" s="203"/>
      <c r="N28" s="203"/>
      <c r="O28" s="203"/>
      <c r="P28" s="204"/>
      <c r="Q28" s="202" t="s">
        <v>1039</v>
      </c>
      <c r="R28" s="203"/>
      <c r="S28" s="203"/>
      <c r="T28" s="203"/>
      <c r="U28" s="203"/>
      <c r="V28" s="203"/>
      <c r="W28" s="203"/>
      <c r="X28" s="203"/>
      <c r="Y28" s="203"/>
      <c r="Z28" s="203"/>
      <c r="AA28" s="203"/>
      <c r="AB28" s="203"/>
      <c r="AC28" s="203"/>
      <c r="AD28" s="203"/>
      <c r="AE28" s="203"/>
      <c r="AF28" s="203"/>
      <c r="AG28" s="204"/>
      <c r="AH28" s="202" t="s">
        <v>568</v>
      </c>
      <c r="AI28" s="203"/>
      <c r="AJ28" s="203"/>
      <c r="AK28" s="203"/>
      <c r="AL28" s="203"/>
      <c r="AM28" s="203"/>
      <c r="AN28" s="203"/>
      <c r="AO28" s="203"/>
      <c r="AP28" s="203"/>
      <c r="AQ28" s="203"/>
      <c r="AR28" s="203"/>
      <c r="AS28" s="203"/>
      <c r="AT28" s="204"/>
      <c r="AU28" s="202" t="str">
        <f>IFERROR(VLOOKUP(加盟店決済属性パラメータ!AH28,ドメイン定義書!$F$10:$BF$228,43,FALSE),"")</f>
        <v>VARCHAR</v>
      </c>
      <c r="AV28" s="203"/>
      <c r="AW28" s="203"/>
      <c r="AX28" s="203"/>
      <c r="AY28" s="204"/>
      <c r="AZ28" s="202">
        <v>128</v>
      </c>
      <c r="BA28" s="203"/>
      <c r="BB28" s="203"/>
      <c r="BC28" s="203"/>
      <c r="BD28" s="204"/>
      <c r="BE28" s="197" t="s">
        <v>23</v>
      </c>
      <c r="BF28" s="207"/>
      <c r="BG28" s="207"/>
      <c r="BH28" s="207"/>
      <c r="BI28" s="198"/>
      <c r="BJ28" s="197" t="str">
        <f>IFERROR(IF(VLOOKUP(加盟店決済属性パラメータ!AH28,ドメイン定義書!$F$10:$BR$228,62,FALSE)=0,"",VLOOKUP(加盟店決済属性パラメータ!AH28,ドメイン定義書!$F$10:$BR$228,62,FALSE)),"")</f>
        <v/>
      </c>
      <c r="BK28" s="207"/>
      <c r="BL28" s="207"/>
      <c r="BM28" s="207"/>
      <c r="BN28" s="198"/>
      <c r="BO28" s="202" t="s">
        <v>530</v>
      </c>
      <c r="BP28" s="203"/>
      <c r="BQ28" s="203"/>
      <c r="BR28" s="203"/>
      <c r="BS28" s="204"/>
      <c r="BT28" s="100"/>
      <c r="BU28" s="101"/>
      <c r="BV28" s="102"/>
      <c r="BW28" s="100"/>
      <c r="BX28" s="101"/>
      <c r="BY28" s="102"/>
      <c r="BZ28" s="100"/>
      <c r="CA28" s="101"/>
      <c r="CB28" s="102"/>
      <c r="CC28" s="100"/>
      <c r="CD28" s="101"/>
      <c r="CE28" s="102"/>
      <c r="CF28" s="100"/>
      <c r="CG28" s="101"/>
      <c r="CH28" s="102"/>
      <c r="CI28" s="100"/>
      <c r="CJ28" s="101"/>
      <c r="CK28" s="102"/>
      <c r="CL28" s="335"/>
      <c r="CM28" s="335"/>
      <c r="CN28" s="335"/>
      <c r="CO28" s="335"/>
      <c r="CP28" s="335"/>
      <c r="CQ28" s="335"/>
      <c r="CR28" s="335"/>
      <c r="CS28" s="335"/>
      <c r="CT28" s="335"/>
      <c r="CU28" s="335"/>
      <c r="CV28" s="335"/>
      <c r="CW28" s="335"/>
      <c r="CX28" s="335"/>
      <c r="CY28" s="335"/>
      <c r="CZ28" s="335"/>
      <c r="DA28" s="335"/>
      <c r="DB28" s="335"/>
      <c r="DI28" s="12" t="str">
        <f t="shared" si="3"/>
        <v>settlementcompany_parameter15</v>
      </c>
      <c r="DJ28" s="12" t="str">
        <f t="shared" si="4"/>
        <v>VARCHAR(128)</v>
      </c>
      <c r="DK28" s="12" t="str">
        <f t="shared" si="5"/>
        <v/>
      </c>
      <c r="DM28" s="12" t="s">
        <v>525</v>
      </c>
    </row>
    <row r="29" spans="2:117" s="12" customFormat="1">
      <c r="B29" s="197">
        <f t="shared" si="2"/>
        <v>20</v>
      </c>
      <c r="C29" s="198"/>
      <c r="D29" s="202" t="s">
        <v>941</v>
      </c>
      <c r="E29" s="203"/>
      <c r="F29" s="203"/>
      <c r="G29" s="203"/>
      <c r="H29" s="203"/>
      <c r="I29" s="203"/>
      <c r="J29" s="203"/>
      <c r="K29" s="203"/>
      <c r="L29" s="203"/>
      <c r="M29" s="203"/>
      <c r="N29" s="203"/>
      <c r="O29" s="203"/>
      <c r="P29" s="204"/>
      <c r="Q29" s="202" t="s">
        <v>1040</v>
      </c>
      <c r="R29" s="203"/>
      <c r="S29" s="203"/>
      <c r="T29" s="203"/>
      <c r="U29" s="203"/>
      <c r="V29" s="203"/>
      <c r="W29" s="203"/>
      <c r="X29" s="203"/>
      <c r="Y29" s="203"/>
      <c r="Z29" s="203"/>
      <c r="AA29" s="203"/>
      <c r="AB29" s="203"/>
      <c r="AC29" s="203"/>
      <c r="AD29" s="203"/>
      <c r="AE29" s="203"/>
      <c r="AF29" s="203"/>
      <c r="AG29" s="204"/>
      <c r="AH29" s="202" t="s">
        <v>568</v>
      </c>
      <c r="AI29" s="203"/>
      <c r="AJ29" s="203"/>
      <c r="AK29" s="203"/>
      <c r="AL29" s="203"/>
      <c r="AM29" s="203"/>
      <c r="AN29" s="203"/>
      <c r="AO29" s="203"/>
      <c r="AP29" s="203"/>
      <c r="AQ29" s="203"/>
      <c r="AR29" s="203"/>
      <c r="AS29" s="203"/>
      <c r="AT29" s="204"/>
      <c r="AU29" s="202" t="str">
        <f>IFERROR(VLOOKUP(加盟店決済属性パラメータ!AH29,ドメイン定義書!$F$10:$BF$228,43,FALSE),"")</f>
        <v>VARCHAR</v>
      </c>
      <c r="AV29" s="203"/>
      <c r="AW29" s="203"/>
      <c r="AX29" s="203"/>
      <c r="AY29" s="204"/>
      <c r="AZ29" s="202">
        <v>128</v>
      </c>
      <c r="BA29" s="203"/>
      <c r="BB29" s="203"/>
      <c r="BC29" s="203"/>
      <c r="BD29" s="204"/>
      <c r="BE29" s="197" t="s">
        <v>23</v>
      </c>
      <c r="BF29" s="207"/>
      <c r="BG29" s="207"/>
      <c r="BH29" s="207"/>
      <c r="BI29" s="198"/>
      <c r="BJ29" s="197" t="str">
        <f>IFERROR(IF(VLOOKUP(加盟店決済属性パラメータ!AH29,ドメイン定義書!$F$10:$BR$228,62,FALSE)=0,"",VLOOKUP(加盟店決済属性パラメータ!AH29,ドメイン定義書!$F$10:$BR$228,62,FALSE)),"")</f>
        <v/>
      </c>
      <c r="BK29" s="207"/>
      <c r="BL29" s="207"/>
      <c r="BM29" s="207"/>
      <c r="BN29" s="198"/>
      <c r="BO29" s="202" t="s">
        <v>530</v>
      </c>
      <c r="BP29" s="203"/>
      <c r="BQ29" s="203"/>
      <c r="BR29" s="203"/>
      <c r="BS29" s="204"/>
      <c r="BT29" s="100"/>
      <c r="BU29" s="101"/>
      <c r="BV29" s="102"/>
      <c r="BW29" s="100"/>
      <c r="BX29" s="101"/>
      <c r="BY29" s="102"/>
      <c r="BZ29" s="100"/>
      <c r="CA29" s="101"/>
      <c r="CB29" s="102"/>
      <c r="CC29" s="100"/>
      <c r="CD29" s="101"/>
      <c r="CE29" s="102"/>
      <c r="CF29" s="100"/>
      <c r="CG29" s="101"/>
      <c r="CH29" s="102"/>
      <c r="CI29" s="100"/>
      <c r="CJ29" s="101"/>
      <c r="CK29" s="102"/>
      <c r="CL29" s="335"/>
      <c r="CM29" s="335"/>
      <c r="CN29" s="335"/>
      <c r="CO29" s="335"/>
      <c r="CP29" s="335"/>
      <c r="CQ29" s="335"/>
      <c r="CR29" s="335"/>
      <c r="CS29" s="335"/>
      <c r="CT29" s="335"/>
      <c r="CU29" s="335"/>
      <c r="CV29" s="335"/>
      <c r="CW29" s="335"/>
      <c r="CX29" s="335"/>
      <c r="CY29" s="335"/>
      <c r="CZ29" s="335"/>
      <c r="DA29" s="335"/>
      <c r="DB29" s="335"/>
      <c r="DI29" s="12" t="str">
        <f t="shared" si="3"/>
        <v>settlementcompany_parameter16</v>
      </c>
      <c r="DJ29" s="12" t="str">
        <f t="shared" si="4"/>
        <v>VARCHAR(128)</v>
      </c>
      <c r="DK29" s="12" t="str">
        <f t="shared" si="5"/>
        <v/>
      </c>
      <c r="DM29" s="12" t="s">
        <v>525</v>
      </c>
    </row>
    <row r="30" spans="2:117" s="12" customFormat="1">
      <c r="B30" s="197">
        <f t="shared" si="2"/>
        <v>21</v>
      </c>
      <c r="C30" s="198"/>
      <c r="D30" s="202" t="s">
        <v>942</v>
      </c>
      <c r="E30" s="203"/>
      <c r="F30" s="203"/>
      <c r="G30" s="203"/>
      <c r="H30" s="203"/>
      <c r="I30" s="203"/>
      <c r="J30" s="203"/>
      <c r="K30" s="203"/>
      <c r="L30" s="203"/>
      <c r="M30" s="203"/>
      <c r="N30" s="203"/>
      <c r="O30" s="203"/>
      <c r="P30" s="204"/>
      <c r="Q30" s="202" t="s">
        <v>1041</v>
      </c>
      <c r="R30" s="203"/>
      <c r="S30" s="203"/>
      <c r="T30" s="203"/>
      <c r="U30" s="203"/>
      <c r="V30" s="203"/>
      <c r="W30" s="203"/>
      <c r="X30" s="203"/>
      <c r="Y30" s="203"/>
      <c r="Z30" s="203"/>
      <c r="AA30" s="203"/>
      <c r="AB30" s="203"/>
      <c r="AC30" s="203"/>
      <c r="AD30" s="203"/>
      <c r="AE30" s="203"/>
      <c r="AF30" s="203"/>
      <c r="AG30" s="204"/>
      <c r="AH30" s="202" t="s">
        <v>568</v>
      </c>
      <c r="AI30" s="203"/>
      <c r="AJ30" s="203"/>
      <c r="AK30" s="203"/>
      <c r="AL30" s="203"/>
      <c r="AM30" s="203"/>
      <c r="AN30" s="203"/>
      <c r="AO30" s="203"/>
      <c r="AP30" s="203"/>
      <c r="AQ30" s="203"/>
      <c r="AR30" s="203"/>
      <c r="AS30" s="203"/>
      <c r="AT30" s="204"/>
      <c r="AU30" s="202" t="str">
        <f>IFERROR(VLOOKUP(加盟店決済属性パラメータ!AH30,ドメイン定義書!$F$10:$BF$228,43,FALSE),"")</f>
        <v>VARCHAR</v>
      </c>
      <c r="AV30" s="203"/>
      <c r="AW30" s="203"/>
      <c r="AX30" s="203"/>
      <c r="AY30" s="204"/>
      <c r="AZ30" s="202">
        <v>128</v>
      </c>
      <c r="BA30" s="203"/>
      <c r="BB30" s="203"/>
      <c r="BC30" s="203"/>
      <c r="BD30" s="204"/>
      <c r="BE30" s="197" t="s">
        <v>23</v>
      </c>
      <c r="BF30" s="207"/>
      <c r="BG30" s="207"/>
      <c r="BH30" s="207"/>
      <c r="BI30" s="198"/>
      <c r="BJ30" s="197" t="str">
        <f>IFERROR(IF(VLOOKUP(加盟店決済属性パラメータ!AH30,ドメイン定義書!$F$10:$BR$228,62,FALSE)=0,"",VLOOKUP(加盟店決済属性パラメータ!AH30,ドメイン定義書!$F$10:$BR$228,62,FALSE)),"")</f>
        <v/>
      </c>
      <c r="BK30" s="207"/>
      <c r="BL30" s="207"/>
      <c r="BM30" s="207"/>
      <c r="BN30" s="198"/>
      <c r="BO30" s="202" t="s">
        <v>530</v>
      </c>
      <c r="BP30" s="203"/>
      <c r="BQ30" s="203"/>
      <c r="BR30" s="203"/>
      <c r="BS30" s="204"/>
      <c r="BT30" s="100"/>
      <c r="BU30" s="101"/>
      <c r="BV30" s="102"/>
      <c r="BW30" s="100"/>
      <c r="BX30" s="101"/>
      <c r="BY30" s="102"/>
      <c r="BZ30" s="100"/>
      <c r="CA30" s="101"/>
      <c r="CB30" s="102"/>
      <c r="CC30" s="100"/>
      <c r="CD30" s="101"/>
      <c r="CE30" s="102"/>
      <c r="CF30" s="100"/>
      <c r="CG30" s="101"/>
      <c r="CH30" s="102"/>
      <c r="CI30" s="100"/>
      <c r="CJ30" s="101"/>
      <c r="CK30" s="102"/>
      <c r="CL30" s="335"/>
      <c r="CM30" s="335"/>
      <c r="CN30" s="335"/>
      <c r="CO30" s="335"/>
      <c r="CP30" s="335"/>
      <c r="CQ30" s="335"/>
      <c r="CR30" s="335"/>
      <c r="CS30" s="335"/>
      <c r="CT30" s="335"/>
      <c r="CU30" s="335"/>
      <c r="CV30" s="335"/>
      <c r="CW30" s="335"/>
      <c r="CX30" s="335"/>
      <c r="CY30" s="335"/>
      <c r="CZ30" s="335"/>
      <c r="DA30" s="335"/>
      <c r="DB30" s="335"/>
      <c r="DI30" s="12" t="str">
        <f t="shared" si="3"/>
        <v>settlementcompany_parameter17</v>
      </c>
      <c r="DJ30" s="12" t="str">
        <f t="shared" si="4"/>
        <v>VARCHAR(128)</v>
      </c>
      <c r="DK30" s="12" t="str">
        <f t="shared" si="5"/>
        <v/>
      </c>
      <c r="DM30" s="12" t="s">
        <v>525</v>
      </c>
    </row>
    <row r="31" spans="2:117" s="12" customFormat="1">
      <c r="B31" s="197">
        <f t="shared" si="2"/>
        <v>22</v>
      </c>
      <c r="C31" s="198"/>
      <c r="D31" s="202" t="s">
        <v>943</v>
      </c>
      <c r="E31" s="203"/>
      <c r="F31" s="203"/>
      <c r="G31" s="203"/>
      <c r="H31" s="203"/>
      <c r="I31" s="203"/>
      <c r="J31" s="203"/>
      <c r="K31" s="203"/>
      <c r="L31" s="203"/>
      <c r="M31" s="203"/>
      <c r="N31" s="203"/>
      <c r="O31" s="203"/>
      <c r="P31" s="204"/>
      <c r="Q31" s="202" t="s">
        <v>1042</v>
      </c>
      <c r="R31" s="203"/>
      <c r="S31" s="203"/>
      <c r="T31" s="203"/>
      <c r="U31" s="203"/>
      <c r="V31" s="203"/>
      <c r="W31" s="203"/>
      <c r="X31" s="203"/>
      <c r="Y31" s="203"/>
      <c r="Z31" s="203"/>
      <c r="AA31" s="203"/>
      <c r="AB31" s="203"/>
      <c r="AC31" s="203"/>
      <c r="AD31" s="203"/>
      <c r="AE31" s="203"/>
      <c r="AF31" s="203"/>
      <c r="AG31" s="204"/>
      <c r="AH31" s="202" t="s">
        <v>568</v>
      </c>
      <c r="AI31" s="203"/>
      <c r="AJ31" s="203"/>
      <c r="AK31" s="203"/>
      <c r="AL31" s="203"/>
      <c r="AM31" s="203"/>
      <c r="AN31" s="203"/>
      <c r="AO31" s="203"/>
      <c r="AP31" s="203"/>
      <c r="AQ31" s="203"/>
      <c r="AR31" s="203"/>
      <c r="AS31" s="203"/>
      <c r="AT31" s="204"/>
      <c r="AU31" s="202" t="str">
        <f>IFERROR(VLOOKUP(加盟店決済属性パラメータ!AH31,ドメイン定義書!$F$10:$BF$228,43,FALSE),"")</f>
        <v>VARCHAR</v>
      </c>
      <c r="AV31" s="203"/>
      <c r="AW31" s="203"/>
      <c r="AX31" s="203"/>
      <c r="AY31" s="204"/>
      <c r="AZ31" s="202">
        <v>128</v>
      </c>
      <c r="BA31" s="203"/>
      <c r="BB31" s="203"/>
      <c r="BC31" s="203"/>
      <c r="BD31" s="204"/>
      <c r="BE31" s="197" t="s">
        <v>23</v>
      </c>
      <c r="BF31" s="207"/>
      <c r="BG31" s="207"/>
      <c r="BH31" s="207"/>
      <c r="BI31" s="198"/>
      <c r="BJ31" s="197" t="str">
        <f>IFERROR(IF(VLOOKUP(加盟店決済属性パラメータ!AH31,ドメイン定義書!$F$10:$BR$228,62,FALSE)=0,"",VLOOKUP(加盟店決済属性パラメータ!AH31,ドメイン定義書!$F$10:$BR$228,62,FALSE)),"")</f>
        <v/>
      </c>
      <c r="BK31" s="207"/>
      <c r="BL31" s="207"/>
      <c r="BM31" s="207"/>
      <c r="BN31" s="198"/>
      <c r="BO31" s="202" t="s">
        <v>530</v>
      </c>
      <c r="BP31" s="203"/>
      <c r="BQ31" s="203"/>
      <c r="BR31" s="203"/>
      <c r="BS31" s="204"/>
      <c r="BT31" s="100"/>
      <c r="BU31" s="101"/>
      <c r="BV31" s="102"/>
      <c r="BW31" s="100"/>
      <c r="BX31" s="101"/>
      <c r="BY31" s="102"/>
      <c r="BZ31" s="100"/>
      <c r="CA31" s="101"/>
      <c r="CB31" s="102"/>
      <c r="CC31" s="100"/>
      <c r="CD31" s="101"/>
      <c r="CE31" s="102"/>
      <c r="CF31" s="100"/>
      <c r="CG31" s="101"/>
      <c r="CH31" s="102"/>
      <c r="CI31" s="100"/>
      <c r="CJ31" s="101"/>
      <c r="CK31" s="102"/>
      <c r="CL31" s="335"/>
      <c r="CM31" s="335"/>
      <c r="CN31" s="335"/>
      <c r="CO31" s="335"/>
      <c r="CP31" s="335"/>
      <c r="CQ31" s="335"/>
      <c r="CR31" s="335"/>
      <c r="CS31" s="335"/>
      <c r="CT31" s="335"/>
      <c r="CU31" s="335"/>
      <c r="CV31" s="335"/>
      <c r="CW31" s="335"/>
      <c r="CX31" s="335"/>
      <c r="CY31" s="335"/>
      <c r="CZ31" s="335"/>
      <c r="DA31" s="335"/>
      <c r="DB31" s="335"/>
      <c r="DI31" s="12" t="str">
        <f t="shared" si="3"/>
        <v>settlementcompany_parameter18</v>
      </c>
      <c r="DJ31" s="12" t="str">
        <f t="shared" si="4"/>
        <v>VARCHAR(128)</v>
      </c>
      <c r="DK31" s="12" t="str">
        <f t="shared" si="5"/>
        <v/>
      </c>
      <c r="DM31" s="12" t="s">
        <v>525</v>
      </c>
    </row>
    <row r="32" spans="2:117" s="12" customFormat="1">
      <c r="B32" s="197">
        <f t="shared" si="2"/>
        <v>23</v>
      </c>
      <c r="C32" s="198"/>
      <c r="D32" s="202" t="s">
        <v>944</v>
      </c>
      <c r="E32" s="203"/>
      <c r="F32" s="203"/>
      <c r="G32" s="203"/>
      <c r="H32" s="203"/>
      <c r="I32" s="203"/>
      <c r="J32" s="203"/>
      <c r="K32" s="203"/>
      <c r="L32" s="203"/>
      <c r="M32" s="203"/>
      <c r="N32" s="203"/>
      <c r="O32" s="203"/>
      <c r="P32" s="204"/>
      <c r="Q32" s="202" t="s">
        <v>1043</v>
      </c>
      <c r="R32" s="203"/>
      <c r="S32" s="203"/>
      <c r="T32" s="203"/>
      <c r="U32" s="203"/>
      <c r="V32" s="203"/>
      <c r="W32" s="203"/>
      <c r="X32" s="203"/>
      <c r="Y32" s="203"/>
      <c r="Z32" s="203"/>
      <c r="AA32" s="203"/>
      <c r="AB32" s="203"/>
      <c r="AC32" s="203"/>
      <c r="AD32" s="203"/>
      <c r="AE32" s="203"/>
      <c r="AF32" s="203"/>
      <c r="AG32" s="204"/>
      <c r="AH32" s="202" t="s">
        <v>568</v>
      </c>
      <c r="AI32" s="203"/>
      <c r="AJ32" s="203"/>
      <c r="AK32" s="203"/>
      <c r="AL32" s="203"/>
      <c r="AM32" s="203"/>
      <c r="AN32" s="203"/>
      <c r="AO32" s="203"/>
      <c r="AP32" s="203"/>
      <c r="AQ32" s="203"/>
      <c r="AR32" s="203"/>
      <c r="AS32" s="203"/>
      <c r="AT32" s="204"/>
      <c r="AU32" s="202" t="str">
        <f>IFERROR(VLOOKUP(加盟店決済属性パラメータ!AH32,ドメイン定義書!$F$10:$BF$228,43,FALSE),"")</f>
        <v>VARCHAR</v>
      </c>
      <c r="AV32" s="203"/>
      <c r="AW32" s="203"/>
      <c r="AX32" s="203"/>
      <c r="AY32" s="204"/>
      <c r="AZ32" s="202">
        <v>128</v>
      </c>
      <c r="BA32" s="203"/>
      <c r="BB32" s="203"/>
      <c r="BC32" s="203"/>
      <c r="BD32" s="204"/>
      <c r="BE32" s="197" t="s">
        <v>23</v>
      </c>
      <c r="BF32" s="207"/>
      <c r="BG32" s="207"/>
      <c r="BH32" s="207"/>
      <c r="BI32" s="198"/>
      <c r="BJ32" s="197" t="str">
        <f>IFERROR(IF(VLOOKUP(加盟店決済属性パラメータ!AH32,ドメイン定義書!$F$10:$BR$228,62,FALSE)=0,"",VLOOKUP(加盟店決済属性パラメータ!AH32,ドメイン定義書!$F$10:$BR$228,62,FALSE)),"")</f>
        <v/>
      </c>
      <c r="BK32" s="207"/>
      <c r="BL32" s="207"/>
      <c r="BM32" s="207"/>
      <c r="BN32" s="198"/>
      <c r="BO32" s="202" t="s">
        <v>530</v>
      </c>
      <c r="BP32" s="203"/>
      <c r="BQ32" s="203"/>
      <c r="BR32" s="203"/>
      <c r="BS32" s="204"/>
      <c r="BT32" s="100"/>
      <c r="BU32" s="101"/>
      <c r="BV32" s="102"/>
      <c r="BW32" s="100"/>
      <c r="BX32" s="101"/>
      <c r="BY32" s="102"/>
      <c r="BZ32" s="100"/>
      <c r="CA32" s="101"/>
      <c r="CB32" s="102"/>
      <c r="CC32" s="100"/>
      <c r="CD32" s="101"/>
      <c r="CE32" s="102"/>
      <c r="CF32" s="100"/>
      <c r="CG32" s="101"/>
      <c r="CH32" s="102"/>
      <c r="CI32" s="100"/>
      <c r="CJ32" s="101"/>
      <c r="CK32" s="102"/>
      <c r="CL32" s="335"/>
      <c r="CM32" s="335"/>
      <c r="CN32" s="335"/>
      <c r="CO32" s="335"/>
      <c r="CP32" s="335"/>
      <c r="CQ32" s="335"/>
      <c r="CR32" s="335"/>
      <c r="CS32" s="335"/>
      <c r="CT32" s="335"/>
      <c r="CU32" s="335"/>
      <c r="CV32" s="335"/>
      <c r="CW32" s="335"/>
      <c r="CX32" s="335"/>
      <c r="CY32" s="335"/>
      <c r="CZ32" s="335"/>
      <c r="DA32" s="335"/>
      <c r="DB32" s="335"/>
      <c r="DI32" s="12" t="str">
        <f t="shared" si="3"/>
        <v>settlementcompany_parameter19</v>
      </c>
      <c r="DJ32" s="12" t="str">
        <f t="shared" si="4"/>
        <v>VARCHAR(128)</v>
      </c>
      <c r="DK32" s="12" t="str">
        <f t="shared" si="5"/>
        <v/>
      </c>
      <c r="DM32" s="12" t="s">
        <v>525</v>
      </c>
    </row>
    <row r="33" spans="2:117" s="12" customFormat="1">
      <c r="B33" s="197">
        <f t="shared" si="2"/>
        <v>24</v>
      </c>
      <c r="C33" s="198"/>
      <c r="D33" s="202" t="s">
        <v>945</v>
      </c>
      <c r="E33" s="203"/>
      <c r="F33" s="203"/>
      <c r="G33" s="203"/>
      <c r="H33" s="203"/>
      <c r="I33" s="203"/>
      <c r="J33" s="203"/>
      <c r="K33" s="203"/>
      <c r="L33" s="203"/>
      <c r="M33" s="203"/>
      <c r="N33" s="203"/>
      <c r="O33" s="203"/>
      <c r="P33" s="204"/>
      <c r="Q33" s="202" t="s">
        <v>1044</v>
      </c>
      <c r="R33" s="203"/>
      <c r="S33" s="203"/>
      <c r="T33" s="203"/>
      <c r="U33" s="203"/>
      <c r="V33" s="203"/>
      <c r="W33" s="203"/>
      <c r="X33" s="203"/>
      <c r="Y33" s="203"/>
      <c r="Z33" s="203"/>
      <c r="AA33" s="203"/>
      <c r="AB33" s="203"/>
      <c r="AC33" s="203"/>
      <c r="AD33" s="203"/>
      <c r="AE33" s="203"/>
      <c r="AF33" s="203"/>
      <c r="AG33" s="204"/>
      <c r="AH33" s="202" t="s">
        <v>568</v>
      </c>
      <c r="AI33" s="203"/>
      <c r="AJ33" s="203"/>
      <c r="AK33" s="203"/>
      <c r="AL33" s="203"/>
      <c r="AM33" s="203"/>
      <c r="AN33" s="203"/>
      <c r="AO33" s="203"/>
      <c r="AP33" s="203"/>
      <c r="AQ33" s="203"/>
      <c r="AR33" s="203"/>
      <c r="AS33" s="203"/>
      <c r="AT33" s="204"/>
      <c r="AU33" s="202" t="str">
        <f>IFERROR(VLOOKUP(加盟店決済属性パラメータ!AH33,ドメイン定義書!$F$10:$BF$228,43,FALSE),"")</f>
        <v>VARCHAR</v>
      </c>
      <c r="AV33" s="203"/>
      <c r="AW33" s="203"/>
      <c r="AX33" s="203"/>
      <c r="AY33" s="204"/>
      <c r="AZ33" s="202">
        <v>128</v>
      </c>
      <c r="BA33" s="203"/>
      <c r="BB33" s="203"/>
      <c r="BC33" s="203"/>
      <c r="BD33" s="204"/>
      <c r="BE33" s="197" t="s">
        <v>23</v>
      </c>
      <c r="BF33" s="207"/>
      <c r="BG33" s="207"/>
      <c r="BH33" s="207"/>
      <c r="BI33" s="198"/>
      <c r="BJ33" s="197" t="str">
        <f>IFERROR(IF(VLOOKUP(加盟店決済属性パラメータ!AH33,ドメイン定義書!$F$10:$BR$228,62,FALSE)=0,"",VLOOKUP(加盟店決済属性パラメータ!AH33,ドメイン定義書!$F$10:$BR$228,62,FALSE)),"")</f>
        <v/>
      </c>
      <c r="BK33" s="207"/>
      <c r="BL33" s="207"/>
      <c r="BM33" s="207"/>
      <c r="BN33" s="198"/>
      <c r="BO33" s="202" t="s">
        <v>530</v>
      </c>
      <c r="BP33" s="203"/>
      <c r="BQ33" s="203"/>
      <c r="BR33" s="203"/>
      <c r="BS33" s="204"/>
      <c r="BT33" s="202"/>
      <c r="BU33" s="203"/>
      <c r="BV33" s="204"/>
      <c r="BW33" s="202"/>
      <c r="BX33" s="203"/>
      <c r="BY33" s="204"/>
      <c r="BZ33" s="202"/>
      <c r="CA33" s="203"/>
      <c r="CB33" s="204"/>
      <c r="CC33" s="202"/>
      <c r="CD33" s="203"/>
      <c r="CE33" s="204"/>
      <c r="CF33" s="202"/>
      <c r="CG33" s="203"/>
      <c r="CH33" s="204"/>
      <c r="CI33" s="202"/>
      <c r="CJ33" s="203"/>
      <c r="CK33" s="204"/>
      <c r="CL33" s="335"/>
      <c r="CM33" s="335"/>
      <c r="CN33" s="335"/>
      <c r="CO33" s="335"/>
      <c r="CP33" s="335"/>
      <c r="CQ33" s="335"/>
      <c r="CR33" s="335"/>
      <c r="CS33" s="335"/>
      <c r="CT33" s="335"/>
      <c r="CU33" s="335"/>
      <c r="CV33" s="335"/>
      <c r="CW33" s="335"/>
      <c r="CX33" s="335"/>
      <c r="CY33" s="335"/>
      <c r="CZ33" s="335"/>
      <c r="DA33" s="335"/>
      <c r="DB33" s="335"/>
      <c r="DI33" s="12" t="str">
        <f t="shared" si="0"/>
        <v>settlementcompany_parameter20</v>
      </c>
      <c r="DJ33" s="12" t="str">
        <f t="shared" si="1"/>
        <v>VARCHAR(128)</v>
      </c>
      <c r="DK33" s="12" t="str">
        <f t="shared" ref="DK33:DK55" si="9">IF(BE33="","not null","")</f>
        <v/>
      </c>
      <c r="DL33" s="12" t="str">
        <f t="shared" ref="DL33:DL55" si="10">IF(DK33="","",IF(BO33="","","default "&amp;IF(BO33="zero",0,IF(AU33="DECIMAL",BO33,"'"&amp;BO33&amp;"'"))))</f>
        <v/>
      </c>
      <c r="DM33" s="12" t="s">
        <v>525</v>
      </c>
    </row>
    <row r="34" spans="2:117" s="12" customFormat="1">
      <c r="B34" s="197">
        <f t="shared" si="2"/>
        <v>25</v>
      </c>
      <c r="C34" s="198"/>
      <c r="D34" s="202" t="s">
        <v>946</v>
      </c>
      <c r="E34" s="203"/>
      <c r="F34" s="203"/>
      <c r="G34" s="203"/>
      <c r="H34" s="203"/>
      <c r="I34" s="203"/>
      <c r="J34" s="203"/>
      <c r="K34" s="203"/>
      <c r="L34" s="203"/>
      <c r="M34" s="203"/>
      <c r="N34" s="203"/>
      <c r="O34" s="203"/>
      <c r="P34" s="204"/>
      <c r="Q34" s="202" t="s">
        <v>1045</v>
      </c>
      <c r="R34" s="203"/>
      <c r="S34" s="203"/>
      <c r="T34" s="203"/>
      <c r="U34" s="203"/>
      <c r="V34" s="203"/>
      <c r="W34" s="203"/>
      <c r="X34" s="203"/>
      <c r="Y34" s="203"/>
      <c r="Z34" s="203"/>
      <c r="AA34" s="203"/>
      <c r="AB34" s="203"/>
      <c r="AC34" s="203"/>
      <c r="AD34" s="203"/>
      <c r="AE34" s="203"/>
      <c r="AF34" s="203"/>
      <c r="AG34" s="204"/>
      <c r="AH34" s="202" t="s">
        <v>568</v>
      </c>
      <c r="AI34" s="203"/>
      <c r="AJ34" s="203"/>
      <c r="AK34" s="203"/>
      <c r="AL34" s="203"/>
      <c r="AM34" s="203"/>
      <c r="AN34" s="203"/>
      <c r="AO34" s="203"/>
      <c r="AP34" s="203"/>
      <c r="AQ34" s="203"/>
      <c r="AR34" s="203"/>
      <c r="AS34" s="203"/>
      <c r="AT34" s="204"/>
      <c r="AU34" s="202" t="str">
        <f>IFERROR(VLOOKUP(加盟店決済属性パラメータ!AH34,ドメイン定義書!$F$10:$BF$228,43,FALSE),"")</f>
        <v>VARCHAR</v>
      </c>
      <c r="AV34" s="203"/>
      <c r="AW34" s="203"/>
      <c r="AX34" s="203"/>
      <c r="AY34" s="204"/>
      <c r="AZ34" s="202">
        <v>128</v>
      </c>
      <c r="BA34" s="203"/>
      <c r="BB34" s="203"/>
      <c r="BC34" s="203"/>
      <c r="BD34" s="204"/>
      <c r="BE34" s="197" t="s">
        <v>23</v>
      </c>
      <c r="BF34" s="207"/>
      <c r="BG34" s="207"/>
      <c r="BH34" s="207"/>
      <c r="BI34" s="198"/>
      <c r="BJ34" s="197" t="str">
        <f>IFERROR(IF(VLOOKUP(加盟店決済属性パラメータ!AH34,ドメイン定義書!$F$10:$BR$228,62,FALSE)=0,"",VLOOKUP(加盟店決済属性パラメータ!AH34,ドメイン定義書!$F$10:$BR$228,62,FALSE)),"")</f>
        <v/>
      </c>
      <c r="BK34" s="207"/>
      <c r="BL34" s="207"/>
      <c r="BM34" s="207"/>
      <c r="BN34" s="198"/>
      <c r="BO34" s="202" t="s">
        <v>530</v>
      </c>
      <c r="BP34" s="203"/>
      <c r="BQ34" s="203"/>
      <c r="BR34" s="203"/>
      <c r="BS34" s="204"/>
      <c r="BT34" s="202"/>
      <c r="BU34" s="203"/>
      <c r="BV34" s="204"/>
      <c r="BW34" s="202"/>
      <c r="BX34" s="203"/>
      <c r="BY34" s="204"/>
      <c r="BZ34" s="202"/>
      <c r="CA34" s="203"/>
      <c r="CB34" s="204"/>
      <c r="CC34" s="202"/>
      <c r="CD34" s="203"/>
      <c r="CE34" s="204"/>
      <c r="CF34" s="202"/>
      <c r="CG34" s="203"/>
      <c r="CH34" s="204"/>
      <c r="CI34" s="202"/>
      <c r="CJ34" s="203"/>
      <c r="CK34" s="204"/>
      <c r="CL34" s="202"/>
      <c r="CM34" s="203"/>
      <c r="CN34" s="203"/>
      <c r="CO34" s="203"/>
      <c r="CP34" s="203"/>
      <c r="CQ34" s="203"/>
      <c r="CR34" s="203"/>
      <c r="CS34" s="203"/>
      <c r="CT34" s="203"/>
      <c r="CU34" s="203"/>
      <c r="CV34" s="203"/>
      <c r="CW34" s="203"/>
      <c r="CX34" s="203"/>
      <c r="CY34" s="203"/>
      <c r="CZ34" s="203"/>
      <c r="DA34" s="203"/>
      <c r="DB34" s="204"/>
      <c r="DI34" s="12" t="str">
        <f t="shared" si="0"/>
        <v>settlementcompany_parameter21</v>
      </c>
      <c r="DJ34" s="12" t="str">
        <f t="shared" si="1"/>
        <v>VARCHAR(128)</v>
      </c>
      <c r="DK34" s="12" t="str">
        <f t="shared" si="9"/>
        <v/>
      </c>
      <c r="DL34" s="12" t="str">
        <f t="shared" si="10"/>
        <v/>
      </c>
      <c r="DM34" s="12" t="s">
        <v>525</v>
      </c>
    </row>
    <row r="35" spans="2:117" s="12" customFormat="1">
      <c r="B35" s="197">
        <f t="shared" si="2"/>
        <v>26</v>
      </c>
      <c r="C35" s="198"/>
      <c r="D35" s="202" t="s">
        <v>947</v>
      </c>
      <c r="E35" s="203"/>
      <c r="F35" s="203"/>
      <c r="G35" s="203"/>
      <c r="H35" s="203"/>
      <c r="I35" s="203"/>
      <c r="J35" s="203"/>
      <c r="K35" s="203"/>
      <c r="L35" s="203"/>
      <c r="M35" s="203"/>
      <c r="N35" s="203"/>
      <c r="O35" s="203"/>
      <c r="P35" s="204"/>
      <c r="Q35" s="202" t="s">
        <v>1046</v>
      </c>
      <c r="R35" s="203"/>
      <c r="S35" s="203"/>
      <c r="T35" s="203"/>
      <c r="U35" s="203"/>
      <c r="V35" s="203"/>
      <c r="W35" s="203"/>
      <c r="X35" s="203"/>
      <c r="Y35" s="203"/>
      <c r="Z35" s="203"/>
      <c r="AA35" s="203"/>
      <c r="AB35" s="203"/>
      <c r="AC35" s="203"/>
      <c r="AD35" s="203"/>
      <c r="AE35" s="203"/>
      <c r="AF35" s="203"/>
      <c r="AG35" s="204"/>
      <c r="AH35" s="202" t="s">
        <v>568</v>
      </c>
      <c r="AI35" s="203"/>
      <c r="AJ35" s="203"/>
      <c r="AK35" s="203"/>
      <c r="AL35" s="203"/>
      <c r="AM35" s="203"/>
      <c r="AN35" s="203"/>
      <c r="AO35" s="203"/>
      <c r="AP35" s="203"/>
      <c r="AQ35" s="203"/>
      <c r="AR35" s="203"/>
      <c r="AS35" s="203"/>
      <c r="AT35" s="204"/>
      <c r="AU35" s="202" t="str">
        <f>IFERROR(VLOOKUP(加盟店決済属性パラメータ!AH35,ドメイン定義書!$F$10:$BF$228,43,FALSE),"")</f>
        <v>VARCHAR</v>
      </c>
      <c r="AV35" s="203"/>
      <c r="AW35" s="203"/>
      <c r="AX35" s="203"/>
      <c r="AY35" s="204"/>
      <c r="AZ35" s="202">
        <v>128</v>
      </c>
      <c r="BA35" s="203"/>
      <c r="BB35" s="203"/>
      <c r="BC35" s="203"/>
      <c r="BD35" s="204"/>
      <c r="BE35" s="197" t="s">
        <v>23</v>
      </c>
      <c r="BF35" s="207"/>
      <c r="BG35" s="207"/>
      <c r="BH35" s="207"/>
      <c r="BI35" s="198"/>
      <c r="BJ35" s="197" t="str">
        <f>IFERROR(IF(VLOOKUP(加盟店決済属性パラメータ!AH35,ドメイン定義書!$F$10:$BR$228,62,FALSE)=0,"",VLOOKUP(加盟店決済属性パラメータ!AH35,ドメイン定義書!$F$10:$BR$228,62,FALSE)),"")</f>
        <v/>
      </c>
      <c r="BK35" s="207"/>
      <c r="BL35" s="207"/>
      <c r="BM35" s="207"/>
      <c r="BN35" s="198"/>
      <c r="BO35" s="202" t="s">
        <v>530</v>
      </c>
      <c r="BP35" s="203"/>
      <c r="BQ35" s="203"/>
      <c r="BR35" s="203"/>
      <c r="BS35" s="204"/>
      <c r="BT35" s="202"/>
      <c r="BU35" s="203"/>
      <c r="BV35" s="204"/>
      <c r="BW35" s="202"/>
      <c r="BX35" s="203"/>
      <c r="BY35" s="204"/>
      <c r="BZ35" s="202"/>
      <c r="CA35" s="203"/>
      <c r="CB35" s="204"/>
      <c r="CC35" s="202"/>
      <c r="CD35" s="203"/>
      <c r="CE35" s="204"/>
      <c r="CF35" s="202"/>
      <c r="CG35" s="203"/>
      <c r="CH35" s="204"/>
      <c r="CI35" s="202"/>
      <c r="CJ35" s="203"/>
      <c r="CK35" s="204"/>
      <c r="CL35" s="202"/>
      <c r="CM35" s="203"/>
      <c r="CN35" s="203"/>
      <c r="CO35" s="203"/>
      <c r="CP35" s="203"/>
      <c r="CQ35" s="203"/>
      <c r="CR35" s="203"/>
      <c r="CS35" s="203"/>
      <c r="CT35" s="203"/>
      <c r="CU35" s="203"/>
      <c r="CV35" s="203"/>
      <c r="CW35" s="203"/>
      <c r="CX35" s="203"/>
      <c r="CY35" s="203"/>
      <c r="CZ35" s="203"/>
      <c r="DA35" s="203"/>
      <c r="DB35" s="204"/>
      <c r="DI35" s="12" t="str">
        <f t="shared" si="0"/>
        <v>settlementcompany_parameter22</v>
      </c>
      <c r="DJ35" s="12" t="str">
        <f t="shared" si="1"/>
        <v>VARCHAR(128)</v>
      </c>
      <c r="DK35" s="12" t="str">
        <f t="shared" si="9"/>
        <v/>
      </c>
      <c r="DL35" s="12" t="str">
        <f t="shared" si="10"/>
        <v/>
      </c>
      <c r="DM35" s="12" t="s">
        <v>525</v>
      </c>
    </row>
    <row r="36" spans="2:117" s="12" customFormat="1">
      <c r="B36" s="197">
        <f t="shared" si="2"/>
        <v>27</v>
      </c>
      <c r="C36" s="198"/>
      <c r="D36" s="202" t="s">
        <v>948</v>
      </c>
      <c r="E36" s="203"/>
      <c r="F36" s="203"/>
      <c r="G36" s="203"/>
      <c r="H36" s="203"/>
      <c r="I36" s="203"/>
      <c r="J36" s="203"/>
      <c r="K36" s="203"/>
      <c r="L36" s="203"/>
      <c r="M36" s="203"/>
      <c r="N36" s="203"/>
      <c r="O36" s="203"/>
      <c r="P36" s="204"/>
      <c r="Q36" s="202" t="s">
        <v>1047</v>
      </c>
      <c r="R36" s="203"/>
      <c r="S36" s="203"/>
      <c r="T36" s="203"/>
      <c r="U36" s="203"/>
      <c r="V36" s="203"/>
      <c r="W36" s="203"/>
      <c r="X36" s="203"/>
      <c r="Y36" s="203"/>
      <c r="Z36" s="203"/>
      <c r="AA36" s="203"/>
      <c r="AB36" s="203"/>
      <c r="AC36" s="203"/>
      <c r="AD36" s="203"/>
      <c r="AE36" s="203"/>
      <c r="AF36" s="203"/>
      <c r="AG36" s="204"/>
      <c r="AH36" s="202" t="s">
        <v>568</v>
      </c>
      <c r="AI36" s="203"/>
      <c r="AJ36" s="203"/>
      <c r="AK36" s="203"/>
      <c r="AL36" s="203"/>
      <c r="AM36" s="203"/>
      <c r="AN36" s="203"/>
      <c r="AO36" s="203"/>
      <c r="AP36" s="203"/>
      <c r="AQ36" s="203"/>
      <c r="AR36" s="203"/>
      <c r="AS36" s="203"/>
      <c r="AT36" s="204"/>
      <c r="AU36" s="202" t="str">
        <f>IFERROR(VLOOKUP(加盟店決済属性パラメータ!AH36,ドメイン定義書!$F$10:$BF$228,43,FALSE),"")</f>
        <v>VARCHAR</v>
      </c>
      <c r="AV36" s="203"/>
      <c r="AW36" s="203"/>
      <c r="AX36" s="203"/>
      <c r="AY36" s="204"/>
      <c r="AZ36" s="202">
        <v>128</v>
      </c>
      <c r="BA36" s="203"/>
      <c r="BB36" s="203"/>
      <c r="BC36" s="203"/>
      <c r="BD36" s="204"/>
      <c r="BE36" s="197" t="s">
        <v>23</v>
      </c>
      <c r="BF36" s="207"/>
      <c r="BG36" s="207"/>
      <c r="BH36" s="207"/>
      <c r="BI36" s="198"/>
      <c r="BJ36" s="197" t="str">
        <f>IFERROR(IF(VLOOKUP(加盟店決済属性パラメータ!AH36,ドメイン定義書!$F$10:$BR$228,62,FALSE)=0,"",VLOOKUP(加盟店決済属性パラメータ!AH36,ドメイン定義書!$F$10:$BR$228,62,FALSE)),"")</f>
        <v/>
      </c>
      <c r="BK36" s="207"/>
      <c r="BL36" s="207"/>
      <c r="BM36" s="207"/>
      <c r="BN36" s="198"/>
      <c r="BO36" s="202" t="s">
        <v>530</v>
      </c>
      <c r="BP36" s="203"/>
      <c r="BQ36" s="203"/>
      <c r="BR36" s="203"/>
      <c r="BS36" s="204"/>
      <c r="BT36" s="202"/>
      <c r="BU36" s="203"/>
      <c r="BV36" s="204"/>
      <c r="BW36" s="202"/>
      <c r="BX36" s="203"/>
      <c r="BY36" s="204"/>
      <c r="BZ36" s="202"/>
      <c r="CA36" s="203"/>
      <c r="CB36" s="204"/>
      <c r="CC36" s="202"/>
      <c r="CD36" s="203"/>
      <c r="CE36" s="204"/>
      <c r="CF36" s="202"/>
      <c r="CG36" s="203"/>
      <c r="CH36" s="204"/>
      <c r="CI36" s="202"/>
      <c r="CJ36" s="203"/>
      <c r="CK36" s="204"/>
      <c r="CL36" s="335"/>
      <c r="CM36" s="335"/>
      <c r="CN36" s="335"/>
      <c r="CO36" s="335"/>
      <c r="CP36" s="335"/>
      <c r="CQ36" s="335"/>
      <c r="CR36" s="335"/>
      <c r="CS36" s="335"/>
      <c r="CT36" s="335"/>
      <c r="CU36" s="335"/>
      <c r="CV36" s="335"/>
      <c r="CW36" s="335"/>
      <c r="CX36" s="335"/>
      <c r="CY36" s="335"/>
      <c r="CZ36" s="335"/>
      <c r="DA36" s="335"/>
      <c r="DB36" s="335"/>
      <c r="DI36" s="12" t="str">
        <f t="shared" si="0"/>
        <v>settlementcompany_parameter23</v>
      </c>
      <c r="DJ36" s="12" t="str">
        <f t="shared" si="1"/>
        <v>VARCHAR(128)</v>
      </c>
      <c r="DK36" s="12" t="str">
        <f t="shared" si="9"/>
        <v/>
      </c>
      <c r="DL36" s="12" t="str">
        <f t="shared" si="10"/>
        <v/>
      </c>
      <c r="DM36" s="12" t="s">
        <v>525</v>
      </c>
    </row>
    <row r="37" spans="2:117" s="12" customFormat="1">
      <c r="B37" s="197">
        <f t="shared" si="2"/>
        <v>28</v>
      </c>
      <c r="C37" s="198"/>
      <c r="D37" s="202" t="s">
        <v>949</v>
      </c>
      <c r="E37" s="203"/>
      <c r="F37" s="203"/>
      <c r="G37" s="203"/>
      <c r="H37" s="203"/>
      <c r="I37" s="203"/>
      <c r="J37" s="203"/>
      <c r="K37" s="203"/>
      <c r="L37" s="203"/>
      <c r="M37" s="203"/>
      <c r="N37" s="203"/>
      <c r="O37" s="203"/>
      <c r="P37" s="204"/>
      <c r="Q37" s="202" t="s">
        <v>1048</v>
      </c>
      <c r="R37" s="203"/>
      <c r="S37" s="203"/>
      <c r="T37" s="203"/>
      <c r="U37" s="203"/>
      <c r="V37" s="203"/>
      <c r="W37" s="203"/>
      <c r="X37" s="203"/>
      <c r="Y37" s="203"/>
      <c r="Z37" s="203"/>
      <c r="AA37" s="203"/>
      <c r="AB37" s="203"/>
      <c r="AC37" s="203"/>
      <c r="AD37" s="203"/>
      <c r="AE37" s="203"/>
      <c r="AF37" s="203"/>
      <c r="AG37" s="204"/>
      <c r="AH37" s="202" t="s">
        <v>568</v>
      </c>
      <c r="AI37" s="203"/>
      <c r="AJ37" s="203"/>
      <c r="AK37" s="203"/>
      <c r="AL37" s="203"/>
      <c r="AM37" s="203"/>
      <c r="AN37" s="203"/>
      <c r="AO37" s="203"/>
      <c r="AP37" s="203"/>
      <c r="AQ37" s="203"/>
      <c r="AR37" s="203"/>
      <c r="AS37" s="203"/>
      <c r="AT37" s="204"/>
      <c r="AU37" s="202" t="str">
        <f>IFERROR(VLOOKUP(加盟店決済属性パラメータ!AH37,ドメイン定義書!$F$10:$BF$228,43,FALSE),"")</f>
        <v>VARCHAR</v>
      </c>
      <c r="AV37" s="203"/>
      <c r="AW37" s="203"/>
      <c r="AX37" s="203"/>
      <c r="AY37" s="204"/>
      <c r="AZ37" s="202">
        <v>128</v>
      </c>
      <c r="BA37" s="203"/>
      <c r="BB37" s="203"/>
      <c r="BC37" s="203"/>
      <c r="BD37" s="204"/>
      <c r="BE37" s="197" t="s">
        <v>23</v>
      </c>
      <c r="BF37" s="207"/>
      <c r="BG37" s="207"/>
      <c r="BH37" s="207"/>
      <c r="BI37" s="198"/>
      <c r="BJ37" s="197" t="str">
        <f>IFERROR(IF(VLOOKUP(加盟店決済属性パラメータ!AH37,ドメイン定義書!$F$10:$BR$228,62,FALSE)=0,"",VLOOKUP(加盟店決済属性パラメータ!AH37,ドメイン定義書!$F$10:$BR$228,62,FALSE)),"")</f>
        <v/>
      </c>
      <c r="BK37" s="207"/>
      <c r="BL37" s="207"/>
      <c r="BM37" s="207"/>
      <c r="BN37" s="198"/>
      <c r="BO37" s="202" t="s">
        <v>530</v>
      </c>
      <c r="BP37" s="203"/>
      <c r="BQ37" s="203"/>
      <c r="BR37" s="203"/>
      <c r="BS37" s="204"/>
      <c r="BT37" s="202"/>
      <c r="BU37" s="203"/>
      <c r="BV37" s="204"/>
      <c r="BW37" s="202"/>
      <c r="BX37" s="203"/>
      <c r="BY37" s="204"/>
      <c r="BZ37" s="202"/>
      <c r="CA37" s="203"/>
      <c r="CB37" s="204"/>
      <c r="CC37" s="202"/>
      <c r="CD37" s="203"/>
      <c r="CE37" s="204"/>
      <c r="CF37" s="202"/>
      <c r="CG37" s="203"/>
      <c r="CH37" s="204"/>
      <c r="CI37" s="202"/>
      <c r="CJ37" s="203"/>
      <c r="CK37" s="204"/>
      <c r="CL37" s="335"/>
      <c r="CM37" s="335"/>
      <c r="CN37" s="335"/>
      <c r="CO37" s="335"/>
      <c r="CP37" s="335"/>
      <c r="CQ37" s="335"/>
      <c r="CR37" s="335"/>
      <c r="CS37" s="335"/>
      <c r="CT37" s="335"/>
      <c r="CU37" s="335"/>
      <c r="CV37" s="335"/>
      <c r="CW37" s="335"/>
      <c r="CX37" s="335"/>
      <c r="CY37" s="335"/>
      <c r="CZ37" s="335"/>
      <c r="DA37" s="335"/>
      <c r="DB37" s="335"/>
      <c r="DI37" s="12" t="str">
        <f t="shared" si="0"/>
        <v>settlementcompany_parameter24</v>
      </c>
      <c r="DJ37" s="12" t="str">
        <f t="shared" si="1"/>
        <v>VARCHAR(128)</v>
      </c>
      <c r="DK37" s="12" t="str">
        <f t="shared" si="9"/>
        <v/>
      </c>
      <c r="DL37" s="12" t="str">
        <f t="shared" si="10"/>
        <v/>
      </c>
      <c r="DM37" s="12" t="s">
        <v>525</v>
      </c>
    </row>
    <row r="38" spans="2:117" s="12" customFormat="1">
      <c r="B38" s="197">
        <f t="shared" si="2"/>
        <v>29</v>
      </c>
      <c r="C38" s="198"/>
      <c r="D38" s="202" t="s">
        <v>950</v>
      </c>
      <c r="E38" s="203"/>
      <c r="F38" s="203"/>
      <c r="G38" s="203"/>
      <c r="H38" s="203"/>
      <c r="I38" s="203"/>
      <c r="J38" s="203"/>
      <c r="K38" s="203"/>
      <c r="L38" s="203"/>
      <c r="M38" s="203"/>
      <c r="N38" s="203"/>
      <c r="O38" s="203"/>
      <c r="P38" s="204"/>
      <c r="Q38" s="202" t="s">
        <v>1049</v>
      </c>
      <c r="R38" s="203"/>
      <c r="S38" s="203"/>
      <c r="T38" s="203"/>
      <c r="U38" s="203"/>
      <c r="V38" s="203"/>
      <c r="W38" s="203"/>
      <c r="X38" s="203"/>
      <c r="Y38" s="203"/>
      <c r="Z38" s="203"/>
      <c r="AA38" s="203"/>
      <c r="AB38" s="203"/>
      <c r="AC38" s="203"/>
      <c r="AD38" s="203"/>
      <c r="AE38" s="203"/>
      <c r="AF38" s="203"/>
      <c r="AG38" s="204"/>
      <c r="AH38" s="202" t="s">
        <v>568</v>
      </c>
      <c r="AI38" s="203"/>
      <c r="AJ38" s="203"/>
      <c r="AK38" s="203"/>
      <c r="AL38" s="203"/>
      <c r="AM38" s="203"/>
      <c r="AN38" s="203"/>
      <c r="AO38" s="203"/>
      <c r="AP38" s="203"/>
      <c r="AQ38" s="203"/>
      <c r="AR38" s="203"/>
      <c r="AS38" s="203"/>
      <c r="AT38" s="204"/>
      <c r="AU38" s="202" t="str">
        <f>IFERROR(VLOOKUP(加盟店決済属性パラメータ!AH38,ドメイン定義書!$F$10:$BF$228,43,FALSE),"")</f>
        <v>VARCHAR</v>
      </c>
      <c r="AV38" s="203"/>
      <c r="AW38" s="203"/>
      <c r="AX38" s="203"/>
      <c r="AY38" s="204"/>
      <c r="AZ38" s="202">
        <v>128</v>
      </c>
      <c r="BA38" s="203"/>
      <c r="BB38" s="203"/>
      <c r="BC38" s="203"/>
      <c r="BD38" s="204"/>
      <c r="BE38" s="197" t="s">
        <v>23</v>
      </c>
      <c r="BF38" s="207"/>
      <c r="BG38" s="207"/>
      <c r="BH38" s="207"/>
      <c r="BI38" s="198"/>
      <c r="BJ38" s="197" t="str">
        <f>IFERROR(IF(VLOOKUP(加盟店決済属性パラメータ!AH38,ドメイン定義書!$F$10:$BR$228,62,FALSE)=0,"",VLOOKUP(加盟店決済属性パラメータ!AH38,ドメイン定義書!$F$10:$BR$228,62,FALSE)),"")</f>
        <v/>
      </c>
      <c r="BK38" s="207"/>
      <c r="BL38" s="207"/>
      <c r="BM38" s="207"/>
      <c r="BN38" s="198"/>
      <c r="BO38" s="202" t="s">
        <v>530</v>
      </c>
      <c r="BP38" s="203"/>
      <c r="BQ38" s="203"/>
      <c r="BR38" s="203"/>
      <c r="BS38" s="204"/>
      <c r="BT38" s="202"/>
      <c r="BU38" s="203"/>
      <c r="BV38" s="204"/>
      <c r="BW38" s="202"/>
      <c r="BX38" s="203"/>
      <c r="BY38" s="204"/>
      <c r="BZ38" s="202"/>
      <c r="CA38" s="203"/>
      <c r="CB38" s="204"/>
      <c r="CC38" s="202"/>
      <c r="CD38" s="203"/>
      <c r="CE38" s="204"/>
      <c r="CF38" s="202"/>
      <c r="CG38" s="203"/>
      <c r="CH38" s="204"/>
      <c r="CI38" s="202"/>
      <c r="CJ38" s="203"/>
      <c r="CK38" s="204"/>
      <c r="CL38" s="335"/>
      <c r="CM38" s="335"/>
      <c r="CN38" s="335"/>
      <c r="CO38" s="335"/>
      <c r="CP38" s="335"/>
      <c r="CQ38" s="335"/>
      <c r="CR38" s="335"/>
      <c r="CS38" s="335"/>
      <c r="CT38" s="335"/>
      <c r="CU38" s="335"/>
      <c r="CV38" s="335"/>
      <c r="CW38" s="335"/>
      <c r="CX38" s="335"/>
      <c r="CY38" s="335"/>
      <c r="CZ38" s="335"/>
      <c r="DA38" s="335"/>
      <c r="DB38" s="335"/>
      <c r="DI38" s="12" t="str">
        <f t="shared" si="0"/>
        <v>settlementcompany_parameter25</v>
      </c>
      <c r="DJ38" s="12" t="str">
        <f t="shared" si="1"/>
        <v>VARCHAR(128)</v>
      </c>
      <c r="DK38" s="12" t="str">
        <f t="shared" si="9"/>
        <v/>
      </c>
      <c r="DL38" s="12" t="str">
        <f t="shared" si="10"/>
        <v/>
      </c>
      <c r="DM38" s="12" t="s">
        <v>525</v>
      </c>
    </row>
    <row r="39" spans="2:117" s="12" customFormat="1">
      <c r="B39" s="197">
        <f t="shared" si="2"/>
        <v>30</v>
      </c>
      <c r="C39" s="198"/>
      <c r="D39" s="202" t="s">
        <v>951</v>
      </c>
      <c r="E39" s="203"/>
      <c r="F39" s="203"/>
      <c r="G39" s="203"/>
      <c r="H39" s="203"/>
      <c r="I39" s="203"/>
      <c r="J39" s="203"/>
      <c r="K39" s="203"/>
      <c r="L39" s="203"/>
      <c r="M39" s="203"/>
      <c r="N39" s="203"/>
      <c r="O39" s="203"/>
      <c r="P39" s="204"/>
      <c r="Q39" s="202" t="s">
        <v>1050</v>
      </c>
      <c r="R39" s="203"/>
      <c r="S39" s="203"/>
      <c r="T39" s="203"/>
      <c r="U39" s="203"/>
      <c r="V39" s="203"/>
      <c r="W39" s="203"/>
      <c r="X39" s="203"/>
      <c r="Y39" s="203"/>
      <c r="Z39" s="203"/>
      <c r="AA39" s="203"/>
      <c r="AB39" s="203"/>
      <c r="AC39" s="203"/>
      <c r="AD39" s="203"/>
      <c r="AE39" s="203"/>
      <c r="AF39" s="203"/>
      <c r="AG39" s="204"/>
      <c r="AH39" s="202" t="s">
        <v>568</v>
      </c>
      <c r="AI39" s="203"/>
      <c r="AJ39" s="203"/>
      <c r="AK39" s="203"/>
      <c r="AL39" s="203"/>
      <c r="AM39" s="203"/>
      <c r="AN39" s="203"/>
      <c r="AO39" s="203"/>
      <c r="AP39" s="203"/>
      <c r="AQ39" s="203"/>
      <c r="AR39" s="203"/>
      <c r="AS39" s="203"/>
      <c r="AT39" s="204"/>
      <c r="AU39" s="202" t="str">
        <f>IFERROR(VLOOKUP(加盟店決済属性パラメータ!AH39,ドメイン定義書!$F$10:$BF$228,43,FALSE),"")</f>
        <v>VARCHAR</v>
      </c>
      <c r="AV39" s="203"/>
      <c r="AW39" s="203"/>
      <c r="AX39" s="203"/>
      <c r="AY39" s="204"/>
      <c r="AZ39" s="202">
        <v>128</v>
      </c>
      <c r="BA39" s="203"/>
      <c r="BB39" s="203"/>
      <c r="BC39" s="203"/>
      <c r="BD39" s="204"/>
      <c r="BE39" s="197" t="s">
        <v>23</v>
      </c>
      <c r="BF39" s="207"/>
      <c r="BG39" s="207"/>
      <c r="BH39" s="207"/>
      <c r="BI39" s="198"/>
      <c r="BJ39" s="197" t="str">
        <f>IFERROR(IF(VLOOKUP(加盟店決済属性パラメータ!AH39,ドメイン定義書!$F$10:$BR$228,62,FALSE)=0,"",VLOOKUP(加盟店決済属性パラメータ!AH39,ドメイン定義書!$F$10:$BR$228,62,FALSE)),"")</f>
        <v/>
      </c>
      <c r="BK39" s="207"/>
      <c r="BL39" s="207"/>
      <c r="BM39" s="207"/>
      <c r="BN39" s="198"/>
      <c r="BO39" s="202" t="s">
        <v>530</v>
      </c>
      <c r="BP39" s="203"/>
      <c r="BQ39" s="203"/>
      <c r="BR39" s="203"/>
      <c r="BS39" s="204"/>
      <c r="BT39" s="202"/>
      <c r="BU39" s="203"/>
      <c r="BV39" s="204"/>
      <c r="BW39" s="202"/>
      <c r="BX39" s="203"/>
      <c r="BY39" s="204"/>
      <c r="BZ39" s="202"/>
      <c r="CA39" s="203"/>
      <c r="CB39" s="204"/>
      <c r="CC39" s="202"/>
      <c r="CD39" s="203"/>
      <c r="CE39" s="204"/>
      <c r="CF39" s="202"/>
      <c r="CG39" s="203"/>
      <c r="CH39" s="204"/>
      <c r="CI39" s="202"/>
      <c r="CJ39" s="203"/>
      <c r="CK39" s="204"/>
      <c r="CL39" s="335"/>
      <c r="CM39" s="335"/>
      <c r="CN39" s="335"/>
      <c r="CO39" s="335"/>
      <c r="CP39" s="335"/>
      <c r="CQ39" s="335"/>
      <c r="CR39" s="335"/>
      <c r="CS39" s="335"/>
      <c r="CT39" s="335"/>
      <c r="CU39" s="335"/>
      <c r="CV39" s="335"/>
      <c r="CW39" s="335"/>
      <c r="CX39" s="335"/>
      <c r="CY39" s="335"/>
      <c r="CZ39" s="335"/>
      <c r="DA39" s="335"/>
      <c r="DB39" s="335"/>
      <c r="DI39" s="12" t="str">
        <f t="shared" si="0"/>
        <v>settlementcompany_parameter26</v>
      </c>
      <c r="DJ39" s="12" t="str">
        <f t="shared" si="1"/>
        <v>VARCHAR(128)</v>
      </c>
      <c r="DK39" s="12" t="str">
        <f t="shared" si="9"/>
        <v/>
      </c>
      <c r="DL39" s="12" t="str">
        <f t="shared" si="10"/>
        <v/>
      </c>
      <c r="DM39" s="12" t="s">
        <v>525</v>
      </c>
    </row>
    <row r="40" spans="2:117" s="12" customFormat="1">
      <c r="B40" s="197">
        <f t="shared" si="2"/>
        <v>31</v>
      </c>
      <c r="C40" s="198"/>
      <c r="D40" s="202" t="s">
        <v>952</v>
      </c>
      <c r="E40" s="203"/>
      <c r="F40" s="203"/>
      <c r="G40" s="203"/>
      <c r="H40" s="203"/>
      <c r="I40" s="203"/>
      <c r="J40" s="203"/>
      <c r="K40" s="203"/>
      <c r="L40" s="203"/>
      <c r="M40" s="203"/>
      <c r="N40" s="203"/>
      <c r="O40" s="203"/>
      <c r="P40" s="204"/>
      <c r="Q40" s="202" t="s">
        <v>1051</v>
      </c>
      <c r="R40" s="203"/>
      <c r="S40" s="203"/>
      <c r="T40" s="203"/>
      <c r="U40" s="203"/>
      <c r="V40" s="203"/>
      <c r="W40" s="203"/>
      <c r="X40" s="203"/>
      <c r="Y40" s="203"/>
      <c r="Z40" s="203"/>
      <c r="AA40" s="203"/>
      <c r="AB40" s="203"/>
      <c r="AC40" s="203"/>
      <c r="AD40" s="203"/>
      <c r="AE40" s="203"/>
      <c r="AF40" s="203"/>
      <c r="AG40" s="204"/>
      <c r="AH40" s="202" t="s">
        <v>568</v>
      </c>
      <c r="AI40" s="203"/>
      <c r="AJ40" s="203"/>
      <c r="AK40" s="203"/>
      <c r="AL40" s="203"/>
      <c r="AM40" s="203"/>
      <c r="AN40" s="203"/>
      <c r="AO40" s="203"/>
      <c r="AP40" s="203"/>
      <c r="AQ40" s="203"/>
      <c r="AR40" s="203"/>
      <c r="AS40" s="203"/>
      <c r="AT40" s="204"/>
      <c r="AU40" s="202" t="str">
        <f>IFERROR(VLOOKUP(加盟店決済属性パラメータ!AH40,ドメイン定義書!$F$10:$BF$228,43,FALSE),"")</f>
        <v>VARCHAR</v>
      </c>
      <c r="AV40" s="203"/>
      <c r="AW40" s="203"/>
      <c r="AX40" s="203"/>
      <c r="AY40" s="204"/>
      <c r="AZ40" s="202">
        <v>128</v>
      </c>
      <c r="BA40" s="203"/>
      <c r="BB40" s="203"/>
      <c r="BC40" s="203"/>
      <c r="BD40" s="204"/>
      <c r="BE40" s="197" t="s">
        <v>23</v>
      </c>
      <c r="BF40" s="207"/>
      <c r="BG40" s="207"/>
      <c r="BH40" s="207"/>
      <c r="BI40" s="198"/>
      <c r="BJ40" s="197" t="str">
        <f>IFERROR(IF(VLOOKUP(加盟店決済属性パラメータ!AH40,ドメイン定義書!$F$10:$BR$228,62,FALSE)=0,"",VLOOKUP(加盟店決済属性パラメータ!AH40,ドメイン定義書!$F$10:$BR$228,62,FALSE)),"")</f>
        <v/>
      </c>
      <c r="BK40" s="207"/>
      <c r="BL40" s="207"/>
      <c r="BM40" s="207"/>
      <c r="BN40" s="198"/>
      <c r="BO40" s="202" t="s">
        <v>530</v>
      </c>
      <c r="BP40" s="203"/>
      <c r="BQ40" s="203"/>
      <c r="BR40" s="203"/>
      <c r="BS40" s="204"/>
      <c r="BT40" s="202"/>
      <c r="BU40" s="203"/>
      <c r="BV40" s="204"/>
      <c r="BW40" s="202"/>
      <c r="BX40" s="203"/>
      <c r="BY40" s="204"/>
      <c r="BZ40" s="202"/>
      <c r="CA40" s="203"/>
      <c r="CB40" s="204"/>
      <c r="CC40" s="202"/>
      <c r="CD40" s="203"/>
      <c r="CE40" s="204"/>
      <c r="CF40" s="202"/>
      <c r="CG40" s="203"/>
      <c r="CH40" s="204"/>
      <c r="CI40" s="202"/>
      <c r="CJ40" s="203"/>
      <c r="CK40" s="204"/>
      <c r="CL40" s="335"/>
      <c r="CM40" s="335"/>
      <c r="CN40" s="335"/>
      <c r="CO40" s="335"/>
      <c r="CP40" s="335"/>
      <c r="CQ40" s="335"/>
      <c r="CR40" s="335"/>
      <c r="CS40" s="335"/>
      <c r="CT40" s="335"/>
      <c r="CU40" s="335"/>
      <c r="CV40" s="335"/>
      <c r="CW40" s="335"/>
      <c r="CX40" s="335"/>
      <c r="CY40" s="335"/>
      <c r="CZ40" s="335"/>
      <c r="DA40" s="335"/>
      <c r="DB40" s="335"/>
      <c r="DI40" s="12" t="str">
        <f t="shared" si="0"/>
        <v>settlementcompany_parameter27</v>
      </c>
      <c r="DJ40" s="12" t="str">
        <f t="shared" si="1"/>
        <v>VARCHAR(128)</v>
      </c>
      <c r="DK40" s="12" t="str">
        <f t="shared" si="9"/>
        <v/>
      </c>
      <c r="DL40" s="12" t="str">
        <f t="shared" si="10"/>
        <v/>
      </c>
      <c r="DM40" s="12" t="s">
        <v>525</v>
      </c>
    </row>
    <row r="41" spans="2:117" s="12" customFormat="1">
      <c r="B41" s="197">
        <f t="shared" si="2"/>
        <v>32</v>
      </c>
      <c r="C41" s="198"/>
      <c r="D41" s="202" t="s">
        <v>953</v>
      </c>
      <c r="E41" s="203"/>
      <c r="F41" s="203"/>
      <c r="G41" s="203"/>
      <c r="H41" s="203"/>
      <c r="I41" s="203"/>
      <c r="J41" s="203"/>
      <c r="K41" s="203"/>
      <c r="L41" s="203"/>
      <c r="M41" s="203"/>
      <c r="N41" s="203"/>
      <c r="O41" s="203"/>
      <c r="P41" s="204"/>
      <c r="Q41" s="202" t="s">
        <v>1052</v>
      </c>
      <c r="R41" s="203"/>
      <c r="S41" s="203"/>
      <c r="T41" s="203"/>
      <c r="U41" s="203"/>
      <c r="V41" s="203"/>
      <c r="W41" s="203"/>
      <c r="X41" s="203"/>
      <c r="Y41" s="203"/>
      <c r="Z41" s="203"/>
      <c r="AA41" s="203"/>
      <c r="AB41" s="203"/>
      <c r="AC41" s="203"/>
      <c r="AD41" s="203"/>
      <c r="AE41" s="203"/>
      <c r="AF41" s="203"/>
      <c r="AG41" s="204"/>
      <c r="AH41" s="202" t="s">
        <v>568</v>
      </c>
      <c r="AI41" s="203"/>
      <c r="AJ41" s="203"/>
      <c r="AK41" s="203"/>
      <c r="AL41" s="203"/>
      <c r="AM41" s="203"/>
      <c r="AN41" s="203"/>
      <c r="AO41" s="203"/>
      <c r="AP41" s="203"/>
      <c r="AQ41" s="203"/>
      <c r="AR41" s="203"/>
      <c r="AS41" s="203"/>
      <c r="AT41" s="204"/>
      <c r="AU41" s="202" t="str">
        <f>IFERROR(VLOOKUP(加盟店決済属性パラメータ!AH41,ドメイン定義書!$F$10:$BF$228,43,FALSE),"")</f>
        <v>VARCHAR</v>
      </c>
      <c r="AV41" s="203"/>
      <c r="AW41" s="203"/>
      <c r="AX41" s="203"/>
      <c r="AY41" s="204"/>
      <c r="AZ41" s="202">
        <v>128</v>
      </c>
      <c r="BA41" s="203"/>
      <c r="BB41" s="203"/>
      <c r="BC41" s="203"/>
      <c r="BD41" s="204"/>
      <c r="BE41" s="197" t="s">
        <v>23</v>
      </c>
      <c r="BF41" s="207"/>
      <c r="BG41" s="207"/>
      <c r="BH41" s="207"/>
      <c r="BI41" s="198"/>
      <c r="BJ41" s="197" t="str">
        <f>IFERROR(IF(VLOOKUP(加盟店決済属性パラメータ!AH41,ドメイン定義書!$F$10:$BR$228,62,FALSE)=0,"",VLOOKUP(加盟店決済属性パラメータ!AH41,ドメイン定義書!$F$10:$BR$228,62,FALSE)),"")</f>
        <v/>
      </c>
      <c r="BK41" s="207"/>
      <c r="BL41" s="207"/>
      <c r="BM41" s="207"/>
      <c r="BN41" s="198"/>
      <c r="BO41" s="202" t="s">
        <v>530</v>
      </c>
      <c r="BP41" s="203"/>
      <c r="BQ41" s="203"/>
      <c r="BR41" s="203"/>
      <c r="BS41" s="204"/>
      <c r="BT41" s="202"/>
      <c r="BU41" s="203"/>
      <c r="BV41" s="204"/>
      <c r="BW41" s="202"/>
      <c r="BX41" s="203"/>
      <c r="BY41" s="204"/>
      <c r="BZ41" s="202"/>
      <c r="CA41" s="203"/>
      <c r="CB41" s="204"/>
      <c r="CC41" s="202"/>
      <c r="CD41" s="203"/>
      <c r="CE41" s="204"/>
      <c r="CF41" s="202"/>
      <c r="CG41" s="203"/>
      <c r="CH41" s="204"/>
      <c r="CI41" s="202"/>
      <c r="CJ41" s="203"/>
      <c r="CK41" s="204"/>
      <c r="CL41" s="335"/>
      <c r="CM41" s="335"/>
      <c r="CN41" s="335"/>
      <c r="CO41" s="335"/>
      <c r="CP41" s="335"/>
      <c r="CQ41" s="335"/>
      <c r="CR41" s="335"/>
      <c r="CS41" s="335"/>
      <c r="CT41" s="335"/>
      <c r="CU41" s="335"/>
      <c r="CV41" s="335"/>
      <c r="CW41" s="335"/>
      <c r="CX41" s="335"/>
      <c r="CY41" s="335"/>
      <c r="CZ41" s="335"/>
      <c r="DA41" s="335"/>
      <c r="DB41" s="335"/>
      <c r="DI41" s="12" t="str">
        <f t="shared" si="0"/>
        <v>settlementcompany_parameter28</v>
      </c>
      <c r="DJ41" s="12" t="str">
        <f t="shared" si="1"/>
        <v>VARCHAR(128)</v>
      </c>
      <c r="DK41" s="12" t="str">
        <f t="shared" si="9"/>
        <v/>
      </c>
      <c r="DL41" s="12" t="str">
        <f t="shared" si="10"/>
        <v/>
      </c>
      <c r="DM41" s="12" t="s">
        <v>525</v>
      </c>
    </row>
    <row r="42" spans="2:117" s="12" customFormat="1">
      <c r="B42" s="197">
        <f t="shared" si="2"/>
        <v>33</v>
      </c>
      <c r="C42" s="198"/>
      <c r="D42" s="202" t="s">
        <v>954</v>
      </c>
      <c r="E42" s="203"/>
      <c r="F42" s="203"/>
      <c r="G42" s="203"/>
      <c r="H42" s="203"/>
      <c r="I42" s="203"/>
      <c r="J42" s="203"/>
      <c r="K42" s="203"/>
      <c r="L42" s="203"/>
      <c r="M42" s="203"/>
      <c r="N42" s="203"/>
      <c r="O42" s="203"/>
      <c r="P42" s="204"/>
      <c r="Q42" s="202" t="s">
        <v>1053</v>
      </c>
      <c r="R42" s="203"/>
      <c r="S42" s="203"/>
      <c r="T42" s="203"/>
      <c r="U42" s="203"/>
      <c r="V42" s="203"/>
      <c r="W42" s="203"/>
      <c r="X42" s="203"/>
      <c r="Y42" s="203"/>
      <c r="Z42" s="203"/>
      <c r="AA42" s="203"/>
      <c r="AB42" s="203"/>
      <c r="AC42" s="203"/>
      <c r="AD42" s="203"/>
      <c r="AE42" s="203"/>
      <c r="AF42" s="203"/>
      <c r="AG42" s="204"/>
      <c r="AH42" s="202" t="s">
        <v>568</v>
      </c>
      <c r="AI42" s="203"/>
      <c r="AJ42" s="203"/>
      <c r="AK42" s="203"/>
      <c r="AL42" s="203"/>
      <c r="AM42" s="203"/>
      <c r="AN42" s="203"/>
      <c r="AO42" s="203"/>
      <c r="AP42" s="203"/>
      <c r="AQ42" s="203"/>
      <c r="AR42" s="203"/>
      <c r="AS42" s="203"/>
      <c r="AT42" s="204"/>
      <c r="AU42" s="202" t="str">
        <f>IFERROR(VLOOKUP(加盟店決済属性パラメータ!AH42,ドメイン定義書!$F$10:$BF$228,43,FALSE),"")</f>
        <v>VARCHAR</v>
      </c>
      <c r="AV42" s="203"/>
      <c r="AW42" s="203"/>
      <c r="AX42" s="203"/>
      <c r="AY42" s="204"/>
      <c r="AZ42" s="202">
        <v>128</v>
      </c>
      <c r="BA42" s="203"/>
      <c r="BB42" s="203"/>
      <c r="BC42" s="203"/>
      <c r="BD42" s="204"/>
      <c r="BE42" s="197" t="s">
        <v>23</v>
      </c>
      <c r="BF42" s="207"/>
      <c r="BG42" s="207"/>
      <c r="BH42" s="207"/>
      <c r="BI42" s="198"/>
      <c r="BJ42" s="197" t="str">
        <f>IFERROR(IF(VLOOKUP(加盟店決済属性パラメータ!AH42,ドメイン定義書!$F$10:$BR$228,62,FALSE)=0,"",VLOOKUP(加盟店決済属性パラメータ!AH42,ドメイン定義書!$F$10:$BR$228,62,FALSE)),"")</f>
        <v/>
      </c>
      <c r="BK42" s="207"/>
      <c r="BL42" s="207"/>
      <c r="BM42" s="207"/>
      <c r="BN42" s="198"/>
      <c r="BO42" s="202" t="s">
        <v>530</v>
      </c>
      <c r="BP42" s="203"/>
      <c r="BQ42" s="203"/>
      <c r="BR42" s="203"/>
      <c r="BS42" s="204"/>
      <c r="BT42" s="202"/>
      <c r="BU42" s="203"/>
      <c r="BV42" s="204"/>
      <c r="BW42" s="202"/>
      <c r="BX42" s="203"/>
      <c r="BY42" s="204"/>
      <c r="BZ42" s="202"/>
      <c r="CA42" s="203"/>
      <c r="CB42" s="204"/>
      <c r="CC42" s="202"/>
      <c r="CD42" s="203"/>
      <c r="CE42" s="204"/>
      <c r="CF42" s="202"/>
      <c r="CG42" s="203"/>
      <c r="CH42" s="204"/>
      <c r="CI42" s="202"/>
      <c r="CJ42" s="203"/>
      <c r="CK42" s="204"/>
      <c r="CL42" s="335"/>
      <c r="CM42" s="335"/>
      <c r="CN42" s="335"/>
      <c r="CO42" s="335"/>
      <c r="CP42" s="335"/>
      <c r="CQ42" s="335"/>
      <c r="CR42" s="335"/>
      <c r="CS42" s="335"/>
      <c r="CT42" s="335"/>
      <c r="CU42" s="335"/>
      <c r="CV42" s="335"/>
      <c r="CW42" s="335"/>
      <c r="CX42" s="335"/>
      <c r="CY42" s="335"/>
      <c r="CZ42" s="335"/>
      <c r="DA42" s="335"/>
      <c r="DB42" s="335"/>
      <c r="DI42" s="12" t="str">
        <f t="shared" si="0"/>
        <v>settlementcompany_parameter29</v>
      </c>
      <c r="DJ42" s="12" t="str">
        <f t="shared" si="1"/>
        <v>VARCHAR(128)</v>
      </c>
      <c r="DK42" s="12" t="str">
        <f t="shared" si="9"/>
        <v/>
      </c>
      <c r="DL42" s="12" t="str">
        <f t="shared" si="10"/>
        <v/>
      </c>
      <c r="DM42" s="12" t="s">
        <v>525</v>
      </c>
    </row>
    <row r="43" spans="2:117" s="12" customFormat="1">
      <c r="B43" s="197">
        <f t="shared" si="2"/>
        <v>34</v>
      </c>
      <c r="C43" s="198"/>
      <c r="D43" s="202" t="s">
        <v>955</v>
      </c>
      <c r="E43" s="203"/>
      <c r="F43" s="203"/>
      <c r="G43" s="203"/>
      <c r="H43" s="203"/>
      <c r="I43" s="203"/>
      <c r="J43" s="203"/>
      <c r="K43" s="203"/>
      <c r="L43" s="203"/>
      <c r="M43" s="203"/>
      <c r="N43" s="203"/>
      <c r="O43" s="203"/>
      <c r="P43" s="204"/>
      <c r="Q43" s="202" t="s">
        <v>1054</v>
      </c>
      <c r="R43" s="203"/>
      <c r="S43" s="203"/>
      <c r="T43" s="203"/>
      <c r="U43" s="203"/>
      <c r="V43" s="203"/>
      <c r="W43" s="203"/>
      <c r="X43" s="203"/>
      <c r="Y43" s="203"/>
      <c r="Z43" s="203"/>
      <c r="AA43" s="203"/>
      <c r="AB43" s="203"/>
      <c r="AC43" s="203"/>
      <c r="AD43" s="203"/>
      <c r="AE43" s="203"/>
      <c r="AF43" s="203"/>
      <c r="AG43" s="204"/>
      <c r="AH43" s="202" t="s">
        <v>568</v>
      </c>
      <c r="AI43" s="203"/>
      <c r="AJ43" s="203"/>
      <c r="AK43" s="203"/>
      <c r="AL43" s="203"/>
      <c r="AM43" s="203"/>
      <c r="AN43" s="203"/>
      <c r="AO43" s="203"/>
      <c r="AP43" s="203"/>
      <c r="AQ43" s="203"/>
      <c r="AR43" s="203"/>
      <c r="AS43" s="203"/>
      <c r="AT43" s="204"/>
      <c r="AU43" s="202" t="str">
        <f>IFERROR(VLOOKUP(加盟店決済属性パラメータ!AH43,ドメイン定義書!$F$10:$BF$228,43,FALSE),"")</f>
        <v>VARCHAR</v>
      </c>
      <c r="AV43" s="203"/>
      <c r="AW43" s="203"/>
      <c r="AX43" s="203"/>
      <c r="AY43" s="204"/>
      <c r="AZ43" s="202">
        <v>128</v>
      </c>
      <c r="BA43" s="203"/>
      <c r="BB43" s="203"/>
      <c r="BC43" s="203"/>
      <c r="BD43" s="204"/>
      <c r="BE43" s="197" t="s">
        <v>23</v>
      </c>
      <c r="BF43" s="207"/>
      <c r="BG43" s="207"/>
      <c r="BH43" s="207"/>
      <c r="BI43" s="198"/>
      <c r="BJ43" s="197" t="str">
        <f>IFERROR(IF(VLOOKUP(加盟店決済属性パラメータ!AH43,ドメイン定義書!$F$10:$BR$228,62,FALSE)=0,"",VLOOKUP(加盟店決済属性パラメータ!AH43,ドメイン定義書!$F$10:$BR$228,62,FALSE)),"")</f>
        <v/>
      </c>
      <c r="BK43" s="207"/>
      <c r="BL43" s="207"/>
      <c r="BM43" s="207"/>
      <c r="BN43" s="198"/>
      <c r="BO43" s="202" t="s">
        <v>530</v>
      </c>
      <c r="BP43" s="203"/>
      <c r="BQ43" s="203"/>
      <c r="BR43" s="203"/>
      <c r="BS43" s="204"/>
      <c r="BT43" s="202"/>
      <c r="BU43" s="203"/>
      <c r="BV43" s="204"/>
      <c r="BW43" s="202"/>
      <c r="BX43" s="203"/>
      <c r="BY43" s="204"/>
      <c r="BZ43" s="202"/>
      <c r="CA43" s="203"/>
      <c r="CB43" s="204"/>
      <c r="CC43" s="202"/>
      <c r="CD43" s="203"/>
      <c r="CE43" s="204"/>
      <c r="CF43" s="202"/>
      <c r="CG43" s="203"/>
      <c r="CH43" s="204"/>
      <c r="CI43" s="202"/>
      <c r="CJ43" s="203"/>
      <c r="CK43" s="204"/>
      <c r="CL43" s="335"/>
      <c r="CM43" s="335"/>
      <c r="CN43" s="335"/>
      <c r="CO43" s="335"/>
      <c r="CP43" s="335"/>
      <c r="CQ43" s="335"/>
      <c r="CR43" s="335"/>
      <c r="CS43" s="335"/>
      <c r="CT43" s="335"/>
      <c r="CU43" s="335"/>
      <c r="CV43" s="335"/>
      <c r="CW43" s="335"/>
      <c r="CX43" s="335"/>
      <c r="CY43" s="335"/>
      <c r="CZ43" s="335"/>
      <c r="DA43" s="335"/>
      <c r="DB43" s="335"/>
      <c r="DI43" s="12" t="str">
        <f t="shared" si="0"/>
        <v>settlementcompany_parameter30</v>
      </c>
      <c r="DJ43" s="12" t="str">
        <f t="shared" si="1"/>
        <v>VARCHAR(128)</v>
      </c>
      <c r="DK43" s="12" t="str">
        <f t="shared" si="9"/>
        <v/>
      </c>
      <c r="DL43" s="12" t="str">
        <f t="shared" si="10"/>
        <v/>
      </c>
      <c r="DM43" s="12" t="s">
        <v>525</v>
      </c>
    </row>
    <row r="44" spans="2:117" s="12" customFormat="1">
      <c r="B44" s="197">
        <f t="shared" si="2"/>
        <v>35</v>
      </c>
      <c r="C44" s="198"/>
      <c r="D44" s="202" t="s">
        <v>956</v>
      </c>
      <c r="E44" s="203"/>
      <c r="F44" s="203"/>
      <c r="G44" s="203"/>
      <c r="H44" s="203"/>
      <c r="I44" s="203"/>
      <c r="J44" s="203"/>
      <c r="K44" s="203"/>
      <c r="L44" s="203"/>
      <c r="M44" s="203"/>
      <c r="N44" s="203"/>
      <c r="O44" s="203"/>
      <c r="P44" s="204"/>
      <c r="Q44" s="202" t="s">
        <v>1055</v>
      </c>
      <c r="R44" s="203"/>
      <c r="S44" s="203"/>
      <c r="T44" s="203"/>
      <c r="U44" s="203"/>
      <c r="V44" s="203"/>
      <c r="W44" s="203"/>
      <c r="X44" s="203"/>
      <c r="Y44" s="203"/>
      <c r="Z44" s="203"/>
      <c r="AA44" s="203"/>
      <c r="AB44" s="203"/>
      <c r="AC44" s="203"/>
      <c r="AD44" s="203"/>
      <c r="AE44" s="203"/>
      <c r="AF44" s="203"/>
      <c r="AG44" s="204"/>
      <c r="AH44" s="202" t="s">
        <v>568</v>
      </c>
      <c r="AI44" s="203"/>
      <c r="AJ44" s="203"/>
      <c r="AK44" s="203"/>
      <c r="AL44" s="203"/>
      <c r="AM44" s="203"/>
      <c r="AN44" s="203"/>
      <c r="AO44" s="203"/>
      <c r="AP44" s="203"/>
      <c r="AQ44" s="203"/>
      <c r="AR44" s="203"/>
      <c r="AS44" s="203"/>
      <c r="AT44" s="204"/>
      <c r="AU44" s="202" t="str">
        <f>IFERROR(VLOOKUP(加盟店決済属性パラメータ!AH44,ドメイン定義書!$F$10:$BF$228,43,FALSE),"")</f>
        <v>VARCHAR</v>
      </c>
      <c r="AV44" s="203"/>
      <c r="AW44" s="203"/>
      <c r="AX44" s="203"/>
      <c r="AY44" s="204"/>
      <c r="AZ44" s="202">
        <v>128</v>
      </c>
      <c r="BA44" s="203"/>
      <c r="BB44" s="203"/>
      <c r="BC44" s="203"/>
      <c r="BD44" s="204"/>
      <c r="BE44" s="197" t="s">
        <v>23</v>
      </c>
      <c r="BF44" s="207"/>
      <c r="BG44" s="207"/>
      <c r="BH44" s="207"/>
      <c r="BI44" s="198"/>
      <c r="BJ44" s="197" t="str">
        <f>IFERROR(IF(VLOOKUP(加盟店決済属性パラメータ!AH44,ドメイン定義書!$F$10:$BR$228,62,FALSE)=0,"",VLOOKUP(加盟店決済属性パラメータ!AH44,ドメイン定義書!$F$10:$BR$228,62,FALSE)),"")</f>
        <v/>
      </c>
      <c r="BK44" s="207"/>
      <c r="BL44" s="207"/>
      <c r="BM44" s="207"/>
      <c r="BN44" s="198"/>
      <c r="BO44" s="202" t="s">
        <v>530</v>
      </c>
      <c r="BP44" s="203"/>
      <c r="BQ44" s="203"/>
      <c r="BR44" s="203"/>
      <c r="BS44" s="204"/>
      <c r="BT44" s="202"/>
      <c r="BU44" s="203"/>
      <c r="BV44" s="204"/>
      <c r="BW44" s="202"/>
      <c r="BX44" s="203"/>
      <c r="BY44" s="204"/>
      <c r="BZ44" s="202"/>
      <c r="CA44" s="203"/>
      <c r="CB44" s="204"/>
      <c r="CC44" s="202"/>
      <c r="CD44" s="203"/>
      <c r="CE44" s="204"/>
      <c r="CF44" s="202"/>
      <c r="CG44" s="203"/>
      <c r="CH44" s="204"/>
      <c r="CI44" s="202"/>
      <c r="CJ44" s="203"/>
      <c r="CK44" s="204"/>
      <c r="CL44" s="335"/>
      <c r="CM44" s="335"/>
      <c r="CN44" s="335"/>
      <c r="CO44" s="335"/>
      <c r="CP44" s="335"/>
      <c r="CQ44" s="335"/>
      <c r="CR44" s="335"/>
      <c r="CS44" s="335"/>
      <c r="CT44" s="335"/>
      <c r="CU44" s="335"/>
      <c r="CV44" s="335"/>
      <c r="CW44" s="335"/>
      <c r="CX44" s="335"/>
      <c r="CY44" s="335"/>
      <c r="CZ44" s="335"/>
      <c r="DA44" s="335"/>
      <c r="DB44" s="335"/>
      <c r="DI44" s="12" t="str">
        <f t="shared" si="0"/>
        <v>settlementcompany_parameter31</v>
      </c>
      <c r="DJ44" s="12" t="str">
        <f t="shared" si="1"/>
        <v>VARCHAR(128)</v>
      </c>
      <c r="DK44" s="12" t="str">
        <f t="shared" si="9"/>
        <v/>
      </c>
      <c r="DL44" s="12" t="str">
        <f t="shared" si="10"/>
        <v/>
      </c>
      <c r="DM44" s="12" t="s">
        <v>525</v>
      </c>
    </row>
    <row r="45" spans="2:117" s="12" customFormat="1">
      <c r="B45" s="197">
        <f t="shared" si="2"/>
        <v>36</v>
      </c>
      <c r="C45" s="198"/>
      <c r="D45" s="202" t="s">
        <v>957</v>
      </c>
      <c r="E45" s="203"/>
      <c r="F45" s="203"/>
      <c r="G45" s="203"/>
      <c r="H45" s="203"/>
      <c r="I45" s="203"/>
      <c r="J45" s="203"/>
      <c r="K45" s="203"/>
      <c r="L45" s="203"/>
      <c r="M45" s="203"/>
      <c r="N45" s="203"/>
      <c r="O45" s="203"/>
      <c r="P45" s="204"/>
      <c r="Q45" s="202" t="s">
        <v>1056</v>
      </c>
      <c r="R45" s="203"/>
      <c r="S45" s="203"/>
      <c r="T45" s="203"/>
      <c r="U45" s="203"/>
      <c r="V45" s="203"/>
      <c r="W45" s="203"/>
      <c r="X45" s="203"/>
      <c r="Y45" s="203"/>
      <c r="Z45" s="203"/>
      <c r="AA45" s="203"/>
      <c r="AB45" s="203"/>
      <c r="AC45" s="203"/>
      <c r="AD45" s="203"/>
      <c r="AE45" s="203"/>
      <c r="AF45" s="203"/>
      <c r="AG45" s="204"/>
      <c r="AH45" s="202" t="s">
        <v>568</v>
      </c>
      <c r="AI45" s="203"/>
      <c r="AJ45" s="203"/>
      <c r="AK45" s="203"/>
      <c r="AL45" s="203"/>
      <c r="AM45" s="203"/>
      <c r="AN45" s="203"/>
      <c r="AO45" s="203"/>
      <c r="AP45" s="203"/>
      <c r="AQ45" s="203"/>
      <c r="AR45" s="203"/>
      <c r="AS45" s="203"/>
      <c r="AT45" s="204"/>
      <c r="AU45" s="202" t="str">
        <f>IFERROR(VLOOKUP(加盟店決済属性パラメータ!AH45,ドメイン定義書!$F$10:$BF$228,43,FALSE),"")</f>
        <v>VARCHAR</v>
      </c>
      <c r="AV45" s="203"/>
      <c r="AW45" s="203"/>
      <c r="AX45" s="203"/>
      <c r="AY45" s="204"/>
      <c r="AZ45" s="202">
        <v>128</v>
      </c>
      <c r="BA45" s="203"/>
      <c r="BB45" s="203"/>
      <c r="BC45" s="203"/>
      <c r="BD45" s="204"/>
      <c r="BE45" s="197" t="s">
        <v>23</v>
      </c>
      <c r="BF45" s="207"/>
      <c r="BG45" s="207"/>
      <c r="BH45" s="207"/>
      <c r="BI45" s="198"/>
      <c r="BJ45" s="197" t="str">
        <f>IFERROR(IF(VLOOKUP(加盟店決済属性パラメータ!AH45,ドメイン定義書!$F$10:$BR$228,62,FALSE)=0,"",VLOOKUP(加盟店決済属性パラメータ!AH45,ドメイン定義書!$F$10:$BR$228,62,FALSE)),"")</f>
        <v/>
      </c>
      <c r="BK45" s="207"/>
      <c r="BL45" s="207"/>
      <c r="BM45" s="207"/>
      <c r="BN45" s="198"/>
      <c r="BO45" s="202" t="s">
        <v>530</v>
      </c>
      <c r="BP45" s="203"/>
      <c r="BQ45" s="203"/>
      <c r="BR45" s="203"/>
      <c r="BS45" s="204"/>
      <c r="BT45" s="202"/>
      <c r="BU45" s="203"/>
      <c r="BV45" s="204"/>
      <c r="BW45" s="202"/>
      <c r="BX45" s="203"/>
      <c r="BY45" s="204"/>
      <c r="BZ45" s="202"/>
      <c r="CA45" s="203"/>
      <c r="CB45" s="204"/>
      <c r="CC45" s="202"/>
      <c r="CD45" s="203"/>
      <c r="CE45" s="204"/>
      <c r="CF45" s="202"/>
      <c r="CG45" s="203"/>
      <c r="CH45" s="204"/>
      <c r="CI45" s="202"/>
      <c r="CJ45" s="203"/>
      <c r="CK45" s="204"/>
      <c r="CL45" s="335"/>
      <c r="CM45" s="335"/>
      <c r="CN45" s="335"/>
      <c r="CO45" s="335"/>
      <c r="CP45" s="335"/>
      <c r="CQ45" s="335"/>
      <c r="CR45" s="335"/>
      <c r="CS45" s="335"/>
      <c r="CT45" s="335"/>
      <c r="CU45" s="335"/>
      <c r="CV45" s="335"/>
      <c r="CW45" s="335"/>
      <c r="CX45" s="335"/>
      <c r="CY45" s="335"/>
      <c r="CZ45" s="335"/>
      <c r="DA45" s="335"/>
      <c r="DB45" s="335"/>
      <c r="DI45" s="12" t="str">
        <f t="shared" si="0"/>
        <v>settlementcompany_parameter32</v>
      </c>
      <c r="DJ45" s="12" t="str">
        <f t="shared" si="1"/>
        <v>VARCHAR(128)</v>
      </c>
      <c r="DK45" s="12" t="str">
        <f t="shared" si="9"/>
        <v/>
      </c>
      <c r="DL45" s="12" t="str">
        <f t="shared" si="10"/>
        <v/>
      </c>
      <c r="DM45" s="12" t="s">
        <v>525</v>
      </c>
    </row>
    <row r="46" spans="2:117" s="12" customFormat="1">
      <c r="B46" s="197">
        <f t="shared" si="2"/>
        <v>37</v>
      </c>
      <c r="C46" s="198"/>
      <c r="D46" s="202" t="s">
        <v>958</v>
      </c>
      <c r="E46" s="203"/>
      <c r="F46" s="203"/>
      <c r="G46" s="203"/>
      <c r="H46" s="203"/>
      <c r="I46" s="203"/>
      <c r="J46" s="203"/>
      <c r="K46" s="203"/>
      <c r="L46" s="203"/>
      <c r="M46" s="203"/>
      <c r="N46" s="203"/>
      <c r="O46" s="203"/>
      <c r="P46" s="204"/>
      <c r="Q46" s="202" t="s">
        <v>1057</v>
      </c>
      <c r="R46" s="203"/>
      <c r="S46" s="203"/>
      <c r="T46" s="203"/>
      <c r="U46" s="203"/>
      <c r="V46" s="203"/>
      <c r="W46" s="203"/>
      <c r="X46" s="203"/>
      <c r="Y46" s="203"/>
      <c r="Z46" s="203"/>
      <c r="AA46" s="203"/>
      <c r="AB46" s="203"/>
      <c r="AC46" s="203"/>
      <c r="AD46" s="203"/>
      <c r="AE46" s="203"/>
      <c r="AF46" s="203"/>
      <c r="AG46" s="204"/>
      <c r="AH46" s="202" t="s">
        <v>568</v>
      </c>
      <c r="AI46" s="203"/>
      <c r="AJ46" s="203"/>
      <c r="AK46" s="203"/>
      <c r="AL46" s="203"/>
      <c r="AM46" s="203"/>
      <c r="AN46" s="203"/>
      <c r="AO46" s="203"/>
      <c r="AP46" s="203"/>
      <c r="AQ46" s="203"/>
      <c r="AR46" s="203"/>
      <c r="AS46" s="203"/>
      <c r="AT46" s="204"/>
      <c r="AU46" s="202" t="str">
        <f>IFERROR(VLOOKUP(加盟店決済属性パラメータ!AH46,ドメイン定義書!$F$10:$BF$228,43,FALSE),"")</f>
        <v>VARCHAR</v>
      </c>
      <c r="AV46" s="203"/>
      <c r="AW46" s="203"/>
      <c r="AX46" s="203"/>
      <c r="AY46" s="204"/>
      <c r="AZ46" s="202">
        <v>128</v>
      </c>
      <c r="BA46" s="203"/>
      <c r="BB46" s="203"/>
      <c r="BC46" s="203"/>
      <c r="BD46" s="204"/>
      <c r="BE46" s="197" t="s">
        <v>23</v>
      </c>
      <c r="BF46" s="207"/>
      <c r="BG46" s="207"/>
      <c r="BH46" s="207"/>
      <c r="BI46" s="198"/>
      <c r="BJ46" s="197" t="str">
        <f>IFERROR(IF(VLOOKUP(加盟店決済属性パラメータ!AH46,ドメイン定義書!$F$10:$BR$228,62,FALSE)=0,"",VLOOKUP(加盟店決済属性パラメータ!AH46,ドメイン定義書!$F$10:$BR$228,62,FALSE)),"")</f>
        <v/>
      </c>
      <c r="BK46" s="207"/>
      <c r="BL46" s="207"/>
      <c r="BM46" s="207"/>
      <c r="BN46" s="198"/>
      <c r="BO46" s="202" t="s">
        <v>530</v>
      </c>
      <c r="BP46" s="203"/>
      <c r="BQ46" s="203"/>
      <c r="BR46" s="203"/>
      <c r="BS46" s="204"/>
      <c r="BT46" s="202"/>
      <c r="BU46" s="203"/>
      <c r="BV46" s="204"/>
      <c r="BW46" s="202"/>
      <c r="BX46" s="203"/>
      <c r="BY46" s="204"/>
      <c r="BZ46" s="202"/>
      <c r="CA46" s="203"/>
      <c r="CB46" s="204"/>
      <c r="CC46" s="202"/>
      <c r="CD46" s="203"/>
      <c r="CE46" s="204"/>
      <c r="CF46" s="202"/>
      <c r="CG46" s="203"/>
      <c r="CH46" s="204"/>
      <c r="CI46" s="202"/>
      <c r="CJ46" s="203"/>
      <c r="CK46" s="204"/>
      <c r="CL46" s="335"/>
      <c r="CM46" s="335"/>
      <c r="CN46" s="335"/>
      <c r="CO46" s="335"/>
      <c r="CP46" s="335"/>
      <c r="CQ46" s="335"/>
      <c r="CR46" s="335"/>
      <c r="CS46" s="335"/>
      <c r="CT46" s="335"/>
      <c r="CU46" s="335"/>
      <c r="CV46" s="335"/>
      <c r="CW46" s="335"/>
      <c r="CX46" s="335"/>
      <c r="CY46" s="335"/>
      <c r="CZ46" s="335"/>
      <c r="DA46" s="335"/>
      <c r="DB46" s="335"/>
      <c r="DI46" s="12" t="str">
        <f t="shared" si="0"/>
        <v>settlementcompany_parameter33</v>
      </c>
      <c r="DJ46" s="12" t="str">
        <f t="shared" si="1"/>
        <v>VARCHAR(128)</v>
      </c>
      <c r="DK46" s="12" t="str">
        <f t="shared" si="9"/>
        <v/>
      </c>
      <c r="DL46" s="12" t="str">
        <f t="shared" si="10"/>
        <v/>
      </c>
      <c r="DM46" s="12" t="s">
        <v>525</v>
      </c>
    </row>
    <row r="47" spans="2:117" s="12" customFormat="1">
      <c r="B47" s="197">
        <f t="shared" si="2"/>
        <v>38</v>
      </c>
      <c r="C47" s="198"/>
      <c r="D47" s="202" t="s">
        <v>959</v>
      </c>
      <c r="E47" s="203"/>
      <c r="F47" s="203"/>
      <c r="G47" s="203"/>
      <c r="H47" s="203"/>
      <c r="I47" s="203"/>
      <c r="J47" s="203"/>
      <c r="K47" s="203"/>
      <c r="L47" s="203"/>
      <c r="M47" s="203"/>
      <c r="N47" s="203"/>
      <c r="O47" s="203"/>
      <c r="P47" s="204"/>
      <c r="Q47" s="202" t="s">
        <v>1058</v>
      </c>
      <c r="R47" s="203"/>
      <c r="S47" s="203"/>
      <c r="T47" s="203"/>
      <c r="U47" s="203"/>
      <c r="V47" s="203"/>
      <c r="W47" s="203"/>
      <c r="X47" s="203"/>
      <c r="Y47" s="203"/>
      <c r="Z47" s="203"/>
      <c r="AA47" s="203"/>
      <c r="AB47" s="203"/>
      <c r="AC47" s="203"/>
      <c r="AD47" s="203"/>
      <c r="AE47" s="203"/>
      <c r="AF47" s="203"/>
      <c r="AG47" s="204"/>
      <c r="AH47" s="202" t="s">
        <v>568</v>
      </c>
      <c r="AI47" s="203"/>
      <c r="AJ47" s="203"/>
      <c r="AK47" s="203"/>
      <c r="AL47" s="203"/>
      <c r="AM47" s="203"/>
      <c r="AN47" s="203"/>
      <c r="AO47" s="203"/>
      <c r="AP47" s="203"/>
      <c r="AQ47" s="203"/>
      <c r="AR47" s="203"/>
      <c r="AS47" s="203"/>
      <c r="AT47" s="204"/>
      <c r="AU47" s="202" t="str">
        <f>IFERROR(VLOOKUP(加盟店決済属性パラメータ!AH47,ドメイン定義書!$F$10:$BF$228,43,FALSE),"")</f>
        <v>VARCHAR</v>
      </c>
      <c r="AV47" s="203"/>
      <c r="AW47" s="203"/>
      <c r="AX47" s="203"/>
      <c r="AY47" s="204"/>
      <c r="AZ47" s="202">
        <v>128</v>
      </c>
      <c r="BA47" s="203"/>
      <c r="BB47" s="203"/>
      <c r="BC47" s="203"/>
      <c r="BD47" s="204"/>
      <c r="BE47" s="197" t="s">
        <v>23</v>
      </c>
      <c r="BF47" s="207"/>
      <c r="BG47" s="207"/>
      <c r="BH47" s="207"/>
      <c r="BI47" s="198"/>
      <c r="BJ47" s="197" t="str">
        <f>IFERROR(IF(VLOOKUP(加盟店決済属性パラメータ!AH47,ドメイン定義書!$F$10:$BR$228,62,FALSE)=0,"",VLOOKUP(加盟店決済属性パラメータ!AH47,ドメイン定義書!$F$10:$BR$228,62,FALSE)),"")</f>
        <v/>
      </c>
      <c r="BK47" s="207"/>
      <c r="BL47" s="207"/>
      <c r="BM47" s="207"/>
      <c r="BN47" s="198"/>
      <c r="BO47" s="202" t="s">
        <v>530</v>
      </c>
      <c r="BP47" s="203"/>
      <c r="BQ47" s="203"/>
      <c r="BR47" s="203"/>
      <c r="BS47" s="204"/>
      <c r="BT47" s="202"/>
      <c r="BU47" s="203"/>
      <c r="BV47" s="204"/>
      <c r="BW47" s="202"/>
      <c r="BX47" s="203"/>
      <c r="BY47" s="204"/>
      <c r="BZ47" s="202"/>
      <c r="CA47" s="203"/>
      <c r="CB47" s="204"/>
      <c r="CC47" s="202"/>
      <c r="CD47" s="203"/>
      <c r="CE47" s="204"/>
      <c r="CF47" s="202"/>
      <c r="CG47" s="203"/>
      <c r="CH47" s="204"/>
      <c r="CI47" s="202"/>
      <c r="CJ47" s="203"/>
      <c r="CK47" s="204"/>
      <c r="CL47" s="335"/>
      <c r="CM47" s="335"/>
      <c r="CN47" s="335"/>
      <c r="CO47" s="335"/>
      <c r="CP47" s="335"/>
      <c r="CQ47" s="335"/>
      <c r="CR47" s="335"/>
      <c r="CS47" s="335"/>
      <c r="CT47" s="335"/>
      <c r="CU47" s="335"/>
      <c r="CV47" s="335"/>
      <c r="CW47" s="335"/>
      <c r="CX47" s="335"/>
      <c r="CY47" s="335"/>
      <c r="CZ47" s="335"/>
      <c r="DA47" s="335"/>
      <c r="DB47" s="335"/>
      <c r="DI47" s="12" t="str">
        <f t="shared" si="0"/>
        <v>settlementcompany_parameter34</v>
      </c>
      <c r="DJ47" s="12" t="str">
        <f t="shared" si="1"/>
        <v>VARCHAR(128)</v>
      </c>
      <c r="DK47" s="12" t="str">
        <f t="shared" si="9"/>
        <v/>
      </c>
      <c r="DL47" s="12" t="str">
        <f t="shared" si="10"/>
        <v/>
      </c>
      <c r="DM47" s="12" t="s">
        <v>525</v>
      </c>
    </row>
    <row r="48" spans="2:117" s="12" customFormat="1">
      <c r="B48" s="197">
        <f t="shared" si="2"/>
        <v>39</v>
      </c>
      <c r="C48" s="198"/>
      <c r="D48" s="202" t="s">
        <v>960</v>
      </c>
      <c r="E48" s="203"/>
      <c r="F48" s="203"/>
      <c r="G48" s="203"/>
      <c r="H48" s="203"/>
      <c r="I48" s="203"/>
      <c r="J48" s="203"/>
      <c r="K48" s="203"/>
      <c r="L48" s="203"/>
      <c r="M48" s="203"/>
      <c r="N48" s="203"/>
      <c r="O48" s="203"/>
      <c r="P48" s="204"/>
      <c r="Q48" s="202" t="s">
        <v>1059</v>
      </c>
      <c r="R48" s="203"/>
      <c r="S48" s="203"/>
      <c r="T48" s="203"/>
      <c r="U48" s="203"/>
      <c r="V48" s="203"/>
      <c r="W48" s="203"/>
      <c r="X48" s="203"/>
      <c r="Y48" s="203"/>
      <c r="Z48" s="203"/>
      <c r="AA48" s="203"/>
      <c r="AB48" s="203"/>
      <c r="AC48" s="203"/>
      <c r="AD48" s="203"/>
      <c r="AE48" s="203"/>
      <c r="AF48" s="203"/>
      <c r="AG48" s="204"/>
      <c r="AH48" s="202" t="s">
        <v>568</v>
      </c>
      <c r="AI48" s="203"/>
      <c r="AJ48" s="203"/>
      <c r="AK48" s="203"/>
      <c r="AL48" s="203"/>
      <c r="AM48" s="203"/>
      <c r="AN48" s="203"/>
      <c r="AO48" s="203"/>
      <c r="AP48" s="203"/>
      <c r="AQ48" s="203"/>
      <c r="AR48" s="203"/>
      <c r="AS48" s="203"/>
      <c r="AT48" s="204"/>
      <c r="AU48" s="202" t="str">
        <f>IFERROR(VLOOKUP(加盟店決済属性パラメータ!AH48,ドメイン定義書!$F$10:$BF$228,43,FALSE),"")</f>
        <v>VARCHAR</v>
      </c>
      <c r="AV48" s="203"/>
      <c r="AW48" s="203"/>
      <c r="AX48" s="203"/>
      <c r="AY48" s="204"/>
      <c r="AZ48" s="202">
        <v>128</v>
      </c>
      <c r="BA48" s="203"/>
      <c r="BB48" s="203"/>
      <c r="BC48" s="203"/>
      <c r="BD48" s="204"/>
      <c r="BE48" s="197" t="s">
        <v>23</v>
      </c>
      <c r="BF48" s="207"/>
      <c r="BG48" s="207"/>
      <c r="BH48" s="207"/>
      <c r="BI48" s="198"/>
      <c r="BJ48" s="197" t="str">
        <f>IFERROR(IF(VLOOKUP(加盟店決済属性パラメータ!AH48,ドメイン定義書!$F$10:$BR$228,62,FALSE)=0,"",VLOOKUP(加盟店決済属性パラメータ!AH48,ドメイン定義書!$F$10:$BR$228,62,FALSE)),"")</f>
        <v/>
      </c>
      <c r="BK48" s="207"/>
      <c r="BL48" s="207"/>
      <c r="BM48" s="207"/>
      <c r="BN48" s="198"/>
      <c r="BO48" s="202" t="s">
        <v>530</v>
      </c>
      <c r="BP48" s="203"/>
      <c r="BQ48" s="203"/>
      <c r="BR48" s="203"/>
      <c r="BS48" s="204"/>
      <c r="BT48" s="202"/>
      <c r="BU48" s="203"/>
      <c r="BV48" s="204"/>
      <c r="BW48" s="202"/>
      <c r="BX48" s="203"/>
      <c r="BY48" s="204"/>
      <c r="BZ48" s="202"/>
      <c r="CA48" s="203"/>
      <c r="CB48" s="204"/>
      <c r="CC48" s="202"/>
      <c r="CD48" s="203"/>
      <c r="CE48" s="204"/>
      <c r="CF48" s="202"/>
      <c r="CG48" s="203"/>
      <c r="CH48" s="204"/>
      <c r="CI48" s="202"/>
      <c r="CJ48" s="203"/>
      <c r="CK48" s="204"/>
      <c r="CL48" s="335"/>
      <c r="CM48" s="335"/>
      <c r="CN48" s="335"/>
      <c r="CO48" s="335"/>
      <c r="CP48" s="335"/>
      <c r="CQ48" s="335"/>
      <c r="CR48" s="335"/>
      <c r="CS48" s="335"/>
      <c r="CT48" s="335"/>
      <c r="CU48" s="335"/>
      <c r="CV48" s="335"/>
      <c r="CW48" s="335"/>
      <c r="CX48" s="335"/>
      <c r="CY48" s="335"/>
      <c r="CZ48" s="335"/>
      <c r="DA48" s="335"/>
      <c r="DB48" s="335"/>
      <c r="DI48" s="12" t="str">
        <f t="shared" si="0"/>
        <v>settlementcompany_parameter35</v>
      </c>
      <c r="DJ48" s="12" t="str">
        <f t="shared" si="1"/>
        <v>VARCHAR(128)</v>
      </c>
      <c r="DK48" s="12" t="str">
        <f t="shared" si="9"/>
        <v/>
      </c>
      <c r="DL48" s="12" t="str">
        <f t="shared" si="10"/>
        <v/>
      </c>
      <c r="DM48" s="12" t="s">
        <v>525</v>
      </c>
    </row>
    <row r="49" spans="2:117" s="12" customFormat="1">
      <c r="B49" s="197">
        <f t="shared" si="2"/>
        <v>40</v>
      </c>
      <c r="C49" s="198"/>
      <c r="D49" s="202" t="s">
        <v>961</v>
      </c>
      <c r="E49" s="203"/>
      <c r="F49" s="203"/>
      <c r="G49" s="203"/>
      <c r="H49" s="203"/>
      <c r="I49" s="203"/>
      <c r="J49" s="203"/>
      <c r="K49" s="203"/>
      <c r="L49" s="203"/>
      <c r="M49" s="203"/>
      <c r="N49" s="203"/>
      <c r="O49" s="203"/>
      <c r="P49" s="204"/>
      <c r="Q49" s="202" t="s">
        <v>1060</v>
      </c>
      <c r="R49" s="203"/>
      <c r="S49" s="203"/>
      <c r="T49" s="203"/>
      <c r="U49" s="203"/>
      <c r="V49" s="203"/>
      <c r="W49" s="203"/>
      <c r="X49" s="203"/>
      <c r="Y49" s="203"/>
      <c r="Z49" s="203"/>
      <c r="AA49" s="203"/>
      <c r="AB49" s="203"/>
      <c r="AC49" s="203"/>
      <c r="AD49" s="203"/>
      <c r="AE49" s="203"/>
      <c r="AF49" s="203"/>
      <c r="AG49" s="204"/>
      <c r="AH49" s="202" t="s">
        <v>568</v>
      </c>
      <c r="AI49" s="203"/>
      <c r="AJ49" s="203"/>
      <c r="AK49" s="203"/>
      <c r="AL49" s="203"/>
      <c r="AM49" s="203"/>
      <c r="AN49" s="203"/>
      <c r="AO49" s="203"/>
      <c r="AP49" s="203"/>
      <c r="AQ49" s="203"/>
      <c r="AR49" s="203"/>
      <c r="AS49" s="203"/>
      <c r="AT49" s="204"/>
      <c r="AU49" s="202" t="str">
        <f>IFERROR(VLOOKUP(加盟店決済属性パラメータ!AH49,ドメイン定義書!$F$10:$BF$228,43,FALSE),"")</f>
        <v>VARCHAR</v>
      </c>
      <c r="AV49" s="203"/>
      <c r="AW49" s="203"/>
      <c r="AX49" s="203"/>
      <c r="AY49" s="204"/>
      <c r="AZ49" s="202">
        <v>128</v>
      </c>
      <c r="BA49" s="203"/>
      <c r="BB49" s="203"/>
      <c r="BC49" s="203"/>
      <c r="BD49" s="204"/>
      <c r="BE49" s="197" t="s">
        <v>23</v>
      </c>
      <c r="BF49" s="207"/>
      <c r="BG49" s="207"/>
      <c r="BH49" s="207"/>
      <c r="BI49" s="198"/>
      <c r="BJ49" s="197" t="str">
        <f>IFERROR(IF(VLOOKUP(加盟店決済属性パラメータ!AH49,ドメイン定義書!$F$10:$BR$228,62,FALSE)=0,"",VLOOKUP(加盟店決済属性パラメータ!AH49,ドメイン定義書!$F$10:$BR$228,62,FALSE)),"")</f>
        <v/>
      </c>
      <c r="BK49" s="207"/>
      <c r="BL49" s="207"/>
      <c r="BM49" s="207"/>
      <c r="BN49" s="198"/>
      <c r="BO49" s="202" t="s">
        <v>530</v>
      </c>
      <c r="BP49" s="203"/>
      <c r="BQ49" s="203"/>
      <c r="BR49" s="203"/>
      <c r="BS49" s="204"/>
      <c r="BT49" s="202"/>
      <c r="BU49" s="203"/>
      <c r="BV49" s="204"/>
      <c r="BW49" s="202"/>
      <c r="BX49" s="203"/>
      <c r="BY49" s="204"/>
      <c r="BZ49" s="202"/>
      <c r="CA49" s="203"/>
      <c r="CB49" s="204"/>
      <c r="CC49" s="202"/>
      <c r="CD49" s="203"/>
      <c r="CE49" s="204"/>
      <c r="CF49" s="202"/>
      <c r="CG49" s="203"/>
      <c r="CH49" s="204"/>
      <c r="CI49" s="202"/>
      <c r="CJ49" s="203"/>
      <c r="CK49" s="204"/>
      <c r="CL49" s="335"/>
      <c r="CM49" s="335"/>
      <c r="CN49" s="335"/>
      <c r="CO49" s="335"/>
      <c r="CP49" s="335"/>
      <c r="CQ49" s="335"/>
      <c r="CR49" s="335"/>
      <c r="CS49" s="335"/>
      <c r="CT49" s="335"/>
      <c r="CU49" s="335"/>
      <c r="CV49" s="335"/>
      <c r="CW49" s="335"/>
      <c r="CX49" s="335"/>
      <c r="CY49" s="335"/>
      <c r="CZ49" s="335"/>
      <c r="DA49" s="335"/>
      <c r="DB49" s="335"/>
      <c r="DI49" s="12" t="str">
        <f t="shared" si="0"/>
        <v>settlementcompany_parameter36</v>
      </c>
      <c r="DJ49" s="12" t="str">
        <f t="shared" si="1"/>
        <v>VARCHAR(128)</v>
      </c>
      <c r="DK49" s="12" t="str">
        <f t="shared" si="9"/>
        <v/>
      </c>
      <c r="DL49" s="12" t="str">
        <f t="shared" si="10"/>
        <v/>
      </c>
      <c r="DM49" s="12" t="s">
        <v>525</v>
      </c>
    </row>
    <row r="50" spans="2:117" s="12" customFormat="1">
      <c r="B50" s="197">
        <f t="shared" si="2"/>
        <v>41</v>
      </c>
      <c r="C50" s="198"/>
      <c r="D50" s="202" t="s">
        <v>962</v>
      </c>
      <c r="E50" s="203"/>
      <c r="F50" s="203"/>
      <c r="G50" s="203"/>
      <c r="H50" s="203"/>
      <c r="I50" s="203"/>
      <c r="J50" s="203"/>
      <c r="K50" s="203"/>
      <c r="L50" s="203"/>
      <c r="M50" s="203"/>
      <c r="N50" s="203"/>
      <c r="O50" s="203"/>
      <c r="P50" s="204"/>
      <c r="Q50" s="202" t="s">
        <v>1061</v>
      </c>
      <c r="R50" s="203"/>
      <c r="S50" s="203"/>
      <c r="T50" s="203"/>
      <c r="U50" s="203"/>
      <c r="V50" s="203"/>
      <c r="W50" s="203"/>
      <c r="X50" s="203"/>
      <c r="Y50" s="203"/>
      <c r="Z50" s="203"/>
      <c r="AA50" s="203"/>
      <c r="AB50" s="203"/>
      <c r="AC50" s="203"/>
      <c r="AD50" s="203"/>
      <c r="AE50" s="203"/>
      <c r="AF50" s="203"/>
      <c r="AG50" s="204"/>
      <c r="AH50" s="202" t="s">
        <v>568</v>
      </c>
      <c r="AI50" s="203"/>
      <c r="AJ50" s="203"/>
      <c r="AK50" s="203"/>
      <c r="AL50" s="203"/>
      <c r="AM50" s="203"/>
      <c r="AN50" s="203"/>
      <c r="AO50" s="203"/>
      <c r="AP50" s="203"/>
      <c r="AQ50" s="203"/>
      <c r="AR50" s="203"/>
      <c r="AS50" s="203"/>
      <c r="AT50" s="204"/>
      <c r="AU50" s="202" t="str">
        <f>IFERROR(VLOOKUP(加盟店決済属性パラメータ!AH50,ドメイン定義書!$F$10:$BF$228,43,FALSE),"")</f>
        <v>VARCHAR</v>
      </c>
      <c r="AV50" s="203"/>
      <c r="AW50" s="203"/>
      <c r="AX50" s="203"/>
      <c r="AY50" s="204"/>
      <c r="AZ50" s="202">
        <v>128</v>
      </c>
      <c r="BA50" s="203"/>
      <c r="BB50" s="203"/>
      <c r="BC50" s="203"/>
      <c r="BD50" s="204"/>
      <c r="BE50" s="197" t="s">
        <v>23</v>
      </c>
      <c r="BF50" s="207"/>
      <c r="BG50" s="207"/>
      <c r="BH50" s="207"/>
      <c r="BI50" s="198"/>
      <c r="BJ50" s="197" t="str">
        <f>IFERROR(IF(VLOOKUP(加盟店決済属性パラメータ!AH50,ドメイン定義書!$F$10:$BR$228,62,FALSE)=0,"",VLOOKUP(加盟店決済属性パラメータ!AH50,ドメイン定義書!$F$10:$BR$228,62,FALSE)),"")</f>
        <v/>
      </c>
      <c r="BK50" s="207"/>
      <c r="BL50" s="207"/>
      <c r="BM50" s="207"/>
      <c r="BN50" s="198"/>
      <c r="BO50" s="202" t="s">
        <v>530</v>
      </c>
      <c r="BP50" s="203"/>
      <c r="BQ50" s="203"/>
      <c r="BR50" s="203"/>
      <c r="BS50" s="204"/>
      <c r="BT50" s="202"/>
      <c r="BU50" s="203"/>
      <c r="BV50" s="204"/>
      <c r="BW50" s="202"/>
      <c r="BX50" s="203"/>
      <c r="BY50" s="204"/>
      <c r="BZ50" s="202"/>
      <c r="CA50" s="203"/>
      <c r="CB50" s="204"/>
      <c r="CC50" s="202"/>
      <c r="CD50" s="203"/>
      <c r="CE50" s="204"/>
      <c r="CF50" s="202"/>
      <c r="CG50" s="203"/>
      <c r="CH50" s="204"/>
      <c r="CI50" s="202"/>
      <c r="CJ50" s="203"/>
      <c r="CK50" s="204"/>
      <c r="CL50" s="335"/>
      <c r="CM50" s="335"/>
      <c r="CN50" s="335"/>
      <c r="CO50" s="335"/>
      <c r="CP50" s="335"/>
      <c r="CQ50" s="335"/>
      <c r="CR50" s="335"/>
      <c r="CS50" s="335"/>
      <c r="CT50" s="335"/>
      <c r="CU50" s="335"/>
      <c r="CV50" s="335"/>
      <c r="CW50" s="335"/>
      <c r="CX50" s="335"/>
      <c r="CY50" s="335"/>
      <c r="CZ50" s="335"/>
      <c r="DA50" s="335"/>
      <c r="DB50" s="335"/>
      <c r="DI50" s="12" t="str">
        <f t="shared" ref="DI50:DI51" si="11">Q50</f>
        <v>settlementcompany_parameter37</v>
      </c>
      <c r="DJ50" s="12" t="str">
        <f t="shared" ref="DJ50:DJ51" si="12">AU50&amp;"("&amp;AZ50&amp;")"</f>
        <v>VARCHAR(128)</v>
      </c>
      <c r="DK50" s="12" t="str">
        <f t="shared" ref="DK50:DK51" si="13">IF(BE50="","not null","")</f>
        <v/>
      </c>
      <c r="DL50" s="12" t="str">
        <f t="shared" ref="DL50:DL51" si="14">IF(DK50="","",IF(BO50="","","default "&amp;IF(BO50="zero",0,IF(AU50="DECIMAL",BO50,"'"&amp;BO50&amp;"'"))))</f>
        <v/>
      </c>
      <c r="DM50" s="12" t="s">
        <v>525</v>
      </c>
    </row>
    <row r="51" spans="2:117" s="12" customFormat="1">
      <c r="B51" s="197">
        <f t="shared" si="2"/>
        <v>42</v>
      </c>
      <c r="C51" s="198"/>
      <c r="D51" s="202" t="s">
        <v>963</v>
      </c>
      <c r="E51" s="203"/>
      <c r="F51" s="203"/>
      <c r="G51" s="203"/>
      <c r="H51" s="203"/>
      <c r="I51" s="203"/>
      <c r="J51" s="203"/>
      <c r="K51" s="203"/>
      <c r="L51" s="203"/>
      <c r="M51" s="203"/>
      <c r="N51" s="203"/>
      <c r="O51" s="203"/>
      <c r="P51" s="204"/>
      <c r="Q51" s="202" t="s">
        <v>1062</v>
      </c>
      <c r="R51" s="203"/>
      <c r="S51" s="203"/>
      <c r="T51" s="203"/>
      <c r="U51" s="203"/>
      <c r="V51" s="203"/>
      <c r="W51" s="203"/>
      <c r="X51" s="203"/>
      <c r="Y51" s="203"/>
      <c r="Z51" s="203"/>
      <c r="AA51" s="203"/>
      <c r="AB51" s="203"/>
      <c r="AC51" s="203"/>
      <c r="AD51" s="203"/>
      <c r="AE51" s="203"/>
      <c r="AF51" s="203"/>
      <c r="AG51" s="204"/>
      <c r="AH51" s="202" t="s">
        <v>568</v>
      </c>
      <c r="AI51" s="203"/>
      <c r="AJ51" s="203"/>
      <c r="AK51" s="203"/>
      <c r="AL51" s="203"/>
      <c r="AM51" s="203"/>
      <c r="AN51" s="203"/>
      <c r="AO51" s="203"/>
      <c r="AP51" s="203"/>
      <c r="AQ51" s="203"/>
      <c r="AR51" s="203"/>
      <c r="AS51" s="203"/>
      <c r="AT51" s="204"/>
      <c r="AU51" s="202" t="str">
        <f>IFERROR(VLOOKUP(加盟店決済属性パラメータ!AH51,ドメイン定義書!$F$10:$BF$228,43,FALSE),"")</f>
        <v>VARCHAR</v>
      </c>
      <c r="AV51" s="203"/>
      <c r="AW51" s="203"/>
      <c r="AX51" s="203"/>
      <c r="AY51" s="204"/>
      <c r="AZ51" s="202">
        <v>128</v>
      </c>
      <c r="BA51" s="203"/>
      <c r="BB51" s="203"/>
      <c r="BC51" s="203"/>
      <c r="BD51" s="204"/>
      <c r="BE51" s="197" t="s">
        <v>23</v>
      </c>
      <c r="BF51" s="207"/>
      <c r="BG51" s="207"/>
      <c r="BH51" s="207"/>
      <c r="BI51" s="198"/>
      <c r="BJ51" s="197" t="str">
        <f>IFERROR(IF(VLOOKUP(加盟店決済属性パラメータ!AH51,ドメイン定義書!$F$10:$BR$228,62,FALSE)=0,"",VLOOKUP(加盟店決済属性パラメータ!AH51,ドメイン定義書!$F$10:$BR$228,62,FALSE)),"")</f>
        <v/>
      </c>
      <c r="BK51" s="207"/>
      <c r="BL51" s="207"/>
      <c r="BM51" s="207"/>
      <c r="BN51" s="198"/>
      <c r="BO51" s="202" t="s">
        <v>530</v>
      </c>
      <c r="BP51" s="203"/>
      <c r="BQ51" s="203"/>
      <c r="BR51" s="203"/>
      <c r="BS51" s="204"/>
      <c r="BT51" s="202"/>
      <c r="BU51" s="203"/>
      <c r="BV51" s="204"/>
      <c r="BW51" s="202"/>
      <c r="BX51" s="203"/>
      <c r="BY51" s="204"/>
      <c r="BZ51" s="202"/>
      <c r="CA51" s="203"/>
      <c r="CB51" s="204"/>
      <c r="CC51" s="202"/>
      <c r="CD51" s="203"/>
      <c r="CE51" s="204"/>
      <c r="CF51" s="202"/>
      <c r="CG51" s="203"/>
      <c r="CH51" s="204"/>
      <c r="CI51" s="202"/>
      <c r="CJ51" s="203"/>
      <c r="CK51" s="204"/>
      <c r="CL51" s="335"/>
      <c r="CM51" s="335"/>
      <c r="CN51" s="335"/>
      <c r="CO51" s="335"/>
      <c r="CP51" s="335"/>
      <c r="CQ51" s="335"/>
      <c r="CR51" s="335"/>
      <c r="CS51" s="335"/>
      <c r="CT51" s="335"/>
      <c r="CU51" s="335"/>
      <c r="CV51" s="335"/>
      <c r="CW51" s="335"/>
      <c r="CX51" s="335"/>
      <c r="CY51" s="335"/>
      <c r="CZ51" s="335"/>
      <c r="DA51" s="335"/>
      <c r="DB51" s="335"/>
      <c r="DI51" s="12" t="str">
        <f t="shared" si="11"/>
        <v>settlementcompany_parameter38</v>
      </c>
      <c r="DJ51" s="12" t="str">
        <f t="shared" si="12"/>
        <v>VARCHAR(128)</v>
      </c>
      <c r="DK51" s="12" t="str">
        <f t="shared" si="13"/>
        <v/>
      </c>
      <c r="DL51" s="12" t="str">
        <f t="shared" si="14"/>
        <v/>
      </c>
      <c r="DM51" s="12" t="s">
        <v>525</v>
      </c>
    </row>
    <row r="52" spans="2:117" s="12" customFormat="1">
      <c r="B52" s="197">
        <f t="shared" si="2"/>
        <v>43</v>
      </c>
      <c r="C52" s="198"/>
      <c r="D52" s="202" t="s">
        <v>964</v>
      </c>
      <c r="E52" s="203"/>
      <c r="F52" s="203"/>
      <c r="G52" s="203"/>
      <c r="H52" s="203"/>
      <c r="I52" s="203"/>
      <c r="J52" s="203"/>
      <c r="K52" s="203"/>
      <c r="L52" s="203"/>
      <c r="M52" s="203"/>
      <c r="N52" s="203"/>
      <c r="O52" s="203"/>
      <c r="P52" s="204"/>
      <c r="Q52" s="202" t="s">
        <v>1063</v>
      </c>
      <c r="R52" s="203"/>
      <c r="S52" s="203"/>
      <c r="T52" s="203"/>
      <c r="U52" s="203"/>
      <c r="V52" s="203"/>
      <c r="W52" s="203"/>
      <c r="X52" s="203"/>
      <c r="Y52" s="203"/>
      <c r="Z52" s="203"/>
      <c r="AA52" s="203"/>
      <c r="AB52" s="203"/>
      <c r="AC52" s="203"/>
      <c r="AD52" s="203"/>
      <c r="AE52" s="203"/>
      <c r="AF52" s="203"/>
      <c r="AG52" s="204"/>
      <c r="AH52" s="202" t="s">
        <v>568</v>
      </c>
      <c r="AI52" s="203"/>
      <c r="AJ52" s="203"/>
      <c r="AK52" s="203"/>
      <c r="AL52" s="203"/>
      <c r="AM52" s="203"/>
      <c r="AN52" s="203"/>
      <c r="AO52" s="203"/>
      <c r="AP52" s="203"/>
      <c r="AQ52" s="203"/>
      <c r="AR52" s="203"/>
      <c r="AS52" s="203"/>
      <c r="AT52" s="204"/>
      <c r="AU52" s="202" t="str">
        <f>IFERROR(VLOOKUP(加盟店決済属性パラメータ!AH52,ドメイン定義書!$F$10:$BF$228,43,FALSE),"")</f>
        <v>VARCHAR</v>
      </c>
      <c r="AV52" s="203"/>
      <c r="AW52" s="203"/>
      <c r="AX52" s="203"/>
      <c r="AY52" s="204"/>
      <c r="AZ52" s="202">
        <v>128</v>
      </c>
      <c r="BA52" s="203"/>
      <c r="BB52" s="203"/>
      <c r="BC52" s="203"/>
      <c r="BD52" s="204"/>
      <c r="BE52" s="197" t="s">
        <v>23</v>
      </c>
      <c r="BF52" s="207"/>
      <c r="BG52" s="207"/>
      <c r="BH52" s="207"/>
      <c r="BI52" s="198"/>
      <c r="BJ52" s="197" t="str">
        <f>IFERROR(IF(VLOOKUP(加盟店決済属性パラメータ!AH52,ドメイン定義書!$F$10:$BR$228,62,FALSE)=0,"",VLOOKUP(加盟店決済属性パラメータ!AH52,ドメイン定義書!$F$10:$BR$228,62,FALSE)),"")</f>
        <v/>
      </c>
      <c r="BK52" s="207"/>
      <c r="BL52" s="207"/>
      <c r="BM52" s="207"/>
      <c r="BN52" s="198"/>
      <c r="BO52" s="202" t="s">
        <v>530</v>
      </c>
      <c r="BP52" s="203"/>
      <c r="BQ52" s="203"/>
      <c r="BR52" s="203"/>
      <c r="BS52" s="204"/>
      <c r="BT52" s="202"/>
      <c r="BU52" s="203"/>
      <c r="BV52" s="204"/>
      <c r="BW52" s="202"/>
      <c r="BX52" s="203"/>
      <c r="BY52" s="204"/>
      <c r="BZ52" s="202"/>
      <c r="CA52" s="203"/>
      <c r="CB52" s="204"/>
      <c r="CC52" s="202"/>
      <c r="CD52" s="203"/>
      <c r="CE52" s="204"/>
      <c r="CF52" s="202"/>
      <c r="CG52" s="203"/>
      <c r="CH52" s="204"/>
      <c r="CI52" s="202"/>
      <c r="CJ52" s="203"/>
      <c r="CK52" s="204"/>
      <c r="CL52" s="335"/>
      <c r="CM52" s="335"/>
      <c r="CN52" s="335"/>
      <c r="CO52" s="335"/>
      <c r="CP52" s="335"/>
      <c r="CQ52" s="335"/>
      <c r="CR52" s="335"/>
      <c r="CS52" s="335"/>
      <c r="CT52" s="335"/>
      <c r="CU52" s="335"/>
      <c r="CV52" s="335"/>
      <c r="CW52" s="335"/>
      <c r="CX52" s="335"/>
      <c r="CY52" s="335"/>
      <c r="CZ52" s="335"/>
      <c r="DA52" s="335"/>
      <c r="DB52" s="335"/>
      <c r="DI52" s="12" t="str">
        <f t="shared" si="0"/>
        <v>settlementcompany_parameter39</v>
      </c>
      <c r="DJ52" s="12" t="str">
        <f t="shared" si="1"/>
        <v>VARCHAR(128)</v>
      </c>
      <c r="DK52" s="12" t="str">
        <f t="shared" si="9"/>
        <v/>
      </c>
      <c r="DL52" s="12" t="str">
        <f t="shared" si="10"/>
        <v/>
      </c>
      <c r="DM52" s="12" t="s">
        <v>525</v>
      </c>
    </row>
    <row r="53" spans="2:117" s="12" customFormat="1">
      <c r="B53" s="197">
        <f t="shared" si="2"/>
        <v>44</v>
      </c>
      <c r="C53" s="198"/>
      <c r="D53" s="202" t="s">
        <v>965</v>
      </c>
      <c r="E53" s="203"/>
      <c r="F53" s="203"/>
      <c r="G53" s="203"/>
      <c r="H53" s="203"/>
      <c r="I53" s="203"/>
      <c r="J53" s="203"/>
      <c r="K53" s="203"/>
      <c r="L53" s="203"/>
      <c r="M53" s="203"/>
      <c r="N53" s="203"/>
      <c r="O53" s="203"/>
      <c r="P53" s="204"/>
      <c r="Q53" s="202" t="s">
        <v>1064</v>
      </c>
      <c r="R53" s="203"/>
      <c r="S53" s="203"/>
      <c r="T53" s="203"/>
      <c r="U53" s="203"/>
      <c r="V53" s="203"/>
      <c r="W53" s="203"/>
      <c r="X53" s="203"/>
      <c r="Y53" s="203"/>
      <c r="Z53" s="203"/>
      <c r="AA53" s="203"/>
      <c r="AB53" s="203"/>
      <c r="AC53" s="203"/>
      <c r="AD53" s="203"/>
      <c r="AE53" s="203"/>
      <c r="AF53" s="203"/>
      <c r="AG53" s="204"/>
      <c r="AH53" s="202" t="s">
        <v>568</v>
      </c>
      <c r="AI53" s="203"/>
      <c r="AJ53" s="203"/>
      <c r="AK53" s="203"/>
      <c r="AL53" s="203"/>
      <c r="AM53" s="203"/>
      <c r="AN53" s="203"/>
      <c r="AO53" s="203"/>
      <c r="AP53" s="203"/>
      <c r="AQ53" s="203"/>
      <c r="AR53" s="203"/>
      <c r="AS53" s="203"/>
      <c r="AT53" s="204"/>
      <c r="AU53" s="202" t="str">
        <f>IFERROR(VLOOKUP(加盟店決済属性パラメータ!AH53,ドメイン定義書!$F$10:$BF$228,43,FALSE),"")</f>
        <v>VARCHAR</v>
      </c>
      <c r="AV53" s="203"/>
      <c r="AW53" s="203"/>
      <c r="AX53" s="203"/>
      <c r="AY53" s="204"/>
      <c r="AZ53" s="202">
        <v>128</v>
      </c>
      <c r="BA53" s="203"/>
      <c r="BB53" s="203"/>
      <c r="BC53" s="203"/>
      <c r="BD53" s="204"/>
      <c r="BE53" s="197" t="s">
        <v>23</v>
      </c>
      <c r="BF53" s="207"/>
      <c r="BG53" s="207"/>
      <c r="BH53" s="207"/>
      <c r="BI53" s="198"/>
      <c r="BJ53" s="197" t="str">
        <f>IFERROR(IF(VLOOKUP(加盟店決済属性パラメータ!AH53,ドメイン定義書!$F$10:$BR$228,62,FALSE)=0,"",VLOOKUP(加盟店決済属性パラメータ!AH53,ドメイン定義書!$F$10:$BR$228,62,FALSE)),"")</f>
        <v/>
      </c>
      <c r="BK53" s="207"/>
      <c r="BL53" s="207"/>
      <c r="BM53" s="207"/>
      <c r="BN53" s="198"/>
      <c r="BO53" s="202" t="s">
        <v>530</v>
      </c>
      <c r="BP53" s="203"/>
      <c r="BQ53" s="203"/>
      <c r="BR53" s="203"/>
      <c r="BS53" s="204"/>
      <c r="BT53" s="202"/>
      <c r="BU53" s="203"/>
      <c r="BV53" s="204"/>
      <c r="BW53" s="202"/>
      <c r="BX53" s="203"/>
      <c r="BY53" s="204"/>
      <c r="BZ53" s="202"/>
      <c r="CA53" s="203"/>
      <c r="CB53" s="204"/>
      <c r="CC53" s="202"/>
      <c r="CD53" s="203"/>
      <c r="CE53" s="204"/>
      <c r="CF53" s="202"/>
      <c r="CG53" s="203"/>
      <c r="CH53" s="204"/>
      <c r="CI53" s="202"/>
      <c r="CJ53" s="203"/>
      <c r="CK53" s="204"/>
      <c r="CL53" s="335"/>
      <c r="CM53" s="335"/>
      <c r="CN53" s="335"/>
      <c r="CO53" s="335"/>
      <c r="CP53" s="335"/>
      <c r="CQ53" s="335"/>
      <c r="CR53" s="335"/>
      <c r="CS53" s="335"/>
      <c r="CT53" s="335"/>
      <c r="CU53" s="335"/>
      <c r="CV53" s="335"/>
      <c r="CW53" s="335"/>
      <c r="CX53" s="335"/>
      <c r="CY53" s="335"/>
      <c r="CZ53" s="335"/>
      <c r="DA53" s="335"/>
      <c r="DB53" s="335"/>
      <c r="DI53" s="12" t="str">
        <f t="shared" si="0"/>
        <v>settlementcompany_parameter40</v>
      </c>
      <c r="DJ53" s="12" t="str">
        <f t="shared" si="1"/>
        <v>VARCHAR(128)</v>
      </c>
      <c r="DK53" s="12" t="str">
        <f t="shared" si="9"/>
        <v/>
      </c>
      <c r="DL53" s="12" t="str">
        <f t="shared" si="10"/>
        <v/>
      </c>
      <c r="DM53" s="12" t="s">
        <v>525</v>
      </c>
    </row>
    <row r="54" spans="2:117" s="12" customFormat="1">
      <c r="B54" s="197">
        <f t="shared" si="2"/>
        <v>45</v>
      </c>
      <c r="C54" s="198"/>
      <c r="D54" s="202" t="s">
        <v>527</v>
      </c>
      <c r="E54" s="203"/>
      <c r="F54" s="203"/>
      <c r="G54" s="203"/>
      <c r="H54" s="203"/>
      <c r="I54" s="203"/>
      <c r="J54" s="203"/>
      <c r="K54" s="203"/>
      <c r="L54" s="203"/>
      <c r="M54" s="203"/>
      <c r="N54" s="203"/>
      <c r="O54" s="203"/>
      <c r="P54" s="204"/>
      <c r="Q54" s="202" t="s">
        <v>831</v>
      </c>
      <c r="R54" s="203"/>
      <c r="S54" s="203"/>
      <c r="T54" s="203"/>
      <c r="U54" s="203"/>
      <c r="V54" s="203"/>
      <c r="W54" s="203"/>
      <c r="X54" s="203"/>
      <c r="Y54" s="203"/>
      <c r="Z54" s="203"/>
      <c r="AA54" s="203"/>
      <c r="AB54" s="203"/>
      <c r="AC54" s="203"/>
      <c r="AD54" s="203"/>
      <c r="AE54" s="203"/>
      <c r="AF54" s="203"/>
      <c r="AG54" s="204"/>
      <c r="AH54" s="202" t="s">
        <v>267</v>
      </c>
      <c r="AI54" s="203"/>
      <c r="AJ54" s="203"/>
      <c r="AK54" s="203"/>
      <c r="AL54" s="203"/>
      <c r="AM54" s="203"/>
      <c r="AN54" s="203"/>
      <c r="AO54" s="203"/>
      <c r="AP54" s="203"/>
      <c r="AQ54" s="203"/>
      <c r="AR54" s="203"/>
      <c r="AS54" s="203"/>
      <c r="AT54" s="204"/>
      <c r="AU54" s="202" t="str">
        <f>IFERROR(VLOOKUP(加盟店決済属性パラメータ!AH54,ドメイン定義書!$F$10:$BF$228,43,FALSE),"")</f>
        <v>CHAR</v>
      </c>
      <c r="AV54" s="203"/>
      <c r="AW54" s="203"/>
      <c r="AX54" s="203"/>
      <c r="AY54" s="204"/>
      <c r="AZ54" s="202">
        <f>IFERROR(VLOOKUP(加盟店決済属性パラメータ!AH54,ドメイン定義書!$F$10:$BF$228,50,FALSE),"")</f>
        <v>14</v>
      </c>
      <c r="BA54" s="203"/>
      <c r="BB54" s="203"/>
      <c r="BC54" s="203"/>
      <c r="BD54" s="204"/>
      <c r="BE54" s="202"/>
      <c r="BF54" s="203"/>
      <c r="BG54" s="203"/>
      <c r="BH54" s="203"/>
      <c r="BI54" s="204"/>
      <c r="BJ54" s="197" t="str">
        <f>IFERROR(IF(VLOOKUP(加盟店決済属性パラメータ!AH54,ドメイン定義書!$F$10:$BR$228,62,FALSE)=0,"",VLOOKUP(加盟店決済属性パラメータ!AH54,ドメイン定義書!$F$10:$BR$228,62,FALSE)),"")</f>
        <v/>
      </c>
      <c r="BK54" s="207"/>
      <c r="BL54" s="207"/>
      <c r="BM54" s="207"/>
      <c r="BN54" s="198"/>
      <c r="BO54" s="202"/>
      <c r="BP54" s="203"/>
      <c r="BQ54" s="203"/>
      <c r="BR54" s="203"/>
      <c r="BS54" s="204"/>
      <c r="BT54" s="202"/>
      <c r="BU54" s="203"/>
      <c r="BV54" s="204"/>
      <c r="BW54" s="202"/>
      <c r="BX54" s="203"/>
      <c r="BY54" s="204"/>
      <c r="BZ54" s="202"/>
      <c r="CA54" s="203"/>
      <c r="CB54" s="204"/>
      <c r="CC54" s="202"/>
      <c r="CD54" s="203"/>
      <c r="CE54" s="204"/>
      <c r="CF54" s="202"/>
      <c r="CG54" s="203"/>
      <c r="CH54" s="204"/>
      <c r="CI54" s="202"/>
      <c r="CJ54" s="203"/>
      <c r="CK54" s="204"/>
      <c r="CL54" s="335"/>
      <c r="CM54" s="335"/>
      <c r="CN54" s="335"/>
      <c r="CO54" s="335"/>
      <c r="CP54" s="335"/>
      <c r="CQ54" s="335"/>
      <c r="CR54" s="335"/>
      <c r="CS54" s="335"/>
      <c r="CT54" s="335"/>
      <c r="CU54" s="335"/>
      <c r="CV54" s="335"/>
      <c r="CW54" s="335"/>
      <c r="CX54" s="335"/>
      <c r="CY54" s="335"/>
      <c r="CZ54" s="335"/>
      <c r="DA54" s="335"/>
      <c r="DB54" s="335"/>
      <c r="DI54" s="12" t="str">
        <f t="shared" si="0"/>
        <v>entry_timestamp</v>
      </c>
      <c r="DJ54" s="12" t="str">
        <f t="shared" si="1"/>
        <v>CHAR(14)</v>
      </c>
      <c r="DK54" s="12" t="str">
        <f t="shared" si="9"/>
        <v>not null</v>
      </c>
      <c r="DL54" s="12" t="str">
        <f t="shared" si="10"/>
        <v/>
      </c>
      <c r="DM54" s="12" t="s">
        <v>525</v>
      </c>
    </row>
    <row r="55" spans="2:117" s="12" customFormat="1">
      <c r="B55" s="197">
        <f t="shared" si="2"/>
        <v>46</v>
      </c>
      <c r="C55" s="198"/>
      <c r="D55" s="202" t="s">
        <v>526</v>
      </c>
      <c r="E55" s="203"/>
      <c r="F55" s="203"/>
      <c r="G55" s="203"/>
      <c r="H55" s="203"/>
      <c r="I55" s="203"/>
      <c r="J55" s="203"/>
      <c r="K55" s="203"/>
      <c r="L55" s="203"/>
      <c r="M55" s="203"/>
      <c r="N55" s="203"/>
      <c r="O55" s="203"/>
      <c r="P55" s="204"/>
      <c r="Q55" s="202" t="s">
        <v>1022</v>
      </c>
      <c r="R55" s="203"/>
      <c r="S55" s="203"/>
      <c r="T55" s="203"/>
      <c r="U55" s="203"/>
      <c r="V55" s="203"/>
      <c r="W55" s="203"/>
      <c r="X55" s="203"/>
      <c r="Y55" s="203"/>
      <c r="Z55" s="203"/>
      <c r="AA55" s="203"/>
      <c r="AB55" s="203"/>
      <c r="AC55" s="203"/>
      <c r="AD55" s="203"/>
      <c r="AE55" s="203"/>
      <c r="AF55" s="203"/>
      <c r="AG55" s="204"/>
      <c r="AH55" s="202" t="s">
        <v>267</v>
      </c>
      <c r="AI55" s="203"/>
      <c r="AJ55" s="203"/>
      <c r="AK55" s="203"/>
      <c r="AL55" s="203"/>
      <c r="AM55" s="203"/>
      <c r="AN55" s="203"/>
      <c r="AO55" s="203"/>
      <c r="AP55" s="203"/>
      <c r="AQ55" s="203"/>
      <c r="AR55" s="203"/>
      <c r="AS55" s="203"/>
      <c r="AT55" s="204"/>
      <c r="AU55" s="202" t="str">
        <f>IFERROR(VLOOKUP(加盟店決済属性パラメータ!AH55,ドメイン定義書!$F$10:$BF$228,43,FALSE),"")</f>
        <v>CHAR</v>
      </c>
      <c r="AV55" s="203"/>
      <c r="AW55" s="203"/>
      <c r="AX55" s="203"/>
      <c r="AY55" s="204"/>
      <c r="AZ55" s="202">
        <f>IFERROR(VLOOKUP(加盟店決済属性パラメータ!AH55,ドメイン定義書!$F$10:$BF$228,50,FALSE),"")</f>
        <v>14</v>
      </c>
      <c r="BA55" s="203"/>
      <c r="BB55" s="203"/>
      <c r="BC55" s="203"/>
      <c r="BD55" s="204"/>
      <c r="BE55" s="202"/>
      <c r="BF55" s="203"/>
      <c r="BG55" s="203"/>
      <c r="BH55" s="203"/>
      <c r="BI55" s="204"/>
      <c r="BJ55" s="197" t="str">
        <f>IFERROR(IF(VLOOKUP(加盟店決済属性パラメータ!AH55,ドメイン定義書!$F$10:$BR$228,62,FALSE)=0,"",VLOOKUP(加盟店決済属性パラメータ!AH55,ドメイン定義書!$F$10:$BR$228,62,FALSE)),"")</f>
        <v/>
      </c>
      <c r="BK55" s="207"/>
      <c r="BL55" s="207"/>
      <c r="BM55" s="207"/>
      <c r="BN55" s="198"/>
      <c r="BO55" s="202"/>
      <c r="BP55" s="203"/>
      <c r="BQ55" s="203"/>
      <c r="BR55" s="203"/>
      <c r="BS55" s="204"/>
      <c r="BT55" s="202"/>
      <c r="BU55" s="203"/>
      <c r="BV55" s="204"/>
      <c r="BW55" s="202"/>
      <c r="BX55" s="203"/>
      <c r="BY55" s="204"/>
      <c r="BZ55" s="202"/>
      <c r="CA55" s="203"/>
      <c r="CB55" s="204"/>
      <c r="CC55" s="202"/>
      <c r="CD55" s="203"/>
      <c r="CE55" s="204"/>
      <c r="CF55" s="202"/>
      <c r="CG55" s="203"/>
      <c r="CH55" s="204"/>
      <c r="CI55" s="202"/>
      <c r="CJ55" s="203"/>
      <c r="CK55" s="204"/>
      <c r="CL55" s="335"/>
      <c r="CM55" s="335"/>
      <c r="CN55" s="335"/>
      <c r="CO55" s="335"/>
      <c r="CP55" s="335"/>
      <c r="CQ55" s="335"/>
      <c r="CR55" s="335"/>
      <c r="CS55" s="335"/>
      <c r="CT55" s="335"/>
      <c r="CU55" s="335"/>
      <c r="CV55" s="335"/>
      <c r="CW55" s="335"/>
      <c r="CX55" s="335"/>
      <c r="CY55" s="335"/>
      <c r="CZ55" s="335"/>
      <c r="DA55" s="335"/>
      <c r="DB55" s="335"/>
      <c r="DI55" s="12" t="str">
        <f t="shared" si="0"/>
        <v>update_timestamp</v>
      </c>
      <c r="DJ55" s="12" t="str">
        <f t="shared" si="1"/>
        <v>CHAR(14)</v>
      </c>
      <c r="DK55" s="12" t="str">
        <f t="shared" si="9"/>
        <v>not null</v>
      </c>
      <c r="DL55" s="12" t="str">
        <f t="shared" si="10"/>
        <v/>
      </c>
      <c r="DM55" s="12" t="s">
        <v>525</v>
      </c>
    </row>
    <row r="56" spans="2:117">
      <c r="DH56" s="11" t="str">
        <f>"primary key ("&amp;Q10&amp;","&amp;Q11&amp;")"</f>
        <v>primary key (mid,sid)</v>
      </c>
    </row>
    <row r="57" spans="2:117">
      <c r="F57" s="358"/>
      <c r="G57" s="358"/>
      <c r="H57" s="358"/>
      <c r="I57" s="358"/>
      <c r="J57" s="358"/>
      <c r="K57" s="358"/>
      <c r="L57" s="358"/>
      <c r="M57" s="358"/>
      <c r="N57" s="358"/>
      <c r="O57" s="358"/>
      <c r="P57" s="358"/>
      <c r="Q57" s="358"/>
      <c r="R57" s="358"/>
      <c r="S57" s="358"/>
      <c r="T57" s="358"/>
      <c r="U57" s="358"/>
      <c r="V57" s="358"/>
      <c r="W57" s="358"/>
      <c r="X57" s="358"/>
      <c r="Y57" s="358"/>
      <c r="Z57" s="358"/>
      <c r="AA57" s="358"/>
      <c r="AB57" s="358"/>
      <c r="AC57" s="358"/>
      <c r="AD57" s="358"/>
      <c r="AE57" s="358"/>
      <c r="AF57" s="358"/>
      <c r="AG57" s="358"/>
      <c r="AH57" s="358"/>
      <c r="AI57" s="358"/>
      <c r="AJ57" s="358"/>
      <c r="AK57" s="358"/>
      <c r="AL57" s="358"/>
      <c r="AM57" s="358"/>
      <c r="AN57" s="358"/>
      <c r="AO57" s="358"/>
      <c r="AP57" s="358"/>
      <c r="AQ57" s="358"/>
      <c r="AR57" s="358"/>
      <c r="AS57" s="358"/>
      <c r="DH57" s="11" t="s">
        <v>524</v>
      </c>
    </row>
    <row r="58" spans="2:117">
      <c r="F58" s="358"/>
      <c r="G58" s="358"/>
      <c r="H58" s="358"/>
      <c r="I58" s="358"/>
      <c r="J58" s="358"/>
      <c r="K58" s="358"/>
      <c r="L58" s="358"/>
      <c r="M58" s="358"/>
      <c r="N58" s="358"/>
      <c r="O58" s="358"/>
      <c r="P58" s="358"/>
      <c r="Q58" s="358"/>
      <c r="R58" s="358"/>
      <c r="S58" s="358"/>
      <c r="T58" s="358"/>
      <c r="U58" s="358"/>
      <c r="V58" s="358"/>
      <c r="W58" s="358"/>
      <c r="X58" s="358"/>
      <c r="Y58" s="358"/>
      <c r="Z58" s="358"/>
      <c r="AA58" s="358"/>
      <c r="AB58" s="358"/>
      <c r="AC58" s="358"/>
      <c r="AD58" s="358"/>
      <c r="AE58" s="358"/>
      <c r="AF58" s="358"/>
      <c r="AG58" s="358"/>
      <c r="AH58" s="358"/>
      <c r="AI58" s="358"/>
      <c r="AJ58" s="358"/>
      <c r="AK58" s="358"/>
      <c r="AL58" s="358"/>
      <c r="AM58" s="358"/>
      <c r="AN58" s="358"/>
      <c r="AO58" s="358"/>
      <c r="AP58" s="358"/>
      <c r="AQ58" s="358"/>
      <c r="AR58" s="358"/>
      <c r="AS58" s="358"/>
    </row>
    <row r="62" spans="2:117">
      <c r="BG62" s="108"/>
    </row>
  </sheetData>
  <mergeCells count="643">
    <mergeCell ref="CL12:DB12"/>
    <mergeCell ref="Q13:AG13"/>
    <mergeCell ref="AH13:AT13"/>
    <mergeCell ref="AU13:AY13"/>
    <mergeCell ref="AZ13:BD13"/>
    <mergeCell ref="BE13:BI13"/>
    <mergeCell ref="BJ13:BN13"/>
    <mergeCell ref="CL13:DB13"/>
    <mergeCell ref="BT12:BV12"/>
    <mergeCell ref="BW12:BY12"/>
    <mergeCell ref="BT13:BV13"/>
    <mergeCell ref="BW13:BY13"/>
    <mergeCell ref="CC12:CE12"/>
    <mergeCell ref="D13:P13"/>
    <mergeCell ref="BZ13:CB13"/>
    <mergeCell ref="CC13:CE13"/>
    <mergeCell ref="Q12:AG12"/>
    <mergeCell ref="AH12:AT12"/>
    <mergeCell ref="D12:P12"/>
    <mergeCell ref="BZ12:CB12"/>
    <mergeCell ref="AU12:AY12"/>
    <mergeCell ref="AZ12:BD12"/>
    <mergeCell ref="BE12:BI12"/>
    <mergeCell ref="BJ12:BN12"/>
    <mergeCell ref="BO25:BS25"/>
    <mergeCell ref="BO26:BS26"/>
    <mergeCell ref="BO27:BS27"/>
    <mergeCell ref="BO28:BS28"/>
    <mergeCell ref="BO29:BS29"/>
    <mergeCell ref="BO30:BS30"/>
    <mergeCell ref="BO31:BS31"/>
    <mergeCell ref="BO32:BS32"/>
    <mergeCell ref="BO16:BS16"/>
    <mergeCell ref="BO17:BS17"/>
    <mergeCell ref="BO18:BS18"/>
    <mergeCell ref="BO19:BS19"/>
    <mergeCell ref="BO20:BS20"/>
    <mergeCell ref="BO21:BS21"/>
    <mergeCell ref="BO22:BS22"/>
    <mergeCell ref="BO23:BS23"/>
    <mergeCell ref="BO24:BS24"/>
    <mergeCell ref="Q32:AG32"/>
    <mergeCell ref="BE11:BI11"/>
    <mergeCell ref="BE14:BI14"/>
    <mergeCell ref="BE15:BI15"/>
    <mergeCell ref="BE16:BI16"/>
    <mergeCell ref="BE17:BI17"/>
    <mergeCell ref="BE18:BI18"/>
    <mergeCell ref="BE19:BI19"/>
    <mergeCell ref="BE20:BI20"/>
    <mergeCell ref="BE21:BI21"/>
    <mergeCell ref="BE22:BI22"/>
    <mergeCell ref="BE23:BI23"/>
    <mergeCell ref="BE24:BI24"/>
    <mergeCell ref="BE25:BI25"/>
    <mergeCell ref="BE26:BI26"/>
    <mergeCell ref="BE27:BI27"/>
    <mergeCell ref="BE28:BI28"/>
    <mergeCell ref="BE29:BI29"/>
    <mergeCell ref="BE30:BI30"/>
    <mergeCell ref="BE31:BI31"/>
    <mergeCell ref="BE32:BI32"/>
    <mergeCell ref="AH31:AT31"/>
    <mergeCell ref="AH32:AT32"/>
    <mergeCell ref="AU30:AY30"/>
    <mergeCell ref="F57:R57"/>
    <mergeCell ref="S57:AS57"/>
    <mergeCell ref="F58:R58"/>
    <mergeCell ref="S58:AS58"/>
    <mergeCell ref="Q11:AG11"/>
    <mergeCell ref="Q14:AG14"/>
    <mergeCell ref="Q15:AG15"/>
    <mergeCell ref="Q16:AG16"/>
    <mergeCell ref="Q17:AG17"/>
    <mergeCell ref="Q18:AG18"/>
    <mergeCell ref="Q19:AG19"/>
    <mergeCell ref="Q20:AG20"/>
    <mergeCell ref="Q21:AG21"/>
    <mergeCell ref="Q22:AG22"/>
    <mergeCell ref="Q23:AG23"/>
    <mergeCell ref="Q24:AG24"/>
    <mergeCell ref="Q25:AG25"/>
    <mergeCell ref="Q26:AG26"/>
    <mergeCell ref="Q27:AG27"/>
    <mergeCell ref="Q28:AG28"/>
    <mergeCell ref="Q29:AG29"/>
    <mergeCell ref="Q30:AG30"/>
    <mergeCell ref="Q31:AG31"/>
    <mergeCell ref="D24:P24"/>
    <mergeCell ref="D25:P25"/>
    <mergeCell ref="D26:P26"/>
    <mergeCell ref="D27:P27"/>
    <mergeCell ref="D28:P28"/>
    <mergeCell ref="D29:P29"/>
    <mergeCell ref="D30:P30"/>
    <mergeCell ref="D31:P31"/>
    <mergeCell ref="D32:P32"/>
    <mergeCell ref="D15:P15"/>
    <mergeCell ref="D16:P16"/>
    <mergeCell ref="D17:P17"/>
    <mergeCell ref="D18:P18"/>
    <mergeCell ref="D19:P19"/>
    <mergeCell ref="D20:P20"/>
    <mergeCell ref="D21:P21"/>
    <mergeCell ref="D22:P22"/>
    <mergeCell ref="D23:P23"/>
    <mergeCell ref="BO50:BS50"/>
    <mergeCell ref="BT50:BV50"/>
    <mergeCell ref="BW50:BY50"/>
    <mergeCell ref="BZ50:CB50"/>
    <mergeCell ref="CC50:CE50"/>
    <mergeCell ref="CF50:CH50"/>
    <mergeCell ref="CI50:CK50"/>
    <mergeCell ref="CL50:DB50"/>
    <mergeCell ref="B51:C51"/>
    <mergeCell ref="D51:P51"/>
    <mergeCell ref="Q51:AG51"/>
    <mergeCell ref="AH51:AT51"/>
    <mergeCell ref="AU51:AY51"/>
    <mergeCell ref="AZ51:BD51"/>
    <mergeCell ref="BE51:BI51"/>
    <mergeCell ref="BJ51:BN51"/>
    <mergeCell ref="BO51:BS51"/>
    <mergeCell ref="BT51:BV51"/>
    <mergeCell ref="BW51:BY51"/>
    <mergeCell ref="BZ51:CB51"/>
    <mergeCell ref="CC51:CE51"/>
    <mergeCell ref="CF51:CH51"/>
    <mergeCell ref="CI51:CK51"/>
    <mergeCell ref="CL51:DB51"/>
    <mergeCell ref="B24:C24"/>
    <mergeCell ref="B25:C25"/>
    <mergeCell ref="B26:C26"/>
    <mergeCell ref="B27:C27"/>
    <mergeCell ref="B28:C28"/>
    <mergeCell ref="B29:C29"/>
    <mergeCell ref="B30:C30"/>
    <mergeCell ref="B11:C11"/>
    <mergeCell ref="B14:C14"/>
    <mergeCell ref="B15:C15"/>
    <mergeCell ref="B16:C16"/>
    <mergeCell ref="B17:C17"/>
    <mergeCell ref="B18:C18"/>
    <mergeCell ref="B19:C19"/>
    <mergeCell ref="B20:C20"/>
    <mergeCell ref="B21:C21"/>
    <mergeCell ref="B12:C12"/>
    <mergeCell ref="B13:C13"/>
    <mergeCell ref="B31:C31"/>
    <mergeCell ref="B32:C32"/>
    <mergeCell ref="D11:P11"/>
    <mergeCell ref="D14:P14"/>
    <mergeCell ref="AH22:AT22"/>
    <mergeCell ref="AH23:AT23"/>
    <mergeCell ref="AH24:AT24"/>
    <mergeCell ref="AH25:AT25"/>
    <mergeCell ref="AH26:AT26"/>
    <mergeCell ref="AH27:AT27"/>
    <mergeCell ref="AH28:AT28"/>
    <mergeCell ref="AH29:AT29"/>
    <mergeCell ref="AH30:AT30"/>
    <mergeCell ref="AH11:AT11"/>
    <mergeCell ref="AH14:AT14"/>
    <mergeCell ref="AH15:AT15"/>
    <mergeCell ref="AH16:AT16"/>
    <mergeCell ref="AH17:AT17"/>
    <mergeCell ref="AH18:AT18"/>
    <mergeCell ref="AH19:AT19"/>
    <mergeCell ref="AH20:AT20"/>
    <mergeCell ref="AH21:AT21"/>
    <mergeCell ref="B22:C22"/>
    <mergeCell ref="B23:C23"/>
    <mergeCell ref="BJ31:BN31"/>
    <mergeCell ref="BJ32:BN32"/>
    <mergeCell ref="CL11:DB11"/>
    <mergeCell ref="CL14:DB14"/>
    <mergeCell ref="CL15:DB15"/>
    <mergeCell ref="CL16:DB16"/>
    <mergeCell ref="CL17:DB17"/>
    <mergeCell ref="CL18:DB18"/>
    <mergeCell ref="CL19:DB19"/>
    <mergeCell ref="CL20:DB20"/>
    <mergeCell ref="CL21:DB21"/>
    <mergeCell ref="CL22:DB22"/>
    <mergeCell ref="CL23:DB23"/>
    <mergeCell ref="CL24:DB24"/>
    <mergeCell ref="CL25:DB25"/>
    <mergeCell ref="CL26:DB26"/>
    <mergeCell ref="CL27:DB27"/>
    <mergeCell ref="CL28:DB28"/>
    <mergeCell ref="CL29:DB29"/>
    <mergeCell ref="CL30:DB30"/>
    <mergeCell ref="CL31:DB31"/>
    <mergeCell ref="CL32:DB32"/>
    <mergeCell ref="BO14:BS14"/>
    <mergeCell ref="BO15:BS15"/>
    <mergeCell ref="BJ22:BN22"/>
    <mergeCell ref="BJ23:BN23"/>
    <mergeCell ref="BJ24:BN24"/>
    <mergeCell ref="BJ25:BN25"/>
    <mergeCell ref="BJ26:BN26"/>
    <mergeCell ref="BJ27:BN27"/>
    <mergeCell ref="BJ28:BN28"/>
    <mergeCell ref="BJ29:BN29"/>
    <mergeCell ref="BJ30:BN30"/>
    <mergeCell ref="BJ11:BN11"/>
    <mergeCell ref="BJ14:BN14"/>
    <mergeCell ref="BJ15:BN15"/>
    <mergeCell ref="BJ16:BN16"/>
    <mergeCell ref="BJ17:BN17"/>
    <mergeCell ref="BJ18:BN18"/>
    <mergeCell ref="BJ19:BN19"/>
    <mergeCell ref="BJ20:BN20"/>
    <mergeCell ref="BJ21:BN21"/>
    <mergeCell ref="AU31:AY31"/>
    <mergeCell ref="AU32:AY32"/>
    <mergeCell ref="AZ11:BD11"/>
    <mergeCell ref="AZ14:BD14"/>
    <mergeCell ref="AZ15:BD15"/>
    <mergeCell ref="AZ16:BD16"/>
    <mergeCell ref="AZ17:BD17"/>
    <mergeCell ref="AZ18:BD18"/>
    <mergeCell ref="AZ19:BD19"/>
    <mergeCell ref="AZ20:BD20"/>
    <mergeCell ref="AZ21:BD21"/>
    <mergeCell ref="AZ22:BD22"/>
    <mergeCell ref="AZ23:BD23"/>
    <mergeCell ref="AZ24:BD24"/>
    <mergeCell ref="AZ25:BD25"/>
    <mergeCell ref="AZ26:BD26"/>
    <mergeCell ref="AZ27:BD27"/>
    <mergeCell ref="AZ28:BD28"/>
    <mergeCell ref="AZ29:BD29"/>
    <mergeCell ref="AZ30:BD30"/>
    <mergeCell ref="AZ31:BD31"/>
    <mergeCell ref="AZ32:BD32"/>
    <mergeCell ref="AU21:AY21"/>
    <mergeCell ref="AU22:AY22"/>
    <mergeCell ref="AU23:AY23"/>
    <mergeCell ref="AU24:AY24"/>
    <mergeCell ref="AU25:AY25"/>
    <mergeCell ref="AU26:AY26"/>
    <mergeCell ref="AU27:AY27"/>
    <mergeCell ref="AU28:AY28"/>
    <mergeCell ref="AU29:AY29"/>
    <mergeCell ref="CW2:DB2"/>
    <mergeCell ref="Q3:BA3"/>
    <mergeCell ref="BB3:CD3"/>
    <mergeCell ref="CE3:CJ3"/>
    <mergeCell ref="CK3:CP3"/>
    <mergeCell ref="CQ3:CV3"/>
    <mergeCell ref="CW3:DB3"/>
    <mergeCell ref="CL10:DB10"/>
    <mergeCell ref="BT10:BV10"/>
    <mergeCell ref="BW10:BY10"/>
    <mergeCell ref="BZ10:CB10"/>
    <mergeCell ref="CC10:CE10"/>
    <mergeCell ref="CF10:CH10"/>
    <mergeCell ref="CI10:CK10"/>
    <mergeCell ref="AU11:AY11"/>
    <mergeCell ref="AU14:AY14"/>
    <mergeCell ref="AU15:AY15"/>
    <mergeCell ref="B2:P3"/>
    <mergeCell ref="Q2:BA2"/>
    <mergeCell ref="BB2:CD2"/>
    <mergeCell ref="CE2:CJ2"/>
    <mergeCell ref="CK2:CP2"/>
    <mergeCell ref="CQ2:CV2"/>
    <mergeCell ref="CL8:DB9"/>
    <mergeCell ref="BT9:BV9"/>
    <mergeCell ref="BW9:BY9"/>
    <mergeCell ref="BZ9:CB9"/>
    <mergeCell ref="CC9:CE9"/>
    <mergeCell ref="CF9:CH9"/>
    <mergeCell ref="B8:C9"/>
    <mergeCell ref="D8:P9"/>
    <mergeCell ref="Q8:AG9"/>
    <mergeCell ref="AH8:AT9"/>
    <mergeCell ref="AU8:AY9"/>
    <mergeCell ref="AZ8:BD9"/>
    <mergeCell ref="CI9:CK9"/>
    <mergeCell ref="BE8:BI9"/>
    <mergeCell ref="BJ8:BN9"/>
    <mergeCell ref="BO8:BS9"/>
    <mergeCell ref="BT8:CK8"/>
    <mergeCell ref="B10:C10"/>
    <mergeCell ref="D10:P10"/>
    <mergeCell ref="Q10:AG10"/>
    <mergeCell ref="AH10:AT10"/>
    <mergeCell ref="AU10:AY10"/>
    <mergeCell ref="AZ10:BD10"/>
    <mergeCell ref="BE10:BI10"/>
    <mergeCell ref="BJ10:BN10"/>
    <mergeCell ref="BO10:BS10"/>
    <mergeCell ref="B33:C33"/>
    <mergeCell ref="D33:P33"/>
    <mergeCell ref="Q33:AG33"/>
    <mergeCell ref="AH33:AT33"/>
    <mergeCell ref="AU33:AY33"/>
    <mergeCell ref="AZ33:BD33"/>
    <mergeCell ref="BE33:BI33"/>
    <mergeCell ref="BJ33:BN33"/>
    <mergeCell ref="BO33:BS33"/>
    <mergeCell ref="AU16:AY16"/>
    <mergeCell ref="AU17:AY17"/>
    <mergeCell ref="AU18:AY18"/>
    <mergeCell ref="AU19:AY19"/>
    <mergeCell ref="AU20:AY20"/>
    <mergeCell ref="CL33:DB33"/>
    <mergeCell ref="B34:C34"/>
    <mergeCell ref="D34:P34"/>
    <mergeCell ref="Q34:AG34"/>
    <mergeCell ref="AH34:AT34"/>
    <mergeCell ref="AU34:AY34"/>
    <mergeCell ref="AZ34:BD34"/>
    <mergeCell ref="BE34:BI34"/>
    <mergeCell ref="BJ34:BN34"/>
    <mergeCell ref="BO34:BS34"/>
    <mergeCell ref="BT33:BV33"/>
    <mergeCell ref="BW33:BY33"/>
    <mergeCell ref="BZ33:CB33"/>
    <mergeCell ref="CC33:CE33"/>
    <mergeCell ref="CF33:CH33"/>
    <mergeCell ref="CI33:CK33"/>
    <mergeCell ref="CL34:DB34"/>
    <mergeCell ref="BT34:BV34"/>
    <mergeCell ref="BW34:BY34"/>
    <mergeCell ref="B35:C35"/>
    <mergeCell ref="D35:P35"/>
    <mergeCell ref="Q35:AG35"/>
    <mergeCell ref="AH35:AT35"/>
    <mergeCell ref="AU35:AY35"/>
    <mergeCell ref="AZ35:BD35"/>
    <mergeCell ref="BE35:BI35"/>
    <mergeCell ref="BJ35:BN35"/>
    <mergeCell ref="BO35:BS35"/>
    <mergeCell ref="BZ34:CB34"/>
    <mergeCell ref="CC34:CE34"/>
    <mergeCell ref="CF34:CH34"/>
    <mergeCell ref="CI34:CK34"/>
    <mergeCell ref="CL35:DB35"/>
    <mergeCell ref="B36:C36"/>
    <mergeCell ref="D36:P36"/>
    <mergeCell ref="Q36:AG36"/>
    <mergeCell ref="AH36:AT36"/>
    <mergeCell ref="AU36:AY36"/>
    <mergeCell ref="AZ36:BD36"/>
    <mergeCell ref="BE36:BI36"/>
    <mergeCell ref="BJ36:BN36"/>
    <mergeCell ref="BO36:BS36"/>
    <mergeCell ref="BT35:BV35"/>
    <mergeCell ref="BW35:BY35"/>
    <mergeCell ref="BZ35:CB35"/>
    <mergeCell ref="CC35:CE35"/>
    <mergeCell ref="CF35:CH35"/>
    <mergeCell ref="CI35:CK35"/>
    <mergeCell ref="CL36:DB36"/>
    <mergeCell ref="BT36:BV36"/>
    <mergeCell ref="BW36:BY36"/>
    <mergeCell ref="BZ36:CB36"/>
    <mergeCell ref="B37:C37"/>
    <mergeCell ref="D37:P37"/>
    <mergeCell ref="Q37:AG37"/>
    <mergeCell ref="AH37:AT37"/>
    <mergeCell ref="AU37:AY37"/>
    <mergeCell ref="AZ37:BD37"/>
    <mergeCell ref="BE37:BI37"/>
    <mergeCell ref="BJ37:BN37"/>
    <mergeCell ref="BO37:BS37"/>
    <mergeCell ref="CC36:CE36"/>
    <mergeCell ref="CF36:CH36"/>
    <mergeCell ref="CI36:CK36"/>
    <mergeCell ref="CL37:DB37"/>
    <mergeCell ref="B38:C38"/>
    <mergeCell ref="D38:P38"/>
    <mergeCell ref="Q38:AG38"/>
    <mergeCell ref="AH38:AT38"/>
    <mergeCell ref="AU38:AY38"/>
    <mergeCell ref="AZ38:BD38"/>
    <mergeCell ref="BE38:BI38"/>
    <mergeCell ref="BJ38:BN38"/>
    <mergeCell ref="BO38:BS38"/>
    <mergeCell ref="BT37:BV37"/>
    <mergeCell ref="BW37:BY37"/>
    <mergeCell ref="BZ37:CB37"/>
    <mergeCell ref="CC37:CE37"/>
    <mergeCell ref="CF37:CH37"/>
    <mergeCell ref="CI37:CK37"/>
    <mergeCell ref="CL38:DB38"/>
    <mergeCell ref="BT38:BV38"/>
    <mergeCell ref="BW38:BY38"/>
    <mergeCell ref="BZ38:CB38"/>
    <mergeCell ref="CC38:CE38"/>
    <mergeCell ref="B39:C39"/>
    <mergeCell ref="D39:P39"/>
    <mergeCell ref="Q39:AG39"/>
    <mergeCell ref="AH39:AT39"/>
    <mergeCell ref="AU39:AY39"/>
    <mergeCell ref="AZ39:BD39"/>
    <mergeCell ref="BE39:BI39"/>
    <mergeCell ref="BJ39:BN39"/>
    <mergeCell ref="BO39:BS39"/>
    <mergeCell ref="CF38:CH38"/>
    <mergeCell ref="CI38:CK38"/>
    <mergeCell ref="CL39:DB39"/>
    <mergeCell ref="B40:C40"/>
    <mergeCell ref="D40:P40"/>
    <mergeCell ref="Q40:AG40"/>
    <mergeCell ref="AH40:AT40"/>
    <mergeCell ref="AU40:AY40"/>
    <mergeCell ref="AZ40:BD40"/>
    <mergeCell ref="BE40:BI40"/>
    <mergeCell ref="BJ40:BN40"/>
    <mergeCell ref="BO40:BS40"/>
    <mergeCell ref="BT39:BV39"/>
    <mergeCell ref="BW39:BY39"/>
    <mergeCell ref="BZ39:CB39"/>
    <mergeCell ref="CC39:CE39"/>
    <mergeCell ref="CF39:CH39"/>
    <mergeCell ref="CI39:CK39"/>
    <mergeCell ref="CL40:DB40"/>
    <mergeCell ref="BT40:BV40"/>
    <mergeCell ref="BW40:BY40"/>
    <mergeCell ref="BZ40:CB40"/>
    <mergeCell ref="CC40:CE40"/>
    <mergeCell ref="CF40:CH40"/>
    <mergeCell ref="CL41:DB41"/>
    <mergeCell ref="B42:C42"/>
    <mergeCell ref="D42:P42"/>
    <mergeCell ref="Q42:AG42"/>
    <mergeCell ref="AH42:AT42"/>
    <mergeCell ref="AU42:AY42"/>
    <mergeCell ref="AZ42:BD42"/>
    <mergeCell ref="BE42:BI42"/>
    <mergeCell ref="BJ42:BN42"/>
    <mergeCell ref="BO42:BS42"/>
    <mergeCell ref="BT41:BV41"/>
    <mergeCell ref="BW41:BY41"/>
    <mergeCell ref="BZ41:CB41"/>
    <mergeCell ref="CC41:CE41"/>
    <mergeCell ref="CF41:CH41"/>
    <mergeCell ref="CI41:CK41"/>
    <mergeCell ref="CL42:DB42"/>
    <mergeCell ref="BT42:BV42"/>
    <mergeCell ref="BW42:BY42"/>
    <mergeCell ref="BZ42:CB42"/>
    <mergeCell ref="CC42:CE42"/>
    <mergeCell ref="CF42:CH42"/>
    <mergeCell ref="CI42:CK42"/>
    <mergeCell ref="B41:C41"/>
    <mergeCell ref="D43:P43"/>
    <mergeCell ref="Q43:AG43"/>
    <mergeCell ref="AH43:AT43"/>
    <mergeCell ref="AU43:AY43"/>
    <mergeCell ref="AZ43:BD43"/>
    <mergeCell ref="BE43:BI43"/>
    <mergeCell ref="BJ43:BN43"/>
    <mergeCell ref="BO43:BS43"/>
    <mergeCell ref="CI40:CK40"/>
    <mergeCell ref="D41:P41"/>
    <mergeCell ref="Q41:AG41"/>
    <mergeCell ref="AH41:AT41"/>
    <mergeCell ref="AU41:AY41"/>
    <mergeCell ref="AZ41:BD41"/>
    <mergeCell ref="BE41:BI41"/>
    <mergeCell ref="BJ41:BN41"/>
    <mergeCell ref="BO41:BS41"/>
    <mergeCell ref="CL43:DB43"/>
    <mergeCell ref="B44:C44"/>
    <mergeCell ref="D44:P44"/>
    <mergeCell ref="Q44:AG44"/>
    <mergeCell ref="AH44:AT44"/>
    <mergeCell ref="AU44:AY44"/>
    <mergeCell ref="AZ44:BD44"/>
    <mergeCell ref="BE44:BI44"/>
    <mergeCell ref="BJ44:BN44"/>
    <mergeCell ref="BO44:BS44"/>
    <mergeCell ref="BT43:BV43"/>
    <mergeCell ref="BW43:BY43"/>
    <mergeCell ref="BZ43:CB43"/>
    <mergeCell ref="CC43:CE43"/>
    <mergeCell ref="CF43:CH43"/>
    <mergeCell ref="CI43:CK43"/>
    <mergeCell ref="CL44:DB44"/>
    <mergeCell ref="BT44:BV44"/>
    <mergeCell ref="BW44:BY44"/>
    <mergeCell ref="BZ44:CB44"/>
    <mergeCell ref="CC44:CE44"/>
    <mergeCell ref="CF44:CH44"/>
    <mergeCell ref="CI44:CK44"/>
    <mergeCell ref="B43:C43"/>
    <mergeCell ref="B45:C45"/>
    <mergeCell ref="D45:P45"/>
    <mergeCell ref="Q45:AG45"/>
    <mergeCell ref="AH45:AT45"/>
    <mergeCell ref="AU45:AY45"/>
    <mergeCell ref="AZ45:BD45"/>
    <mergeCell ref="BE45:BI45"/>
    <mergeCell ref="BJ45:BN45"/>
    <mergeCell ref="BO45:BS45"/>
    <mergeCell ref="B46:C46"/>
    <mergeCell ref="D46:P46"/>
    <mergeCell ref="Q46:AG46"/>
    <mergeCell ref="AH46:AT46"/>
    <mergeCell ref="AU46:AY46"/>
    <mergeCell ref="AZ46:BD46"/>
    <mergeCell ref="BE46:BI46"/>
    <mergeCell ref="BJ46:BN46"/>
    <mergeCell ref="BO46:BS46"/>
    <mergeCell ref="CL45:DB45"/>
    <mergeCell ref="BT45:BV45"/>
    <mergeCell ref="BW45:BY45"/>
    <mergeCell ref="BZ45:CB45"/>
    <mergeCell ref="CC45:CE45"/>
    <mergeCell ref="CF45:CH45"/>
    <mergeCell ref="CI45:CK45"/>
    <mergeCell ref="CL46:DB46"/>
    <mergeCell ref="BT46:BV46"/>
    <mergeCell ref="BW46:BY46"/>
    <mergeCell ref="BZ46:CB46"/>
    <mergeCell ref="CC46:CE46"/>
    <mergeCell ref="CF46:CH46"/>
    <mergeCell ref="CI46:CK46"/>
    <mergeCell ref="BO48:BS48"/>
    <mergeCell ref="D47:P47"/>
    <mergeCell ref="Q47:AG47"/>
    <mergeCell ref="AH47:AT47"/>
    <mergeCell ref="AU47:AY47"/>
    <mergeCell ref="AZ47:BD47"/>
    <mergeCell ref="BE47:BI47"/>
    <mergeCell ref="BJ47:BN47"/>
    <mergeCell ref="BO47:BS47"/>
    <mergeCell ref="BW47:BY47"/>
    <mergeCell ref="BZ47:CB47"/>
    <mergeCell ref="CC47:CE47"/>
    <mergeCell ref="CF47:CH47"/>
    <mergeCell ref="CI47:CK47"/>
    <mergeCell ref="CL48:DB48"/>
    <mergeCell ref="BT48:BV48"/>
    <mergeCell ref="BW48:BY48"/>
    <mergeCell ref="BZ48:CB48"/>
    <mergeCell ref="CC48:CE48"/>
    <mergeCell ref="CF48:CH48"/>
    <mergeCell ref="CI48:CK48"/>
    <mergeCell ref="CL47:DB47"/>
    <mergeCell ref="BT47:BV47"/>
    <mergeCell ref="B47:C47"/>
    <mergeCell ref="B49:C49"/>
    <mergeCell ref="D49:P49"/>
    <mergeCell ref="Q49:AG49"/>
    <mergeCell ref="AH49:AT49"/>
    <mergeCell ref="AU49:AY49"/>
    <mergeCell ref="AZ49:BD49"/>
    <mergeCell ref="BE49:BI49"/>
    <mergeCell ref="BJ49:BN49"/>
    <mergeCell ref="B48:C48"/>
    <mergeCell ref="D48:P48"/>
    <mergeCell ref="Q48:AG48"/>
    <mergeCell ref="AH48:AT48"/>
    <mergeCell ref="AU48:AY48"/>
    <mergeCell ref="AZ48:BD48"/>
    <mergeCell ref="BE48:BI48"/>
    <mergeCell ref="BJ48:BN48"/>
    <mergeCell ref="BO49:BS49"/>
    <mergeCell ref="CL49:DB49"/>
    <mergeCell ref="B52:C52"/>
    <mergeCell ref="D52:P52"/>
    <mergeCell ref="Q52:AG52"/>
    <mergeCell ref="AH52:AT52"/>
    <mergeCell ref="AU52:AY52"/>
    <mergeCell ref="AZ52:BD52"/>
    <mergeCell ref="BE52:BI52"/>
    <mergeCell ref="BJ52:BN52"/>
    <mergeCell ref="BO52:BS52"/>
    <mergeCell ref="BT49:BV49"/>
    <mergeCell ref="BW49:BY49"/>
    <mergeCell ref="BZ49:CB49"/>
    <mergeCell ref="CC49:CE49"/>
    <mergeCell ref="CF49:CH49"/>
    <mergeCell ref="CI49:CK49"/>
    <mergeCell ref="B50:C50"/>
    <mergeCell ref="D50:P50"/>
    <mergeCell ref="Q50:AG50"/>
    <mergeCell ref="AH50:AT50"/>
    <mergeCell ref="AU50:AY50"/>
    <mergeCell ref="AZ50:BD50"/>
    <mergeCell ref="BE50:BI50"/>
    <mergeCell ref="BJ50:BN50"/>
    <mergeCell ref="B53:C53"/>
    <mergeCell ref="D53:P53"/>
    <mergeCell ref="Q53:AG53"/>
    <mergeCell ref="AH53:AT53"/>
    <mergeCell ref="AU53:AY53"/>
    <mergeCell ref="AZ53:BD53"/>
    <mergeCell ref="BE53:BI53"/>
    <mergeCell ref="BJ53:BN53"/>
    <mergeCell ref="BO53:BS53"/>
    <mergeCell ref="D54:P54"/>
    <mergeCell ref="Q54:AG54"/>
    <mergeCell ref="AH54:AT54"/>
    <mergeCell ref="AU54:AY54"/>
    <mergeCell ref="AZ54:BD54"/>
    <mergeCell ref="BE54:BI54"/>
    <mergeCell ref="BJ54:BN54"/>
    <mergeCell ref="BO54:BS54"/>
    <mergeCell ref="CL52:DB52"/>
    <mergeCell ref="BT52:BV52"/>
    <mergeCell ref="BW52:BY52"/>
    <mergeCell ref="BZ52:CB52"/>
    <mergeCell ref="CC52:CE52"/>
    <mergeCell ref="CF52:CH52"/>
    <mergeCell ref="CI52:CK52"/>
    <mergeCell ref="CL53:DB53"/>
    <mergeCell ref="BT53:BV53"/>
    <mergeCell ref="BW53:BY53"/>
    <mergeCell ref="BZ53:CB53"/>
    <mergeCell ref="CC53:CE53"/>
    <mergeCell ref="CF53:CH53"/>
    <mergeCell ref="CI53:CK53"/>
    <mergeCell ref="CL55:DB55"/>
    <mergeCell ref="BT55:BV55"/>
    <mergeCell ref="BW55:BY55"/>
    <mergeCell ref="BZ55:CB55"/>
    <mergeCell ref="CC55:CE55"/>
    <mergeCell ref="CF55:CH55"/>
    <mergeCell ref="CI55:CK55"/>
    <mergeCell ref="CL54:DB54"/>
    <mergeCell ref="B55:C55"/>
    <mergeCell ref="D55:P55"/>
    <mergeCell ref="Q55:AG55"/>
    <mergeCell ref="AH55:AT55"/>
    <mergeCell ref="AU55:AY55"/>
    <mergeCell ref="AZ55:BD55"/>
    <mergeCell ref="BE55:BI55"/>
    <mergeCell ref="BJ55:BN55"/>
    <mergeCell ref="BO55:BS55"/>
    <mergeCell ref="BT54:BV54"/>
    <mergeCell ref="BW54:BY54"/>
    <mergeCell ref="BZ54:CB54"/>
    <mergeCell ref="CC54:CE54"/>
    <mergeCell ref="CF54:CH54"/>
    <mergeCell ref="CI54:CK54"/>
    <mergeCell ref="B54:C54"/>
  </mergeCells>
  <phoneticPr fontId="3"/>
  <dataValidations count="1">
    <dataValidation type="list" allowBlank="1" showInputMessage="1" showErrorMessage="1" sqref="BE10:BI55">
      <formula1>"○"</formula1>
    </dataValidation>
  </dataValidations>
  <pageMargins left="0.31496062992125984" right="0.31496062992125984" top="0.55118110236220474" bottom="0.55118110236220474" header="0.31496062992125984" footer="0.31496062992125984"/>
  <pageSetup paperSize="9" scale="83" orientation="landscape" r:id="rId1"/>
  <headerFooter>
    <oddHeader>&amp;L&amp;G&amp;R印刷日時：&amp;D&amp;' &amp;T</oddHeader>
    <oddFooter>&amp;L&amp;G&amp;R[ &amp;P/&amp;N-1 ]</oddFooter>
  </headerFooter>
  <legacyDrawingHF r:id="rId2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ドメイン定義書!$F$10:$F$228</xm:f>
          </x14:formula1>
          <xm:sqref>AH10:AT55</xm:sqref>
        </x14:dataValidation>
      </x14:dataValidations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I71"/>
  <sheetViews>
    <sheetView showGridLines="0" view="pageBreakPreview" zoomScale="85" zoomScaleNormal="85" zoomScaleSheetLayoutView="85" workbookViewId="0">
      <pane ySplit="9" topLeftCell="A43" activePane="bottomLeft" state="frozen"/>
      <selection activeCell="Q128" sqref="Q128:AC128"/>
      <selection pane="bottomLeft" activeCell="Q30" sqref="Q30:AC30"/>
    </sheetView>
  </sheetViews>
  <sheetFormatPr defaultColWidth="1.625" defaultRowHeight="13.5"/>
  <cols>
    <col min="1" max="1" width="0.625" style="11" customWidth="1"/>
    <col min="2" max="102" width="1.625" style="11"/>
    <col min="103" max="103" width="0.625" style="11" customWidth="1"/>
    <col min="104" max="107" width="1.625" style="11"/>
    <col min="108" max="108" width="22" style="11" bestFit="1" customWidth="1"/>
    <col min="109" max="109" width="25.25" style="11" bestFit="1" customWidth="1"/>
    <col min="110" max="110" width="14.75" style="11" bestFit="1" customWidth="1"/>
    <col min="111" max="111" width="7.625" style="11" bestFit="1" customWidth="1"/>
    <col min="112" max="112" width="2.125" style="11" bestFit="1" customWidth="1"/>
    <col min="113" max="16384" width="1.625" style="11"/>
  </cols>
  <sheetData>
    <row r="1" spans="1:113" ht="3" customHeight="1"/>
    <row r="2" spans="1:113" s="12" customFormat="1">
      <c r="B2" s="344" t="s">
        <v>15</v>
      </c>
      <c r="C2" s="345"/>
      <c r="D2" s="345"/>
      <c r="E2" s="345"/>
      <c r="F2" s="345"/>
      <c r="G2" s="345"/>
      <c r="H2" s="345"/>
      <c r="I2" s="345"/>
      <c r="J2" s="345"/>
      <c r="K2" s="345"/>
      <c r="L2" s="345"/>
      <c r="M2" s="345"/>
      <c r="N2" s="345"/>
      <c r="O2" s="345"/>
      <c r="P2" s="346"/>
      <c r="Q2" s="336" t="s">
        <v>17</v>
      </c>
      <c r="R2" s="337"/>
      <c r="S2" s="337"/>
      <c r="T2" s="337"/>
      <c r="U2" s="337"/>
      <c r="V2" s="337"/>
      <c r="W2" s="337"/>
      <c r="X2" s="337"/>
      <c r="Y2" s="337"/>
      <c r="Z2" s="337"/>
      <c r="AA2" s="337"/>
      <c r="AB2" s="337"/>
      <c r="AC2" s="337"/>
      <c r="AD2" s="337"/>
      <c r="AE2" s="337"/>
      <c r="AF2" s="337"/>
      <c r="AG2" s="337"/>
      <c r="AH2" s="337"/>
      <c r="AI2" s="337"/>
      <c r="AJ2" s="337"/>
      <c r="AK2" s="337"/>
      <c r="AL2" s="337"/>
      <c r="AM2" s="337"/>
      <c r="AN2" s="337"/>
      <c r="AO2" s="337"/>
      <c r="AP2" s="337"/>
      <c r="AQ2" s="337"/>
      <c r="AR2" s="337"/>
      <c r="AS2" s="337"/>
      <c r="AT2" s="337"/>
      <c r="AU2" s="337"/>
      <c r="AV2" s="337"/>
      <c r="AW2" s="338"/>
      <c r="AX2" s="336" t="s">
        <v>18</v>
      </c>
      <c r="AY2" s="337"/>
      <c r="AZ2" s="337"/>
      <c r="BA2" s="337"/>
      <c r="BB2" s="337"/>
      <c r="BC2" s="337"/>
      <c r="BD2" s="337"/>
      <c r="BE2" s="337"/>
      <c r="BF2" s="337"/>
      <c r="BG2" s="337"/>
      <c r="BH2" s="337"/>
      <c r="BI2" s="337"/>
      <c r="BJ2" s="337"/>
      <c r="BK2" s="337"/>
      <c r="BL2" s="337"/>
      <c r="BM2" s="337"/>
      <c r="BN2" s="337"/>
      <c r="BO2" s="337"/>
      <c r="BP2" s="337"/>
      <c r="BQ2" s="337"/>
      <c r="BR2" s="337"/>
      <c r="BS2" s="337"/>
      <c r="BT2" s="337"/>
      <c r="BU2" s="337"/>
      <c r="BV2" s="337"/>
      <c r="BW2" s="337"/>
      <c r="BX2" s="337"/>
      <c r="BY2" s="337"/>
      <c r="BZ2" s="338"/>
      <c r="CA2" s="336" t="s">
        <v>8</v>
      </c>
      <c r="CB2" s="337"/>
      <c r="CC2" s="337"/>
      <c r="CD2" s="337"/>
      <c r="CE2" s="337"/>
      <c r="CF2" s="338"/>
      <c r="CG2" s="339">
        <f>更新履歴!G9</f>
        <v>44081</v>
      </c>
      <c r="CH2" s="191"/>
      <c r="CI2" s="191"/>
      <c r="CJ2" s="191"/>
      <c r="CK2" s="191"/>
      <c r="CL2" s="192"/>
      <c r="CM2" s="336" t="s">
        <v>9</v>
      </c>
      <c r="CN2" s="337"/>
      <c r="CO2" s="337"/>
      <c r="CP2" s="337"/>
      <c r="CQ2" s="337"/>
      <c r="CR2" s="338"/>
      <c r="CS2" s="339" t="str">
        <f>更新履歴!Q9</f>
        <v>LINCREA平田</v>
      </c>
      <c r="CT2" s="191"/>
      <c r="CU2" s="191"/>
      <c r="CV2" s="191"/>
      <c r="CW2" s="191"/>
      <c r="CX2" s="192"/>
      <c r="DD2" s="12" t="s">
        <v>565</v>
      </c>
    </row>
    <row r="3" spans="1:113" s="14" customFormat="1">
      <c r="B3" s="347"/>
      <c r="C3" s="348"/>
      <c r="D3" s="348"/>
      <c r="E3" s="348"/>
      <c r="F3" s="348"/>
      <c r="G3" s="348"/>
      <c r="H3" s="348"/>
      <c r="I3" s="348"/>
      <c r="J3" s="348"/>
      <c r="K3" s="348"/>
      <c r="L3" s="348"/>
      <c r="M3" s="348"/>
      <c r="N3" s="348"/>
      <c r="O3" s="348"/>
      <c r="P3" s="349"/>
      <c r="Q3" s="182" t="str">
        <f>テーブル一覧!D13</f>
        <v>加盟店セキュリティ関連パラメータ情報</v>
      </c>
      <c r="R3" s="193"/>
      <c r="S3" s="193"/>
      <c r="T3" s="193"/>
      <c r="U3" s="193"/>
      <c r="V3" s="193"/>
      <c r="W3" s="193"/>
      <c r="X3" s="193"/>
      <c r="Y3" s="193"/>
      <c r="Z3" s="193"/>
      <c r="AA3" s="193"/>
      <c r="AB3" s="193"/>
      <c r="AC3" s="193"/>
      <c r="AD3" s="193"/>
      <c r="AE3" s="193"/>
      <c r="AF3" s="193"/>
      <c r="AG3" s="193"/>
      <c r="AH3" s="193"/>
      <c r="AI3" s="193"/>
      <c r="AJ3" s="193"/>
      <c r="AK3" s="193"/>
      <c r="AL3" s="193"/>
      <c r="AM3" s="193"/>
      <c r="AN3" s="193"/>
      <c r="AO3" s="193"/>
      <c r="AP3" s="193"/>
      <c r="AQ3" s="193"/>
      <c r="AR3" s="193"/>
      <c r="AS3" s="193"/>
      <c r="AT3" s="193"/>
      <c r="AU3" s="193"/>
      <c r="AV3" s="193"/>
      <c r="AW3" s="183"/>
      <c r="AX3" s="182" t="str">
        <f>テーブル一覧!Q13</f>
        <v>t_merchant_securityrelatedparameterinfo</v>
      </c>
      <c r="AY3" s="193"/>
      <c r="AZ3" s="193"/>
      <c r="BA3" s="193"/>
      <c r="BB3" s="193"/>
      <c r="BC3" s="193"/>
      <c r="BD3" s="193"/>
      <c r="BE3" s="193"/>
      <c r="BF3" s="193"/>
      <c r="BG3" s="193"/>
      <c r="BH3" s="193"/>
      <c r="BI3" s="193"/>
      <c r="BJ3" s="193"/>
      <c r="BK3" s="193"/>
      <c r="BL3" s="193"/>
      <c r="BM3" s="193"/>
      <c r="BN3" s="193"/>
      <c r="BO3" s="193"/>
      <c r="BP3" s="193"/>
      <c r="BQ3" s="193"/>
      <c r="BR3" s="193"/>
      <c r="BS3" s="193"/>
      <c r="BT3" s="193"/>
      <c r="BU3" s="193"/>
      <c r="BV3" s="193"/>
      <c r="BW3" s="193"/>
      <c r="BX3" s="193"/>
      <c r="BY3" s="193"/>
      <c r="BZ3" s="183"/>
      <c r="CA3" s="336" t="s">
        <v>1</v>
      </c>
      <c r="CB3" s="337"/>
      <c r="CC3" s="337"/>
      <c r="CD3" s="337"/>
      <c r="CE3" s="337"/>
      <c r="CF3" s="338"/>
      <c r="CG3" s="339"/>
      <c r="CH3" s="191"/>
      <c r="CI3" s="191"/>
      <c r="CJ3" s="191"/>
      <c r="CK3" s="191"/>
      <c r="CL3" s="192"/>
      <c r="CM3" s="336" t="s">
        <v>2</v>
      </c>
      <c r="CN3" s="337"/>
      <c r="CO3" s="337"/>
      <c r="CP3" s="337"/>
      <c r="CQ3" s="337"/>
      <c r="CR3" s="338"/>
      <c r="CS3" s="339"/>
      <c r="CT3" s="191"/>
      <c r="CU3" s="191"/>
      <c r="CV3" s="191"/>
      <c r="CW3" s="191"/>
      <c r="CX3" s="192"/>
      <c r="DD3" s="14" t="str">
        <f>"LOAD DATA INFILE ""LoadData/"&amp;AX3&amp;".csv"""</f>
        <v>LOAD DATA INFILE "LoadData/t_merchant_securityrelatedparameterinfo.csv"</v>
      </c>
      <c r="DE3" s="14" t="s">
        <v>564</v>
      </c>
      <c r="DF3" s="14" t="str">
        <f>AX3</f>
        <v>t_merchant_securityrelatedparameterinfo</v>
      </c>
      <c r="DG3" s="14" t="s">
        <v>563</v>
      </c>
    </row>
    <row r="4" spans="1:113" ht="3" customHeight="1"/>
    <row r="5" spans="1:113" ht="2.25" customHeight="1">
      <c r="A5" s="15"/>
      <c r="B5" s="15"/>
      <c r="C5" s="15"/>
      <c r="D5" s="15"/>
      <c r="E5" s="15"/>
      <c r="F5" s="15"/>
      <c r="G5" s="15"/>
      <c r="H5" s="15"/>
      <c r="I5" s="15"/>
      <c r="J5" s="15"/>
      <c r="K5" s="15"/>
      <c r="L5" s="15"/>
      <c r="M5" s="15"/>
      <c r="N5" s="15"/>
      <c r="O5" s="15"/>
      <c r="P5" s="15"/>
      <c r="Q5" s="15"/>
      <c r="R5" s="15"/>
      <c r="S5" s="15"/>
      <c r="T5" s="15"/>
      <c r="U5" s="15"/>
      <c r="V5" s="15"/>
      <c r="W5" s="15"/>
      <c r="X5" s="15"/>
      <c r="Y5" s="15"/>
      <c r="Z5" s="15"/>
      <c r="AA5" s="15"/>
      <c r="AB5" s="15"/>
      <c r="AC5" s="15"/>
      <c r="AD5" s="15"/>
      <c r="AE5" s="15"/>
      <c r="AF5" s="15"/>
      <c r="AG5" s="15"/>
      <c r="AH5" s="15"/>
      <c r="AI5" s="15"/>
      <c r="AJ5" s="15"/>
      <c r="AK5" s="15"/>
      <c r="AL5" s="15"/>
      <c r="AM5" s="15"/>
      <c r="AN5" s="15"/>
      <c r="AO5" s="15"/>
      <c r="AP5" s="15"/>
      <c r="AQ5" s="15"/>
      <c r="AR5" s="15"/>
      <c r="AS5" s="15"/>
      <c r="AT5" s="15"/>
      <c r="AU5" s="15"/>
      <c r="AV5" s="15"/>
      <c r="AW5" s="15"/>
      <c r="AX5" s="15"/>
      <c r="AY5" s="15"/>
      <c r="AZ5" s="15"/>
      <c r="BA5" s="15"/>
      <c r="BB5" s="15"/>
      <c r="BC5" s="15"/>
      <c r="BD5" s="15"/>
      <c r="BE5" s="15"/>
      <c r="BF5" s="15"/>
      <c r="BG5" s="15"/>
      <c r="BH5" s="15"/>
      <c r="BI5" s="15"/>
      <c r="BJ5" s="15"/>
      <c r="BK5" s="15"/>
      <c r="BL5" s="15"/>
      <c r="BM5" s="15"/>
      <c r="BN5" s="15"/>
      <c r="BO5" s="15"/>
      <c r="BP5" s="15"/>
      <c r="BQ5" s="15"/>
      <c r="BR5" s="15"/>
      <c r="BS5" s="15"/>
      <c r="BT5" s="15"/>
      <c r="BU5" s="15"/>
      <c r="BV5" s="15"/>
      <c r="BW5" s="15"/>
      <c r="BX5" s="15"/>
      <c r="BY5" s="15"/>
      <c r="BZ5" s="15"/>
      <c r="CA5" s="15"/>
      <c r="CB5" s="15"/>
      <c r="CC5" s="15"/>
      <c r="CD5" s="15"/>
      <c r="CE5" s="15"/>
      <c r="CF5" s="15"/>
      <c r="CG5" s="15"/>
      <c r="CH5" s="15"/>
      <c r="CI5" s="15"/>
      <c r="CJ5" s="15"/>
      <c r="CK5" s="15"/>
      <c r="CL5" s="15"/>
      <c r="CM5" s="15"/>
      <c r="CN5" s="15"/>
      <c r="CO5" s="15"/>
      <c r="CP5" s="15"/>
      <c r="CQ5" s="15"/>
      <c r="CR5" s="15"/>
      <c r="CS5" s="15"/>
      <c r="CT5" s="15"/>
      <c r="CU5" s="15"/>
      <c r="CV5" s="15"/>
      <c r="CW5" s="15"/>
      <c r="CX5" s="15"/>
      <c r="CY5" s="15"/>
    </row>
    <row r="6" spans="1:113" ht="3" customHeight="1"/>
    <row r="8" spans="1:113">
      <c r="B8" s="224" t="s">
        <v>21</v>
      </c>
      <c r="C8" s="226"/>
      <c r="D8" s="224" t="s">
        <v>17</v>
      </c>
      <c r="E8" s="225"/>
      <c r="F8" s="225"/>
      <c r="G8" s="225"/>
      <c r="H8" s="225"/>
      <c r="I8" s="225"/>
      <c r="J8" s="225"/>
      <c r="K8" s="225"/>
      <c r="L8" s="225"/>
      <c r="M8" s="225"/>
      <c r="N8" s="225"/>
      <c r="O8" s="225"/>
      <c r="P8" s="226"/>
      <c r="Q8" s="224" t="s">
        <v>18</v>
      </c>
      <c r="R8" s="225"/>
      <c r="S8" s="225"/>
      <c r="T8" s="225"/>
      <c r="U8" s="225"/>
      <c r="V8" s="225"/>
      <c r="W8" s="225"/>
      <c r="X8" s="225"/>
      <c r="Y8" s="225"/>
      <c r="Z8" s="225"/>
      <c r="AA8" s="225"/>
      <c r="AB8" s="225"/>
      <c r="AC8" s="226"/>
      <c r="AD8" s="224" t="s">
        <v>562</v>
      </c>
      <c r="AE8" s="225"/>
      <c r="AF8" s="225"/>
      <c r="AG8" s="225"/>
      <c r="AH8" s="225"/>
      <c r="AI8" s="225"/>
      <c r="AJ8" s="225"/>
      <c r="AK8" s="225"/>
      <c r="AL8" s="225"/>
      <c r="AM8" s="225"/>
      <c r="AN8" s="225"/>
      <c r="AO8" s="225"/>
      <c r="AP8" s="226"/>
      <c r="AQ8" s="224" t="s">
        <v>561</v>
      </c>
      <c r="AR8" s="225"/>
      <c r="AS8" s="225"/>
      <c r="AT8" s="225"/>
      <c r="AU8" s="226"/>
      <c r="AV8" s="224" t="s">
        <v>30</v>
      </c>
      <c r="AW8" s="225"/>
      <c r="AX8" s="225"/>
      <c r="AY8" s="225"/>
      <c r="AZ8" s="226"/>
      <c r="BA8" s="233" t="s">
        <v>560</v>
      </c>
      <c r="BB8" s="225"/>
      <c r="BC8" s="225"/>
      <c r="BD8" s="225"/>
      <c r="BE8" s="226"/>
      <c r="BF8" s="233" t="s">
        <v>559</v>
      </c>
      <c r="BG8" s="225"/>
      <c r="BH8" s="225"/>
      <c r="BI8" s="225"/>
      <c r="BJ8" s="226"/>
      <c r="BK8" s="233" t="s">
        <v>558</v>
      </c>
      <c r="BL8" s="225"/>
      <c r="BM8" s="225"/>
      <c r="BN8" s="225"/>
      <c r="BO8" s="226"/>
      <c r="BP8" s="230" t="s">
        <v>557</v>
      </c>
      <c r="BQ8" s="231"/>
      <c r="BR8" s="231"/>
      <c r="BS8" s="231"/>
      <c r="BT8" s="231"/>
      <c r="BU8" s="231"/>
      <c r="BV8" s="231"/>
      <c r="BW8" s="231"/>
      <c r="BX8" s="231"/>
      <c r="BY8" s="231"/>
      <c r="BZ8" s="231"/>
      <c r="CA8" s="231"/>
      <c r="CB8" s="231"/>
      <c r="CC8" s="231"/>
      <c r="CD8" s="231"/>
      <c r="CE8" s="231"/>
      <c r="CF8" s="231"/>
      <c r="CG8" s="232"/>
      <c r="CH8" s="342" t="s">
        <v>529</v>
      </c>
      <c r="CI8" s="343"/>
      <c r="CJ8" s="343"/>
      <c r="CK8" s="343"/>
      <c r="CL8" s="343"/>
      <c r="CM8" s="343"/>
      <c r="CN8" s="343"/>
      <c r="CO8" s="343"/>
      <c r="CP8" s="343"/>
      <c r="CQ8" s="343"/>
      <c r="CR8" s="343"/>
      <c r="CS8" s="343"/>
      <c r="CT8" s="343"/>
      <c r="CU8" s="343"/>
      <c r="CV8" s="343"/>
      <c r="CW8" s="343"/>
      <c r="CX8" s="343"/>
      <c r="DD8" s="11" t="s">
        <v>556</v>
      </c>
      <c r="DE8" s="11" t="str">
        <f>AX3</f>
        <v>t_merchant_securityrelatedparameterinfo</v>
      </c>
      <c r="DF8" s="11" t="s">
        <v>555</v>
      </c>
    </row>
    <row r="9" spans="1:113">
      <c r="B9" s="227"/>
      <c r="C9" s="229"/>
      <c r="D9" s="227"/>
      <c r="E9" s="228"/>
      <c r="F9" s="228"/>
      <c r="G9" s="228"/>
      <c r="H9" s="228"/>
      <c r="I9" s="228"/>
      <c r="J9" s="228"/>
      <c r="K9" s="228"/>
      <c r="L9" s="228"/>
      <c r="M9" s="228"/>
      <c r="N9" s="228"/>
      <c r="O9" s="228"/>
      <c r="P9" s="229"/>
      <c r="Q9" s="227"/>
      <c r="R9" s="228"/>
      <c r="S9" s="228"/>
      <c r="T9" s="228"/>
      <c r="U9" s="228"/>
      <c r="V9" s="228"/>
      <c r="W9" s="228"/>
      <c r="X9" s="228"/>
      <c r="Y9" s="228"/>
      <c r="Z9" s="228"/>
      <c r="AA9" s="228"/>
      <c r="AB9" s="228"/>
      <c r="AC9" s="229"/>
      <c r="AD9" s="227"/>
      <c r="AE9" s="228"/>
      <c r="AF9" s="228"/>
      <c r="AG9" s="228"/>
      <c r="AH9" s="228"/>
      <c r="AI9" s="228"/>
      <c r="AJ9" s="228"/>
      <c r="AK9" s="228"/>
      <c r="AL9" s="228"/>
      <c r="AM9" s="228"/>
      <c r="AN9" s="228"/>
      <c r="AO9" s="228"/>
      <c r="AP9" s="229"/>
      <c r="AQ9" s="227"/>
      <c r="AR9" s="228"/>
      <c r="AS9" s="228"/>
      <c r="AT9" s="228"/>
      <c r="AU9" s="229"/>
      <c r="AV9" s="227"/>
      <c r="AW9" s="228"/>
      <c r="AX9" s="228"/>
      <c r="AY9" s="228"/>
      <c r="AZ9" s="229"/>
      <c r="BA9" s="227"/>
      <c r="BB9" s="228"/>
      <c r="BC9" s="228"/>
      <c r="BD9" s="228"/>
      <c r="BE9" s="229"/>
      <c r="BF9" s="227"/>
      <c r="BG9" s="228"/>
      <c r="BH9" s="228"/>
      <c r="BI9" s="228"/>
      <c r="BJ9" s="229"/>
      <c r="BK9" s="227"/>
      <c r="BL9" s="228"/>
      <c r="BM9" s="228"/>
      <c r="BN9" s="228"/>
      <c r="BO9" s="229"/>
      <c r="BP9" s="230" t="s">
        <v>554</v>
      </c>
      <c r="BQ9" s="231"/>
      <c r="BR9" s="232"/>
      <c r="BS9" s="230" t="s">
        <v>553</v>
      </c>
      <c r="BT9" s="231"/>
      <c r="BU9" s="232"/>
      <c r="BV9" s="230" t="s">
        <v>552</v>
      </c>
      <c r="BW9" s="231"/>
      <c r="BX9" s="232"/>
      <c r="BY9" s="230" t="s">
        <v>551</v>
      </c>
      <c r="BZ9" s="231"/>
      <c r="CA9" s="232"/>
      <c r="CB9" s="230" t="s">
        <v>550</v>
      </c>
      <c r="CC9" s="231"/>
      <c r="CD9" s="232"/>
      <c r="CE9" s="230" t="s">
        <v>549</v>
      </c>
      <c r="CF9" s="231"/>
      <c r="CG9" s="232"/>
      <c r="CH9" s="342"/>
      <c r="CI9" s="343"/>
      <c r="CJ9" s="343"/>
      <c r="CK9" s="343"/>
      <c r="CL9" s="343"/>
      <c r="CM9" s="343"/>
      <c r="CN9" s="343"/>
      <c r="CO9" s="343"/>
      <c r="CP9" s="343"/>
      <c r="CQ9" s="343"/>
      <c r="CR9" s="343"/>
      <c r="CS9" s="343"/>
      <c r="CT9" s="343"/>
      <c r="CU9" s="343"/>
      <c r="CV9" s="343"/>
      <c r="CW9" s="343"/>
      <c r="CX9" s="343"/>
      <c r="DD9" s="11" t="s">
        <v>548</v>
      </c>
      <c r="DE9" s="11" t="str">
        <f>AX3</f>
        <v>t_merchant_securityrelatedparameterinfo</v>
      </c>
      <c r="DF9" s="11" t="s">
        <v>547</v>
      </c>
    </row>
    <row r="10" spans="1:113" s="12" customFormat="1">
      <c r="B10" s="197">
        <f>ROW()-9</f>
        <v>1</v>
      </c>
      <c r="C10" s="198"/>
      <c r="D10" s="202" t="s">
        <v>545</v>
      </c>
      <c r="E10" s="203"/>
      <c r="F10" s="203"/>
      <c r="G10" s="203"/>
      <c r="H10" s="203"/>
      <c r="I10" s="203"/>
      <c r="J10" s="203"/>
      <c r="K10" s="203"/>
      <c r="L10" s="203"/>
      <c r="M10" s="203"/>
      <c r="N10" s="203"/>
      <c r="O10" s="203"/>
      <c r="P10" s="204"/>
      <c r="Q10" s="202" t="s">
        <v>966</v>
      </c>
      <c r="R10" s="203"/>
      <c r="S10" s="203"/>
      <c r="T10" s="203"/>
      <c r="U10" s="203"/>
      <c r="V10" s="203"/>
      <c r="W10" s="203"/>
      <c r="X10" s="203"/>
      <c r="Y10" s="203"/>
      <c r="Z10" s="203"/>
      <c r="AA10" s="203"/>
      <c r="AB10" s="203"/>
      <c r="AC10" s="204"/>
      <c r="AD10" s="202" t="s">
        <v>545</v>
      </c>
      <c r="AE10" s="203"/>
      <c r="AF10" s="203"/>
      <c r="AG10" s="203"/>
      <c r="AH10" s="203"/>
      <c r="AI10" s="203"/>
      <c r="AJ10" s="203"/>
      <c r="AK10" s="203"/>
      <c r="AL10" s="203"/>
      <c r="AM10" s="203"/>
      <c r="AN10" s="203"/>
      <c r="AO10" s="203"/>
      <c r="AP10" s="204"/>
      <c r="AQ10" s="202" t="str">
        <f>IFERROR(VLOOKUP(加盟店セキュリティ関連パラメータ!AD10,ドメイン定義書!$F$10:$BF$228,43,FALSE),"")</f>
        <v>CHAR</v>
      </c>
      <c r="AR10" s="203"/>
      <c r="AS10" s="203"/>
      <c r="AT10" s="203"/>
      <c r="AU10" s="204"/>
      <c r="AV10" s="202">
        <f>IFERROR(VLOOKUP(加盟店セキュリティ関連パラメータ!AD10,ドメイン定義書!$F$10:$BF$228,50,FALSE),"")</f>
        <v>5</v>
      </c>
      <c r="AW10" s="203"/>
      <c r="AX10" s="203"/>
      <c r="AY10" s="203"/>
      <c r="AZ10" s="204"/>
      <c r="BA10" s="197"/>
      <c r="BB10" s="207"/>
      <c r="BC10" s="207"/>
      <c r="BD10" s="207"/>
      <c r="BE10" s="198"/>
      <c r="BF10" s="197" t="str">
        <f>IFERROR(IF(VLOOKUP(加盟店セキュリティ関連パラメータ!AD10,ドメイン定義書!$F$10:$BR$228,62,FALSE)=0,"",VLOOKUP(加盟店セキュリティ関連パラメータ!AD10,ドメイン定義書!$F$10:$BR$228,62,FALSE)),"")</f>
        <v/>
      </c>
      <c r="BG10" s="207"/>
      <c r="BH10" s="207"/>
      <c r="BI10" s="207"/>
      <c r="BJ10" s="198"/>
      <c r="BK10" s="202"/>
      <c r="BL10" s="203"/>
      <c r="BM10" s="203"/>
      <c r="BN10" s="203"/>
      <c r="BO10" s="204"/>
      <c r="BP10" s="202">
        <v>1</v>
      </c>
      <c r="BQ10" s="203"/>
      <c r="BR10" s="204"/>
      <c r="BS10" s="202"/>
      <c r="BT10" s="203"/>
      <c r="BU10" s="204"/>
      <c r="BV10" s="202"/>
      <c r="BW10" s="203"/>
      <c r="BX10" s="204"/>
      <c r="BY10" s="202"/>
      <c r="BZ10" s="203"/>
      <c r="CA10" s="204"/>
      <c r="CB10" s="202"/>
      <c r="CC10" s="203"/>
      <c r="CD10" s="204"/>
      <c r="CE10" s="202"/>
      <c r="CF10" s="203"/>
      <c r="CG10" s="204"/>
      <c r="CH10" s="335"/>
      <c r="CI10" s="335"/>
      <c r="CJ10" s="335"/>
      <c r="CK10" s="335"/>
      <c r="CL10" s="335"/>
      <c r="CM10" s="335"/>
      <c r="CN10" s="335"/>
      <c r="CO10" s="335"/>
      <c r="CP10" s="335"/>
      <c r="CQ10" s="335"/>
      <c r="CR10" s="335"/>
      <c r="CS10" s="335"/>
      <c r="CT10" s="335"/>
      <c r="CU10" s="335"/>
      <c r="CV10" s="335"/>
      <c r="CW10" s="335"/>
      <c r="CX10" s="335"/>
      <c r="DE10" s="12" t="str">
        <f t="shared" ref="DE10:DE68" si="0">Q10</f>
        <v>mid</v>
      </c>
      <c r="DF10" s="12" t="str">
        <f t="shared" ref="DF10:DF68" si="1">AQ10&amp;"("&amp;AV10&amp;")"</f>
        <v>CHAR(5)</v>
      </c>
      <c r="DG10" s="12" t="str">
        <f>IF(BA10="","not null","")</f>
        <v>not null</v>
      </c>
      <c r="DH10" s="12" t="str">
        <f>IF(DG10="","",IF(BK10="","","default "&amp;IF(BK10="zero",0,IF(AQ10="DECIMAL",BK10,"'"&amp;BK10&amp;"'"))))</f>
        <v/>
      </c>
      <c r="DI10" s="12" t="s">
        <v>525</v>
      </c>
    </row>
    <row r="11" spans="1:113" s="12" customFormat="1">
      <c r="B11" s="197">
        <f t="shared" ref="B11:B68" si="2">ROW()-9</f>
        <v>2</v>
      </c>
      <c r="C11" s="198"/>
      <c r="D11" s="202" t="s">
        <v>926</v>
      </c>
      <c r="E11" s="203"/>
      <c r="F11" s="203"/>
      <c r="G11" s="203"/>
      <c r="H11" s="203"/>
      <c r="I11" s="203"/>
      <c r="J11" s="203"/>
      <c r="K11" s="203"/>
      <c r="L11" s="203"/>
      <c r="M11" s="203"/>
      <c r="N11" s="203"/>
      <c r="O11" s="203"/>
      <c r="P11" s="204"/>
      <c r="Q11" s="202" t="s">
        <v>967</v>
      </c>
      <c r="R11" s="203"/>
      <c r="S11" s="203"/>
      <c r="T11" s="203"/>
      <c r="U11" s="203"/>
      <c r="V11" s="203"/>
      <c r="W11" s="203"/>
      <c r="X11" s="203"/>
      <c r="Y11" s="203"/>
      <c r="Z11" s="203"/>
      <c r="AA11" s="203"/>
      <c r="AB11" s="203"/>
      <c r="AC11" s="204"/>
      <c r="AD11" s="202" t="s">
        <v>92</v>
      </c>
      <c r="AE11" s="203"/>
      <c r="AF11" s="203"/>
      <c r="AG11" s="203"/>
      <c r="AH11" s="203"/>
      <c r="AI11" s="203"/>
      <c r="AJ11" s="203"/>
      <c r="AK11" s="203"/>
      <c r="AL11" s="203"/>
      <c r="AM11" s="203"/>
      <c r="AN11" s="203"/>
      <c r="AO11" s="203"/>
      <c r="AP11" s="204"/>
      <c r="AQ11" s="202" t="str">
        <f>IFERROR(VLOOKUP(加盟店セキュリティ関連パラメータ!AD11,ドメイン定義書!$F$10:$BF$228,43,FALSE),"")</f>
        <v>CHAR</v>
      </c>
      <c r="AR11" s="203"/>
      <c r="AS11" s="203"/>
      <c r="AT11" s="203"/>
      <c r="AU11" s="204"/>
      <c r="AV11" s="202">
        <f>IFERROR(VLOOKUP(加盟店セキュリティ関連パラメータ!AD11,ドメイン定義書!$F$10:$BF$228,50,FALSE),"")</f>
        <v>3</v>
      </c>
      <c r="AW11" s="203"/>
      <c r="AX11" s="203"/>
      <c r="AY11" s="203"/>
      <c r="AZ11" s="204"/>
      <c r="BA11" s="197"/>
      <c r="BB11" s="207"/>
      <c r="BC11" s="207"/>
      <c r="BD11" s="207"/>
      <c r="BE11" s="198"/>
      <c r="BF11" s="197" t="str">
        <f>IFERROR(IF(VLOOKUP(加盟店セキュリティ関連パラメータ!AD11,ドメイン定義書!$F$10:$BR$228,62,FALSE)=0,"",VLOOKUP(加盟店セキュリティ関連パラメータ!AD11,ドメイン定義書!$F$10:$BR$228,62,FALSE)),"")</f>
        <v/>
      </c>
      <c r="BG11" s="207"/>
      <c r="BH11" s="207"/>
      <c r="BI11" s="207"/>
      <c r="BJ11" s="198"/>
      <c r="BK11" s="202"/>
      <c r="BL11" s="203"/>
      <c r="BM11" s="203"/>
      <c r="BN11" s="203"/>
      <c r="BO11" s="204"/>
      <c r="BP11" s="202">
        <v>2</v>
      </c>
      <c r="BQ11" s="203"/>
      <c r="BR11" s="204"/>
      <c r="BS11" s="100"/>
      <c r="BT11" s="101"/>
      <c r="BU11" s="102"/>
      <c r="BV11" s="100"/>
      <c r="BW11" s="101"/>
      <c r="BX11" s="102"/>
      <c r="BY11" s="100"/>
      <c r="BZ11" s="101"/>
      <c r="CA11" s="102"/>
      <c r="CB11" s="100"/>
      <c r="CC11" s="101"/>
      <c r="CD11" s="102"/>
      <c r="CE11" s="100"/>
      <c r="CF11" s="101"/>
      <c r="CG11" s="102"/>
      <c r="CH11" s="335"/>
      <c r="CI11" s="335"/>
      <c r="CJ11" s="335"/>
      <c r="CK11" s="335"/>
      <c r="CL11" s="335"/>
      <c r="CM11" s="335"/>
      <c r="CN11" s="335"/>
      <c r="CO11" s="335"/>
      <c r="CP11" s="335"/>
      <c r="CQ11" s="335"/>
      <c r="CR11" s="335"/>
      <c r="CS11" s="335"/>
      <c r="CT11" s="335"/>
      <c r="CU11" s="335"/>
      <c r="CV11" s="335"/>
      <c r="CW11" s="335"/>
      <c r="CX11" s="335"/>
      <c r="DE11" s="12" t="str">
        <f t="shared" ref="DE11:DE46" si="3">Q11</f>
        <v>sid</v>
      </c>
      <c r="DF11" s="12" t="str">
        <f t="shared" ref="DF11:DF46" si="4">AQ11&amp;"("&amp;AV11&amp;")"</f>
        <v>CHAR(3)</v>
      </c>
      <c r="DG11" s="12" t="str">
        <f t="shared" ref="DG11:DG46" si="5">IF(BA11="","not null","")</f>
        <v>not null</v>
      </c>
      <c r="DH11" s="12" t="str">
        <f t="shared" ref="DH11:DH46" si="6">IF(DG11="","",IF(BK11="","","default "&amp;IF(BK11="zero",0,IF(AQ11="DECIMAL",BK11,"'"&amp;BK11&amp;"'"))))</f>
        <v/>
      </c>
      <c r="DI11" s="12" t="s">
        <v>525</v>
      </c>
    </row>
    <row r="12" spans="1:113" s="12" customFormat="1">
      <c r="B12" s="197">
        <f t="shared" si="2"/>
        <v>3</v>
      </c>
      <c r="C12" s="198"/>
      <c r="D12" s="202" t="s">
        <v>1065</v>
      </c>
      <c r="E12" s="203"/>
      <c r="F12" s="203"/>
      <c r="G12" s="203"/>
      <c r="H12" s="203"/>
      <c r="I12" s="203"/>
      <c r="J12" s="203"/>
      <c r="K12" s="203"/>
      <c r="L12" s="203"/>
      <c r="M12" s="203"/>
      <c r="N12" s="203"/>
      <c r="O12" s="203"/>
      <c r="P12" s="204"/>
      <c r="Q12" s="202" t="s">
        <v>1066</v>
      </c>
      <c r="R12" s="203"/>
      <c r="S12" s="203"/>
      <c r="T12" s="203"/>
      <c r="U12" s="203"/>
      <c r="V12" s="203"/>
      <c r="W12" s="203"/>
      <c r="X12" s="203"/>
      <c r="Y12" s="203"/>
      <c r="Z12" s="203"/>
      <c r="AA12" s="203"/>
      <c r="AB12" s="203"/>
      <c r="AC12" s="204"/>
      <c r="AD12" s="202" t="s">
        <v>568</v>
      </c>
      <c r="AE12" s="203"/>
      <c r="AF12" s="203"/>
      <c r="AG12" s="203"/>
      <c r="AH12" s="203"/>
      <c r="AI12" s="203"/>
      <c r="AJ12" s="203"/>
      <c r="AK12" s="203"/>
      <c r="AL12" s="203"/>
      <c r="AM12" s="203"/>
      <c r="AN12" s="203"/>
      <c r="AO12" s="203"/>
      <c r="AP12" s="204"/>
      <c r="AQ12" s="202" t="str">
        <f>IFERROR(VLOOKUP(加盟店セキュリティ関連パラメータ!AD12,ドメイン定義書!$F$10:$BF$228,43,FALSE),"")</f>
        <v>VARCHAR</v>
      </c>
      <c r="AR12" s="203"/>
      <c r="AS12" s="203"/>
      <c r="AT12" s="203"/>
      <c r="AU12" s="204"/>
      <c r="AV12" s="202">
        <v>128</v>
      </c>
      <c r="AW12" s="203"/>
      <c r="AX12" s="203"/>
      <c r="AY12" s="203"/>
      <c r="AZ12" s="204"/>
      <c r="BA12" s="197" t="s">
        <v>23</v>
      </c>
      <c r="BB12" s="207"/>
      <c r="BC12" s="207"/>
      <c r="BD12" s="207"/>
      <c r="BE12" s="198"/>
      <c r="BF12" s="197" t="str">
        <f>IFERROR(IF(VLOOKUP(加盟店セキュリティ関連パラメータ!AD12,ドメイン定義書!$F$10:$BR$228,62,FALSE)=0,"",VLOOKUP(加盟店セキュリティ関連パラメータ!AD12,ドメイン定義書!$F$10:$BR$228,62,FALSE)),"")</f>
        <v/>
      </c>
      <c r="BG12" s="207"/>
      <c r="BH12" s="207"/>
      <c r="BI12" s="207"/>
      <c r="BJ12" s="198"/>
      <c r="BK12" s="202" t="s">
        <v>530</v>
      </c>
      <c r="BL12" s="203"/>
      <c r="BM12" s="203"/>
      <c r="BN12" s="203"/>
      <c r="BO12" s="204"/>
      <c r="BP12" s="202"/>
      <c r="BQ12" s="203"/>
      <c r="BR12" s="204"/>
      <c r="BS12" s="100"/>
      <c r="BT12" s="101"/>
      <c r="BU12" s="102"/>
      <c r="BV12" s="100"/>
      <c r="BW12" s="101"/>
      <c r="BX12" s="102"/>
      <c r="BY12" s="100"/>
      <c r="BZ12" s="101"/>
      <c r="CA12" s="102"/>
      <c r="CB12" s="100"/>
      <c r="CC12" s="101"/>
      <c r="CD12" s="102"/>
      <c r="CE12" s="100"/>
      <c r="CF12" s="101"/>
      <c r="CG12" s="102"/>
      <c r="CH12" s="335"/>
      <c r="CI12" s="335"/>
      <c r="CJ12" s="335"/>
      <c r="CK12" s="335"/>
      <c r="CL12" s="335"/>
      <c r="CM12" s="335"/>
      <c r="CN12" s="335"/>
      <c r="CO12" s="335"/>
      <c r="CP12" s="335"/>
      <c r="CQ12" s="335"/>
      <c r="CR12" s="335"/>
      <c r="CS12" s="335"/>
      <c r="CT12" s="335"/>
      <c r="CU12" s="335"/>
      <c r="CV12" s="335"/>
      <c r="CW12" s="335"/>
      <c r="CX12" s="335"/>
      <c r="DE12" s="12" t="str">
        <f t="shared" si="3"/>
        <v>securityrelated_parameter1</v>
      </c>
      <c r="DF12" s="12" t="str">
        <f t="shared" si="4"/>
        <v>VARCHAR(128)</v>
      </c>
      <c r="DG12" s="12" t="str">
        <f t="shared" si="5"/>
        <v/>
      </c>
      <c r="DH12" s="12" t="str">
        <f t="shared" si="6"/>
        <v/>
      </c>
      <c r="DI12" s="12" t="s">
        <v>525</v>
      </c>
    </row>
    <row r="13" spans="1:113" s="12" customFormat="1">
      <c r="B13" s="197">
        <f t="shared" si="2"/>
        <v>4</v>
      </c>
      <c r="C13" s="198"/>
      <c r="D13" s="202" t="s">
        <v>968</v>
      </c>
      <c r="E13" s="203"/>
      <c r="F13" s="203"/>
      <c r="G13" s="203"/>
      <c r="H13" s="203"/>
      <c r="I13" s="203"/>
      <c r="J13" s="203"/>
      <c r="K13" s="203"/>
      <c r="L13" s="203"/>
      <c r="M13" s="203"/>
      <c r="N13" s="203"/>
      <c r="O13" s="203"/>
      <c r="P13" s="204"/>
      <c r="Q13" s="202" t="s">
        <v>1067</v>
      </c>
      <c r="R13" s="203"/>
      <c r="S13" s="203"/>
      <c r="T13" s="203"/>
      <c r="U13" s="203"/>
      <c r="V13" s="203"/>
      <c r="W13" s="203"/>
      <c r="X13" s="203"/>
      <c r="Y13" s="203"/>
      <c r="Z13" s="203"/>
      <c r="AA13" s="203"/>
      <c r="AB13" s="203"/>
      <c r="AC13" s="204"/>
      <c r="AD13" s="202" t="s">
        <v>568</v>
      </c>
      <c r="AE13" s="203"/>
      <c r="AF13" s="203"/>
      <c r="AG13" s="203"/>
      <c r="AH13" s="203"/>
      <c r="AI13" s="203"/>
      <c r="AJ13" s="203"/>
      <c r="AK13" s="203"/>
      <c r="AL13" s="203"/>
      <c r="AM13" s="203"/>
      <c r="AN13" s="203"/>
      <c r="AO13" s="203"/>
      <c r="AP13" s="204"/>
      <c r="AQ13" s="202" t="str">
        <f>IFERROR(VLOOKUP(加盟店セキュリティ関連パラメータ!AD13,ドメイン定義書!$F$10:$BF$228,43,FALSE),"")</f>
        <v>VARCHAR</v>
      </c>
      <c r="AR13" s="203"/>
      <c r="AS13" s="203"/>
      <c r="AT13" s="203"/>
      <c r="AU13" s="204"/>
      <c r="AV13" s="202">
        <v>6</v>
      </c>
      <c r="AW13" s="203"/>
      <c r="AX13" s="203"/>
      <c r="AY13" s="203"/>
      <c r="AZ13" s="204"/>
      <c r="BA13" s="197" t="s">
        <v>23</v>
      </c>
      <c r="BB13" s="207"/>
      <c r="BC13" s="207"/>
      <c r="BD13" s="207"/>
      <c r="BE13" s="198"/>
      <c r="BF13" s="197" t="str">
        <f>IFERROR(IF(VLOOKUP(加盟店セキュリティ関連パラメータ!AD13,ドメイン定義書!$F$10:$BR$228,62,FALSE)=0,"",VLOOKUP(加盟店セキュリティ関連パラメータ!AD13,ドメイン定義書!$F$10:$BR$228,62,FALSE)),"")</f>
        <v/>
      </c>
      <c r="BG13" s="207"/>
      <c r="BH13" s="207"/>
      <c r="BI13" s="207"/>
      <c r="BJ13" s="198"/>
      <c r="BK13" s="202" t="s">
        <v>530</v>
      </c>
      <c r="BL13" s="203"/>
      <c r="BM13" s="203"/>
      <c r="BN13" s="203"/>
      <c r="BO13" s="204"/>
      <c r="BP13" s="202"/>
      <c r="BQ13" s="203"/>
      <c r="BR13" s="204"/>
      <c r="BS13" s="100"/>
      <c r="BT13" s="101"/>
      <c r="BU13" s="102"/>
      <c r="BV13" s="100"/>
      <c r="BW13" s="101"/>
      <c r="BX13" s="102"/>
      <c r="BY13" s="100"/>
      <c r="BZ13" s="101"/>
      <c r="CA13" s="102"/>
      <c r="CB13" s="100"/>
      <c r="CC13" s="101"/>
      <c r="CD13" s="102"/>
      <c r="CE13" s="100"/>
      <c r="CF13" s="101"/>
      <c r="CG13" s="102"/>
      <c r="CH13" s="335"/>
      <c r="CI13" s="335"/>
      <c r="CJ13" s="335"/>
      <c r="CK13" s="335"/>
      <c r="CL13" s="335"/>
      <c r="CM13" s="335"/>
      <c r="CN13" s="335"/>
      <c r="CO13" s="335"/>
      <c r="CP13" s="335"/>
      <c r="CQ13" s="335"/>
      <c r="CR13" s="335"/>
      <c r="CS13" s="335"/>
      <c r="CT13" s="335"/>
      <c r="CU13" s="335"/>
      <c r="CV13" s="335"/>
      <c r="CW13" s="335"/>
      <c r="CX13" s="335"/>
      <c r="DE13" s="12" t="str">
        <f t="shared" si="3"/>
        <v>securityrelated_parameter2</v>
      </c>
      <c r="DF13" s="12" t="str">
        <f t="shared" si="4"/>
        <v>VARCHAR(6)</v>
      </c>
      <c r="DG13" s="12" t="str">
        <f t="shared" si="5"/>
        <v/>
      </c>
      <c r="DH13" s="12" t="str">
        <f t="shared" si="6"/>
        <v/>
      </c>
      <c r="DI13" s="12" t="s">
        <v>525</v>
      </c>
    </row>
    <row r="14" spans="1:113" s="12" customFormat="1">
      <c r="B14" s="197">
        <f t="shared" si="2"/>
        <v>5</v>
      </c>
      <c r="C14" s="198"/>
      <c r="D14" s="202" t="s">
        <v>969</v>
      </c>
      <c r="E14" s="203"/>
      <c r="F14" s="203"/>
      <c r="G14" s="203"/>
      <c r="H14" s="203"/>
      <c r="I14" s="203"/>
      <c r="J14" s="203"/>
      <c r="K14" s="203"/>
      <c r="L14" s="203"/>
      <c r="M14" s="203"/>
      <c r="N14" s="203"/>
      <c r="O14" s="203"/>
      <c r="P14" s="204"/>
      <c r="Q14" s="202" t="s">
        <v>1068</v>
      </c>
      <c r="R14" s="203"/>
      <c r="S14" s="203"/>
      <c r="T14" s="203"/>
      <c r="U14" s="203"/>
      <c r="V14" s="203"/>
      <c r="W14" s="203"/>
      <c r="X14" s="203"/>
      <c r="Y14" s="203"/>
      <c r="Z14" s="203"/>
      <c r="AA14" s="203"/>
      <c r="AB14" s="203"/>
      <c r="AC14" s="204"/>
      <c r="AD14" s="202" t="s">
        <v>568</v>
      </c>
      <c r="AE14" s="203"/>
      <c r="AF14" s="203"/>
      <c r="AG14" s="203"/>
      <c r="AH14" s="203"/>
      <c r="AI14" s="203"/>
      <c r="AJ14" s="203"/>
      <c r="AK14" s="203"/>
      <c r="AL14" s="203"/>
      <c r="AM14" s="203"/>
      <c r="AN14" s="203"/>
      <c r="AO14" s="203"/>
      <c r="AP14" s="204"/>
      <c r="AQ14" s="202" t="str">
        <f>IFERROR(VLOOKUP(加盟店セキュリティ関連パラメータ!AD14,ドメイン定義書!$F$10:$BF$228,43,FALSE),"")</f>
        <v>VARCHAR</v>
      </c>
      <c r="AR14" s="203"/>
      <c r="AS14" s="203"/>
      <c r="AT14" s="203"/>
      <c r="AU14" s="204"/>
      <c r="AV14" s="202">
        <v>128</v>
      </c>
      <c r="AW14" s="203"/>
      <c r="AX14" s="203"/>
      <c r="AY14" s="203"/>
      <c r="AZ14" s="204"/>
      <c r="BA14" s="197" t="s">
        <v>23</v>
      </c>
      <c r="BB14" s="207"/>
      <c r="BC14" s="207"/>
      <c r="BD14" s="207"/>
      <c r="BE14" s="198"/>
      <c r="BF14" s="197" t="str">
        <f>IFERROR(IF(VLOOKUP(加盟店セキュリティ関連パラメータ!AD14,ドメイン定義書!$F$10:$BR$228,62,FALSE)=0,"",VLOOKUP(加盟店セキュリティ関連パラメータ!AD14,ドメイン定義書!$F$10:$BR$228,62,FALSE)),"")</f>
        <v/>
      </c>
      <c r="BG14" s="207"/>
      <c r="BH14" s="207"/>
      <c r="BI14" s="207"/>
      <c r="BJ14" s="198"/>
      <c r="BK14" s="202" t="s">
        <v>530</v>
      </c>
      <c r="BL14" s="203"/>
      <c r="BM14" s="203"/>
      <c r="BN14" s="203"/>
      <c r="BO14" s="204"/>
      <c r="BP14" s="202"/>
      <c r="BQ14" s="203"/>
      <c r="BR14" s="204"/>
      <c r="BS14" s="100"/>
      <c r="BT14" s="101"/>
      <c r="BU14" s="102"/>
      <c r="BV14" s="100"/>
      <c r="BW14" s="101"/>
      <c r="BX14" s="102"/>
      <c r="BY14" s="100"/>
      <c r="BZ14" s="101"/>
      <c r="CA14" s="102"/>
      <c r="CB14" s="100"/>
      <c r="CC14" s="101"/>
      <c r="CD14" s="102"/>
      <c r="CE14" s="100"/>
      <c r="CF14" s="101"/>
      <c r="CG14" s="102"/>
      <c r="CH14" s="335"/>
      <c r="CI14" s="335"/>
      <c r="CJ14" s="335"/>
      <c r="CK14" s="335"/>
      <c r="CL14" s="335"/>
      <c r="CM14" s="335"/>
      <c r="CN14" s="335"/>
      <c r="CO14" s="335"/>
      <c r="CP14" s="335"/>
      <c r="CQ14" s="335"/>
      <c r="CR14" s="335"/>
      <c r="CS14" s="335"/>
      <c r="CT14" s="335"/>
      <c r="CU14" s="335"/>
      <c r="CV14" s="335"/>
      <c r="CW14" s="335"/>
      <c r="CX14" s="335"/>
      <c r="DE14" s="12" t="str">
        <f t="shared" si="3"/>
        <v>securityrelated_parameter3</v>
      </c>
      <c r="DF14" s="12" t="str">
        <f t="shared" si="4"/>
        <v>VARCHAR(128)</v>
      </c>
      <c r="DG14" s="12" t="str">
        <f t="shared" si="5"/>
        <v/>
      </c>
      <c r="DH14" s="12" t="str">
        <f t="shared" si="6"/>
        <v/>
      </c>
      <c r="DI14" s="12" t="s">
        <v>525</v>
      </c>
    </row>
    <row r="15" spans="1:113" s="12" customFormat="1">
      <c r="B15" s="197">
        <f t="shared" si="2"/>
        <v>6</v>
      </c>
      <c r="C15" s="198"/>
      <c r="D15" s="202" t="s">
        <v>970</v>
      </c>
      <c r="E15" s="203"/>
      <c r="F15" s="203"/>
      <c r="G15" s="203"/>
      <c r="H15" s="203"/>
      <c r="I15" s="203"/>
      <c r="J15" s="203"/>
      <c r="K15" s="203"/>
      <c r="L15" s="203"/>
      <c r="M15" s="203"/>
      <c r="N15" s="203"/>
      <c r="O15" s="203"/>
      <c r="P15" s="204"/>
      <c r="Q15" s="202" t="s">
        <v>1069</v>
      </c>
      <c r="R15" s="203"/>
      <c r="S15" s="203"/>
      <c r="T15" s="203"/>
      <c r="U15" s="203"/>
      <c r="V15" s="203"/>
      <c r="W15" s="203"/>
      <c r="X15" s="203"/>
      <c r="Y15" s="203"/>
      <c r="Z15" s="203"/>
      <c r="AA15" s="203"/>
      <c r="AB15" s="203"/>
      <c r="AC15" s="204"/>
      <c r="AD15" s="202" t="s">
        <v>568</v>
      </c>
      <c r="AE15" s="203"/>
      <c r="AF15" s="203"/>
      <c r="AG15" s="203"/>
      <c r="AH15" s="203"/>
      <c r="AI15" s="203"/>
      <c r="AJ15" s="203"/>
      <c r="AK15" s="203"/>
      <c r="AL15" s="203"/>
      <c r="AM15" s="203"/>
      <c r="AN15" s="203"/>
      <c r="AO15" s="203"/>
      <c r="AP15" s="204"/>
      <c r="AQ15" s="202" t="str">
        <f>IFERROR(VLOOKUP(加盟店セキュリティ関連パラメータ!AD15,ドメイン定義書!$F$10:$BF$228,43,FALSE),"")</f>
        <v>VARCHAR</v>
      </c>
      <c r="AR15" s="203"/>
      <c r="AS15" s="203"/>
      <c r="AT15" s="203"/>
      <c r="AU15" s="204"/>
      <c r="AV15" s="202">
        <v>6</v>
      </c>
      <c r="AW15" s="203"/>
      <c r="AX15" s="203"/>
      <c r="AY15" s="203"/>
      <c r="AZ15" s="204"/>
      <c r="BA15" s="197" t="s">
        <v>23</v>
      </c>
      <c r="BB15" s="207"/>
      <c r="BC15" s="207"/>
      <c r="BD15" s="207"/>
      <c r="BE15" s="198"/>
      <c r="BF15" s="197" t="str">
        <f>IFERROR(IF(VLOOKUP(加盟店セキュリティ関連パラメータ!AD15,ドメイン定義書!$F$10:$BR$228,62,FALSE)=0,"",VLOOKUP(加盟店セキュリティ関連パラメータ!AD15,ドメイン定義書!$F$10:$BR$228,62,FALSE)),"")</f>
        <v/>
      </c>
      <c r="BG15" s="207"/>
      <c r="BH15" s="207"/>
      <c r="BI15" s="207"/>
      <c r="BJ15" s="198"/>
      <c r="BK15" s="202" t="s">
        <v>530</v>
      </c>
      <c r="BL15" s="203"/>
      <c r="BM15" s="203"/>
      <c r="BN15" s="203"/>
      <c r="BO15" s="204"/>
      <c r="BP15" s="202"/>
      <c r="BQ15" s="203"/>
      <c r="BR15" s="204"/>
      <c r="BS15" s="100"/>
      <c r="BT15" s="101"/>
      <c r="BU15" s="102"/>
      <c r="BV15" s="100"/>
      <c r="BW15" s="101"/>
      <c r="BX15" s="102"/>
      <c r="BY15" s="100"/>
      <c r="BZ15" s="101"/>
      <c r="CA15" s="102"/>
      <c r="CB15" s="100"/>
      <c r="CC15" s="101"/>
      <c r="CD15" s="102"/>
      <c r="CE15" s="100"/>
      <c r="CF15" s="101"/>
      <c r="CG15" s="102"/>
      <c r="CH15" s="335"/>
      <c r="CI15" s="335"/>
      <c r="CJ15" s="335"/>
      <c r="CK15" s="335"/>
      <c r="CL15" s="335"/>
      <c r="CM15" s="335"/>
      <c r="CN15" s="335"/>
      <c r="CO15" s="335"/>
      <c r="CP15" s="335"/>
      <c r="CQ15" s="335"/>
      <c r="CR15" s="335"/>
      <c r="CS15" s="335"/>
      <c r="CT15" s="335"/>
      <c r="CU15" s="335"/>
      <c r="CV15" s="335"/>
      <c r="CW15" s="335"/>
      <c r="CX15" s="335"/>
      <c r="DE15" s="12" t="str">
        <f t="shared" si="3"/>
        <v>securityrelated_parameter4</v>
      </c>
      <c r="DF15" s="12" t="str">
        <f t="shared" si="4"/>
        <v>VARCHAR(6)</v>
      </c>
      <c r="DG15" s="12" t="str">
        <f t="shared" si="5"/>
        <v/>
      </c>
      <c r="DH15" s="12" t="str">
        <f t="shared" si="6"/>
        <v/>
      </c>
      <c r="DI15" s="12" t="s">
        <v>525</v>
      </c>
    </row>
    <row r="16" spans="1:113" s="12" customFormat="1">
      <c r="B16" s="197">
        <f t="shared" si="2"/>
        <v>7</v>
      </c>
      <c r="C16" s="198"/>
      <c r="D16" s="202" t="s">
        <v>971</v>
      </c>
      <c r="E16" s="203"/>
      <c r="F16" s="203"/>
      <c r="G16" s="203"/>
      <c r="H16" s="203"/>
      <c r="I16" s="203"/>
      <c r="J16" s="203"/>
      <c r="K16" s="203"/>
      <c r="L16" s="203"/>
      <c r="M16" s="203"/>
      <c r="N16" s="203"/>
      <c r="O16" s="203"/>
      <c r="P16" s="204"/>
      <c r="Q16" s="202" t="s">
        <v>1070</v>
      </c>
      <c r="R16" s="203"/>
      <c r="S16" s="203"/>
      <c r="T16" s="203"/>
      <c r="U16" s="203"/>
      <c r="V16" s="203"/>
      <c r="W16" s="203"/>
      <c r="X16" s="203"/>
      <c r="Y16" s="203"/>
      <c r="Z16" s="203"/>
      <c r="AA16" s="203"/>
      <c r="AB16" s="203"/>
      <c r="AC16" s="204"/>
      <c r="AD16" s="202" t="s">
        <v>568</v>
      </c>
      <c r="AE16" s="203"/>
      <c r="AF16" s="203"/>
      <c r="AG16" s="203"/>
      <c r="AH16" s="203"/>
      <c r="AI16" s="203"/>
      <c r="AJ16" s="203"/>
      <c r="AK16" s="203"/>
      <c r="AL16" s="203"/>
      <c r="AM16" s="203"/>
      <c r="AN16" s="203"/>
      <c r="AO16" s="203"/>
      <c r="AP16" s="204"/>
      <c r="AQ16" s="202" t="str">
        <f>IFERROR(VLOOKUP(加盟店セキュリティ関連パラメータ!AD16,ドメイン定義書!$F$10:$BF$228,43,FALSE),"")</f>
        <v>VARCHAR</v>
      </c>
      <c r="AR16" s="203"/>
      <c r="AS16" s="203"/>
      <c r="AT16" s="203"/>
      <c r="AU16" s="204"/>
      <c r="AV16" s="202">
        <v>60</v>
      </c>
      <c r="AW16" s="203"/>
      <c r="AX16" s="203"/>
      <c r="AY16" s="203"/>
      <c r="AZ16" s="204"/>
      <c r="BA16" s="197" t="s">
        <v>23</v>
      </c>
      <c r="BB16" s="207"/>
      <c r="BC16" s="207"/>
      <c r="BD16" s="207"/>
      <c r="BE16" s="198"/>
      <c r="BF16" s="197" t="str">
        <f>IFERROR(IF(VLOOKUP(加盟店セキュリティ関連パラメータ!AD16,ドメイン定義書!$F$10:$BR$228,62,FALSE)=0,"",VLOOKUP(加盟店セキュリティ関連パラメータ!AD16,ドメイン定義書!$F$10:$BR$228,62,FALSE)),"")</f>
        <v/>
      </c>
      <c r="BG16" s="207"/>
      <c r="BH16" s="207"/>
      <c r="BI16" s="207"/>
      <c r="BJ16" s="198"/>
      <c r="BK16" s="202" t="s">
        <v>530</v>
      </c>
      <c r="BL16" s="203"/>
      <c r="BM16" s="203"/>
      <c r="BN16" s="203"/>
      <c r="BO16" s="204"/>
      <c r="BP16" s="202"/>
      <c r="BQ16" s="203"/>
      <c r="BR16" s="204"/>
      <c r="BS16" s="100"/>
      <c r="BT16" s="101"/>
      <c r="BU16" s="102"/>
      <c r="BV16" s="100"/>
      <c r="BW16" s="101"/>
      <c r="BX16" s="102"/>
      <c r="BY16" s="100"/>
      <c r="BZ16" s="101"/>
      <c r="CA16" s="102"/>
      <c r="CB16" s="100"/>
      <c r="CC16" s="101"/>
      <c r="CD16" s="102"/>
      <c r="CE16" s="100"/>
      <c r="CF16" s="101"/>
      <c r="CG16" s="102"/>
      <c r="CH16" s="335"/>
      <c r="CI16" s="335"/>
      <c r="CJ16" s="335"/>
      <c r="CK16" s="335"/>
      <c r="CL16" s="335"/>
      <c r="CM16" s="335"/>
      <c r="CN16" s="335"/>
      <c r="CO16" s="335"/>
      <c r="CP16" s="335"/>
      <c r="CQ16" s="335"/>
      <c r="CR16" s="335"/>
      <c r="CS16" s="335"/>
      <c r="CT16" s="335"/>
      <c r="CU16" s="335"/>
      <c r="CV16" s="335"/>
      <c r="CW16" s="335"/>
      <c r="CX16" s="335"/>
      <c r="DE16" s="12" t="str">
        <f t="shared" si="3"/>
        <v>securityrelated_parameter5</v>
      </c>
      <c r="DF16" s="12" t="str">
        <f t="shared" si="4"/>
        <v>VARCHAR(60)</v>
      </c>
      <c r="DG16" s="12" t="str">
        <f t="shared" si="5"/>
        <v/>
      </c>
      <c r="DH16" s="12" t="str">
        <f t="shared" si="6"/>
        <v/>
      </c>
      <c r="DI16" s="12" t="s">
        <v>525</v>
      </c>
    </row>
    <row r="17" spans="2:113" s="12" customFormat="1">
      <c r="B17" s="197">
        <f t="shared" si="2"/>
        <v>8</v>
      </c>
      <c r="C17" s="198"/>
      <c r="D17" s="202" t="s">
        <v>972</v>
      </c>
      <c r="E17" s="203"/>
      <c r="F17" s="203"/>
      <c r="G17" s="203"/>
      <c r="H17" s="203"/>
      <c r="I17" s="203"/>
      <c r="J17" s="203"/>
      <c r="K17" s="203"/>
      <c r="L17" s="203"/>
      <c r="M17" s="203"/>
      <c r="N17" s="203"/>
      <c r="O17" s="203"/>
      <c r="P17" s="204"/>
      <c r="Q17" s="202" t="s">
        <v>1071</v>
      </c>
      <c r="R17" s="203"/>
      <c r="S17" s="203"/>
      <c r="T17" s="203"/>
      <c r="U17" s="203"/>
      <c r="V17" s="203"/>
      <c r="W17" s="203"/>
      <c r="X17" s="203"/>
      <c r="Y17" s="203"/>
      <c r="Z17" s="203"/>
      <c r="AA17" s="203"/>
      <c r="AB17" s="203"/>
      <c r="AC17" s="204"/>
      <c r="AD17" s="202" t="s">
        <v>568</v>
      </c>
      <c r="AE17" s="203"/>
      <c r="AF17" s="203"/>
      <c r="AG17" s="203"/>
      <c r="AH17" s="203"/>
      <c r="AI17" s="203"/>
      <c r="AJ17" s="203"/>
      <c r="AK17" s="203"/>
      <c r="AL17" s="203"/>
      <c r="AM17" s="203"/>
      <c r="AN17" s="203"/>
      <c r="AO17" s="203"/>
      <c r="AP17" s="204"/>
      <c r="AQ17" s="202" t="str">
        <f>IFERROR(VLOOKUP(加盟店セキュリティ関連パラメータ!AD17,ドメイン定義書!$F$10:$BF$228,43,FALSE),"")</f>
        <v>VARCHAR</v>
      </c>
      <c r="AR17" s="203"/>
      <c r="AS17" s="203"/>
      <c r="AT17" s="203"/>
      <c r="AU17" s="204"/>
      <c r="AV17" s="202">
        <v>60</v>
      </c>
      <c r="AW17" s="203"/>
      <c r="AX17" s="203"/>
      <c r="AY17" s="203"/>
      <c r="AZ17" s="204"/>
      <c r="BA17" s="197" t="s">
        <v>23</v>
      </c>
      <c r="BB17" s="207"/>
      <c r="BC17" s="207"/>
      <c r="BD17" s="207"/>
      <c r="BE17" s="198"/>
      <c r="BF17" s="197" t="str">
        <f>IFERROR(IF(VLOOKUP(加盟店セキュリティ関連パラメータ!AD17,ドメイン定義書!$F$10:$BR$228,62,FALSE)=0,"",VLOOKUP(加盟店セキュリティ関連パラメータ!AD17,ドメイン定義書!$F$10:$BR$228,62,FALSE)),"")</f>
        <v/>
      </c>
      <c r="BG17" s="207"/>
      <c r="BH17" s="207"/>
      <c r="BI17" s="207"/>
      <c r="BJ17" s="198"/>
      <c r="BK17" s="202" t="s">
        <v>530</v>
      </c>
      <c r="BL17" s="203"/>
      <c r="BM17" s="203"/>
      <c r="BN17" s="203"/>
      <c r="BO17" s="204"/>
      <c r="BP17" s="202"/>
      <c r="BQ17" s="203"/>
      <c r="BR17" s="204"/>
      <c r="BS17" s="100"/>
      <c r="BT17" s="101"/>
      <c r="BU17" s="102"/>
      <c r="BV17" s="100"/>
      <c r="BW17" s="101"/>
      <c r="BX17" s="102"/>
      <c r="BY17" s="100"/>
      <c r="BZ17" s="101"/>
      <c r="CA17" s="102"/>
      <c r="CB17" s="100"/>
      <c r="CC17" s="101"/>
      <c r="CD17" s="102"/>
      <c r="CE17" s="100"/>
      <c r="CF17" s="101"/>
      <c r="CG17" s="102"/>
      <c r="CH17" s="335"/>
      <c r="CI17" s="335"/>
      <c r="CJ17" s="335"/>
      <c r="CK17" s="335"/>
      <c r="CL17" s="335"/>
      <c r="CM17" s="335"/>
      <c r="CN17" s="335"/>
      <c r="CO17" s="335"/>
      <c r="CP17" s="335"/>
      <c r="CQ17" s="335"/>
      <c r="CR17" s="335"/>
      <c r="CS17" s="335"/>
      <c r="CT17" s="335"/>
      <c r="CU17" s="335"/>
      <c r="CV17" s="335"/>
      <c r="CW17" s="335"/>
      <c r="CX17" s="335"/>
      <c r="DE17" s="12" t="str">
        <f t="shared" si="3"/>
        <v>securityrelated_parameter6</v>
      </c>
      <c r="DF17" s="12" t="str">
        <f t="shared" si="4"/>
        <v>VARCHAR(60)</v>
      </c>
      <c r="DG17" s="12" t="str">
        <f t="shared" si="5"/>
        <v/>
      </c>
      <c r="DH17" s="12" t="str">
        <f t="shared" si="6"/>
        <v/>
      </c>
      <c r="DI17" s="12" t="s">
        <v>525</v>
      </c>
    </row>
    <row r="18" spans="2:113" s="12" customFormat="1">
      <c r="B18" s="197">
        <f t="shared" si="2"/>
        <v>9</v>
      </c>
      <c r="C18" s="198"/>
      <c r="D18" s="202" t="s">
        <v>973</v>
      </c>
      <c r="E18" s="203"/>
      <c r="F18" s="203"/>
      <c r="G18" s="203"/>
      <c r="H18" s="203"/>
      <c r="I18" s="203"/>
      <c r="J18" s="203"/>
      <c r="K18" s="203"/>
      <c r="L18" s="203"/>
      <c r="M18" s="203"/>
      <c r="N18" s="203"/>
      <c r="O18" s="203"/>
      <c r="P18" s="204"/>
      <c r="Q18" s="202" t="s">
        <v>1072</v>
      </c>
      <c r="R18" s="203"/>
      <c r="S18" s="203"/>
      <c r="T18" s="203"/>
      <c r="U18" s="203"/>
      <c r="V18" s="203"/>
      <c r="W18" s="203"/>
      <c r="X18" s="203"/>
      <c r="Y18" s="203"/>
      <c r="Z18" s="203"/>
      <c r="AA18" s="203"/>
      <c r="AB18" s="203"/>
      <c r="AC18" s="204"/>
      <c r="AD18" s="202" t="s">
        <v>568</v>
      </c>
      <c r="AE18" s="203"/>
      <c r="AF18" s="203"/>
      <c r="AG18" s="203"/>
      <c r="AH18" s="203"/>
      <c r="AI18" s="203"/>
      <c r="AJ18" s="203"/>
      <c r="AK18" s="203"/>
      <c r="AL18" s="203"/>
      <c r="AM18" s="203"/>
      <c r="AN18" s="203"/>
      <c r="AO18" s="203"/>
      <c r="AP18" s="204"/>
      <c r="AQ18" s="202" t="str">
        <f>IFERROR(VLOOKUP(加盟店セキュリティ関連パラメータ!AD18,ドメイン定義書!$F$10:$BF$228,43,FALSE),"")</f>
        <v>VARCHAR</v>
      </c>
      <c r="AR18" s="203"/>
      <c r="AS18" s="203"/>
      <c r="AT18" s="203"/>
      <c r="AU18" s="204"/>
      <c r="AV18" s="202">
        <v>60</v>
      </c>
      <c r="AW18" s="203"/>
      <c r="AX18" s="203"/>
      <c r="AY18" s="203"/>
      <c r="AZ18" s="204"/>
      <c r="BA18" s="197" t="s">
        <v>23</v>
      </c>
      <c r="BB18" s="207"/>
      <c r="BC18" s="207"/>
      <c r="BD18" s="207"/>
      <c r="BE18" s="198"/>
      <c r="BF18" s="197" t="str">
        <f>IFERROR(IF(VLOOKUP(加盟店セキュリティ関連パラメータ!AD18,ドメイン定義書!$F$10:$BR$228,62,FALSE)=0,"",VLOOKUP(加盟店セキュリティ関連パラメータ!AD18,ドメイン定義書!$F$10:$BR$228,62,FALSE)),"")</f>
        <v/>
      </c>
      <c r="BG18" s="207"/>
      <c r="BH18" s="207"/>
      <c r="BI18" s="207"/>
      <c r="BJ18" s="198"/>
      <c r="BK18" s="202" t="s">
        <v>530</v>
      </c>
      <c r="BL18" s="203"/>
      <c r="BM18" s="203"/>
      <c r="BN18" s="203"/>
      <c r="BO18" s="204"/>
      <c r="BP18" s="202"/>
      <c r="BQ18" s="203"/>
      <c r="BR18" s="204"/>
      <c r="BS18" s="100"/>
      <c r="BT18" s="101"/>
      <c r="BU18" s="102"/>
      <c r="BV18" s="100"/>
      <c r="BW18" s="101"/>
      <c r="BX18" s="102"/>
      <c r="BY18" s="100"/>
      <c r="BZ18" s="101"/>
      <c r="CA18" s="102"/>
      <c r="CB18" s="100"/>
      <c r="CC18" s="101"/>
      <c r="CD18" s="102"/>
      <c r="CE18" s="100"/>
      <c r="CF18" s="101"/>
      <c r="CG18" s="102"/>
      <c r="CH18" s="335"/>
      <c r="CI18" s="335"/>
      <c r="CJ18" s="335"/>
      <c r="CK18" s="335"/>
      <c r="CL18" s="335"/>
      <c r="CM18" s="335"/>
      <c r="CN18" s="335"/>
      <c r="CO18" s="335"/>
      <c r="CP18" s="335"/>
      <c r="CQ18" s="335"/>
      <c r="CR18" s="335"/>
      <c r="CS18" s="335"/>
      <c r="CT18" s="335"/>
      <c r="CU18" s="335"/>
      <c r="CV18" s="335"/>
      <c r="CW18" s="335"/>
      <c r="CX18" s="335"/>
      <c r="DE18" s="12" t="str">
        <f t="shared" si="3"/>
        <v>securityrelated_parameter7</v>
      </c>
      <c r="DF18" s="12" t="str">
        <f t="shared" si="4"/>
        <v>VARCHAR(60)</v>
      </c>
      <c r="DG18" s="12" t="str">
        <f t="shared" si="5"/>
        <v/>
      </c>
      <c r="DH18" s="12" t="str">
        <f t="shared" si="6"/>
        <v/>
      </c>
      <c r="DI18" s="12" t="s">
        <v>525</v>
      </c>
    </row>
    <row r="19" spans="2:113" s="12" customFormat="1">
      <c r="B19" s="197">
        <f t="shared" si="2"/>
        <v>10</v>
      </c>
      <c r="C19" s="198"/>
      <c r="D19" s="202" t="s">
        <v>974</v>
      </c>
      <c r="E19" s="203"/>
      <c r="F19" s="203"/>
      <c r="G19" s="203"/>
      <c r="H19" s="203"/>
      <c r="I19" s="203"/>
      <c r="J19" s="203"/>
      <c r="K19" s="203"/>
      <c r="L19" s="203"/>
      <c r="M19" s="203"/>
      <c r="N19" s="203"/>
      <c r="O19" s="203"/>
      <c r="P19" s="204"/>
      <c r="Q19" s="202" t="s">
        <v>1073</v>
      </c>
      <c r="R19" s="203"/>
      <c r="S19" s="203"/>
      <c r="T19" s="203"/>
      <c r="U19" s="203"/>
      <c r="V19" s="203"/>
      <c r="W19" s="203"/>
      <c r="X19" s="203"/>
      <c r="Y19" s="203"/>
      <c r="Z19" s="203"/>
      <c r="AA19" s="203"/>
      <c r="AB19" s="203"/>
      <c r="AC19" s="204"/>
      <c r="AD19" s="202" t="s">
        <v>568</v>
      </c>
      <c r="AE19" s="203"/>
      <c r="AF19" s="203"/>
      <c r="AG19" s="203"/>
      <c r="AH19" s="203"/>
      <c r="AI19" s="203"/>
      <c r="AJ19" s="203"/>
      <c r="AK19" s="203"/>
      <c r="AL19" s="203"/>
      <c r="AM19" s="203"/>
      <c r="AN19" s="203"/>
      <c r="AO19" s="203"/>
      <c r="AP19" s="204"/>
      <c r="AQ19" s="202" t="str">
        <f>IFERROR(VLOOKUP(加盟店セキュリティ関連パラメータ!AD19,ドメイン定義書!$F$10:$BF$228,43,FALSE),"")</f>
        <v>VARCHAR</v>
      </c>
      <c r="AR19" s="203"/>
      <c r="AS19" s="203"/>
      <c r="AT19" s="203"/>
      <c r="AU19" s="204"/>
      <c r="AV19" s="202">
        <v>60</v>
      </c>
      <c r="AW19" s="203"/>
      <c r="AX19" s="203"/>
      <c r="AY19" s="203"/>
      <c r="AZ19" s="204"/>
      <c r="BA19" s="197" t="s">
        <v>23</v>
      </c>
      <c r="BB19" s="207"/>
      <c r="BC19" s="207"/>
      <c r="BD19" s="207"/>
      <c r="BE19" s="198"/>
      <c r="BF19" s="197" t="str">
        <f>IFERROR(IF(VLOOKUP(加盟店セキュリティ関連パラメータ!AD19,ドメイン定義書!$F$10:$BR$228,62,FALSE)=0,"",VLOOKUP(加盟店セキュリティ関連パラメータ!AD19,ドメイン定義書!$F$10:$BR$228,62,FALSE)),"")</f>
        <v/>
      </c>
      <c r="BG19" s="207"/>
      <c r="BH19" s="207"/>
      <c r="BI19" s="207"/>
      <c r="BJ19" s="198"/>
      <c r="BK19" s="202" t="s">
        <v>530</v>
      </c>
      <c r="BL19" s="203"/>
      <c r="BM19" s="203"/>
      <c r="BN19" s="203"/>
      <c r="BO19" s="204"/>
      <c r="BP19" s="202"/>
      <c r="BQ19" s="203"/>
      <c r="BR19" s="204"/>
      <c r="BS19" s="100"/>
      <c r="BT19" s="101"/>
      <c r="BU19" s="102"/>
      <c r="BV19" s="100"/>
      <c r="BW19" s="101"/>
      <c r="BX19" s="102"/>
      <c r="BY19" s="100"/>
      <c r="BZ19" s="101"/>
      <c r="CA19" s="102"/>
      <c r="CB19" s="100"/>
      <c r="CC19" s="101"/>
      <c r="CD19" s="102"/>
      <c r="CE19" s="100"/>
      <c r="CF19" s="101"/>
      <c r="CG19" s="102"/>
      <c r="CH19" s="335"/>
      <c r="CI19" s="335"/>
      <c r="CJ19" s="335"/>
      <c r="CK19" s="335"/>
      <c r="CL19" s="335"/>
      <c r="CM19" s="335"/>
      <c r="CN19" s="335"/>
      <c r="CO19" s="335"/>
      <c r="CP19" s="335"/>
      <c r="CQ19" s="335"/>
      <c r="CR19" s="335"/>
      <c r="CS19" s="335"/>
      <c r="CT19" s="335"/>
      <c r="CU19" s="335"/>
      <c r="CV19" s="335"/>
      <c r="CW19" s="335"/>
      <c r="CX19" s="335"/>
      <c r="DE19" s="12" t="str">
        <f t="shared" si="3"/>
        <v>securityrelated_parameter8</v>
      </c>
      <c r="DF19" s="12" t="str">
        <f t="shared" si="4"/>
        <v>VARCHAR(60)</v>
      </c>
      <c r="DG19" s="12" t="str">
        <f t="shared" si="5"/>
        <v/>
      </c>
      <c r="DH19" s="12" t="str">
        <f t="shared" si="6"/>
        <v/>
      </c>
      <c r="DI19" s="12" t="s">
        <v>525</v>
      </c>
    </row>
    <row r="20" spans="2:113" s="12" customFormat="1">
      <c r="B20" s="197">
        <f t="shared" si="2"/>
        <v>11</v>
      </c>
      <c r="C20" s="198"/>
      <c r="D20" s="202" t="s">
        <v>975</v>
      </c>
      <c r="E20" s="203"/>
      <c r="F20" s="203"/>
      <c r="G20" s="203"/>
      <c r="H20" s="203"/>
      <c r="I20" s="203"/>
      <c r="J20" s="203"/>
      <c r="K20" s="203"/>
      <c r="L20" s="203"/>
      <c r="M20" s="203"/>
      <c r="N20" s="203"/>
      <c r="O20" s="203"/>
      <c r="P20" s="204"/>
      <c r="Q20" s="202" t="s">
        <v>1074</v>
      </c>
      <c r="R20" s="203"/>
      <c r="S20" s="203"/>
      <c r="T20" s="203"/>
      <c r="U20" s="203"/>
      <c r="V20" s="203"/>
      <c r="W20" s="203"/>
      <c r="X20" s="203"/>
      <c r="Y20" s="203"/>
      <c r="Z20" s="203"/>
      <c r="AA20" s="203"/>
      <c r="AB20" s="203"/>
      <c r="AC20" s="204"/>
      <c r="AD20" s="202" t="s">
        <v>568</v>
      </c>
      <c r="AE20" s="203"/>
      <c r="AF20" s="203"/>
      <c r="AG20" s="203"/>
      <c r="AH20" s="203"/>
      <c r="AI20" s="203"/>
      <c r="AJ20" s="203"/>
      <c r="AK20" s="203"/>
      <c r="AL20" s="203"/>
      <c r="AM20" s="203"/>
      <c r="AN20" s="203"/>
      <c r="AO20" s="203"/>
      <c r="AP20" s="204"/>
      <c r="AQ20" s="202" t="str">
        <f>IFERROR(VLOOKUP(加盟店セキュリティ関連パラメータ!AD20,ドメイン定義書!$F$10:$BF$228,43,FALSE),"")</f>
        <v>VARCHAR</v>
      </c>
      <c r="AR20" s="203"/>
      <c r="AS20" s="203"/>
      <c r="AT20" s="203"/>
      <c r="AU20" s="204"/>
      <c r="AV20" s="202">
        <v>128</v>
      </c>
      <c r="AW20" s="203"/>
      <c r="AX20" s="203"/>
      <c r="AY20" s="203"/>
      <c r="AZ20" s="204"/>
      <c r="BA20" s="197" t="s">
        <v>23</v>
      </c>
      <c r="BB20" s="207"/>
      <c r="BC20" s="207"/>
      <c r="BD20" s="207"/>
      <c r="BE20" s="198"/>
      <c r="BF20" s="197" t="str">
        <f>IFERROR(IF(VLOOKUP(加盟店セキュリティ関連パラメータ!AD20,ドメイン定義書!$F$10:$BR$228,62,FALSE)=0,"",VLOOKUP(加盟店セキュリティ関連パラメータ!AD20,ドメイン定義書!$F$10:$BR$228,62,FALSE)),"")</f>
        <v/>
      </c>
      <c r="BG20" s="207"/>
      <c r="BH20" s="207"/>
      <c r="BI20" s="207"/>
      <c r="BJ20" s="198"/>
      <c r="BK20" s="202" t="s">
        <v>530</v>
      </c>
      <c r="BL20" s="203"/>
      <c r="BM20" s="203"/>
      <c r="BN20" s="203"/>
      <c r="BO20" s="204"/>
      <c r="BP20" s="202"/>
      <c r="BQ20" s="203"/>
      <c r="BR20" s="204"/>
      <c r="BS20" s="100"/>
      <c r="BT20" s="101"/>
      <c r="BU20" s="102"/>
      <c r="BV20" s="100"/>
      <c r="BW20" s="101"/>
      <c r="BX20" s="102"/>
      <c r="BY20" s="100"/>
      <c r="BZ20" s="101"/>
      <c r="CA20" s="102"/>
      <c r="CB20" s="100"/>
      <c r="CC20" s="101"/>
      <c r="CD20" s="102"/>
      <c r="CE20" s="100"/>
      <c r="CF20" s="101"/>
      <c r="CG20" s="102"/>
      <c r="CH20" s="335"/>
      <c r="CI20" s="335"/>
      <c r="CJ20" s="335"/>
      <c r="CK20" s="335"/>
      <c r="CL20" s="335"/>
      <c r="CM20" s="335"/>
      <c r="CN20" s="335"/>
      <c r="CO20" s="335"/>
      <c r="CP20" s="335"/>
      <c r="CQ20" s="335"/>
      <c r="CR20" s="335"/>
      <c r="CS20" s="335"/>
      <c r="CT20" s="335"/>
      <c r="CU20" s="335"/>
      <c r="CV20" s="335"/>
      <c r="CW20" s="335"/>
      <c r="CX20" s="335"/>
      <c r="DE20" s="12" t="str">
        <f t="shared" si="3"/>
        <v>securityrelated_parameter9</v>
      </c>
      <c r="DF20" s="12" t="str">
        <f t="shared" si="4"/>
        <v>VARCHAR(128)</v>
      </c>
      <c r="DG20" s="12" t="str">
        <f t="shared" si="5"/>
        <v/>
      </c>
      <c r="DH20" s="12" t="str">
        <f t="shared" si="6"/>
        <v/>
      </c>
      <c r="DI20" s="12" t="s">
        <v>525</v>
      </c>
    </row>
    <row r="21" spans="2:113" s="12" customFormat="1">
      <c r="B21" s="197">
        <f t="shared" si="2"/>
        <v>12</v>
      </c>
      <c r="C21" s="198"/>
      <c r="D21" s="202" t="s">
        <v>976</v>
      </c>
      <c r="E21" s="203"/>
      <c r="F21" s="203"/>
      <c r="G21" s="203"/>
      <c r="H21" s="203"/>
      <c r="I21" s="203"/>
      <c r="J21" s="203"/>
      <c r="K21" s="203"/>
      <c r="L21" s="203"/>
      <c r="M21" s="203"/>
      <c r="N21" s="203"/>
      <c r="O21" s="203"/>
      <c r="P21" s="204"/>
      <c r="Q21" s="202" t="s">
        <v>1075</v>
      </c>
      <c r="R21" s="203"/>
      <c r="S21" s="203"/>
      <c r="T21" s="203"/>
      <c r="U21" s="203"/>
      <c r="V21" s="203"/>
      <c r="W21" s="203"/>
      <c r="X21" s="203"/>
      <c r="Y21" s="203"/>
      <c r="Z21" s="203"/>
      <c r="AA21" s="203"/>
      <c r="AB21" s="203"/>
      <c r="AC21" s="204"/>
      <c r="AD21" s="202" t="s">
        <v>568</v>
      </c>
      <c r="AE21" s="203"/>
      <c r="AF21" s="203"/>
      <c r="AG21" s="203"/>
      <c r="AH21" s="203"/>
      <c r="AI21" s="203"/>
      <c r="AJ21" s="203"/>
      <c r="AK21" s="203"/>
      <c r="AL21" s="203"/>
      <c r="AM21" s="203"/>
      <c r="AN21" s="203"/>
      <c r="AO21" s="203"/>
      <c r="AP21" s="204"/>
      <c r="AQ21" s="202" t="str">
        <f>IFERROR(VLOOKUP(加盟店セキュリティ関連パラメータ!AD21,ドメイン定義書!$F$10:$BF$228,43,FALSE),"")</f>
        <v>VARCHAR</v>
      </c>
      <c r="AR21" s="203"/>
      <c r="AS21" s="203"/>
      <c r="AT21" s="203"/>
      <c r="AU21" s="204"/>
      <c r="AV21" s="202">
        <v>128</v>
      </c>
      <c r="AW21" s="203"/>
      <c r="AX21" s="203"/>
      <c r="AY21" s="203"/>
      <c r="AZ21" s="204"/>
      <c r="BA21" s="197" t="s">
        <v>23</v>
      </c>
      <c r="BB21" s="207"/>
      <c r="BC21" s="207"/>
      <c r="BD21" s="207"/>
      <c r="BE21" s="198"/>
      <c r="BF21" s="197" t="str">
        <f>IFERROR(IF(VLOOKUP(加盟店セキュリティ関連パラメータ!AD21,ドメイン定義書!$F$10:$BR$228,62,FALSE)=0,"",VLOOKUP(加盟店セキュリティ関連パラメータ!AD21,ドメイン定義書!$F$10:$BR$228,62,FALSE)),"")</f>
        <v/>
      </c>
      <c r="BG21" s="207"/>
      <c r="BH21" s="207"/>
      <c r="BI21" s="207"/>
      <c r="BJ21" s="198"/>
      <c r="BK21" s="202" t="s">
        <v>530</v>
      </c>
      <c r="BL21" s="203"/>
      <c r="BM21" s="203"/>
      <c r="BN21" s="203"/>
      <c r="BO21" s="204"/>
      <c r="BP21" s="202"/>
      <c r="BQ21" s="203"/>
      <c r="BR21" s="204"/>
      <c r="BS21" s="100"/>
      <c r="BT21" s="101"/>
      <c r="BU21" s="102"/>
      <c r="BV21" s="100"/>
      <c r="BW21" s="101"/>
      <c r="BX21" s="102"/>
      <c r="BY21" s="100"/>
      <c r="BZ21" s="101"/>
      <c r="CA21" s="102"/>
      <c r="CB21" s="100"/>
      <c r="CC21" s="101"/>
      <c r="CD21" s="102"/>
      <c r="CE21" s="100"/>
      <c r="CF21" s="101"/>
      <c r="CG21" s="102"/>
      <c r="CH21" s="335"/>
      <c r="CI21" s="335"/>
      <c r="CJ21" s="335"/>
      <c r="CK21" s="335"/>
      <c r="CL21" s="335"/>
      <c r="CM21" s="335"/>
      <c r="CN21" s="335"/>
      <c r="CO21" s="335"/>
      <c r="CP21" s="335"/>
      <c r="CQ21" s="335"/>
      <c r="CR21" s="335"/>
      <c r="CS21" s="335"/>
      <c r="CT21" s="335"/>
      <c r="CU21" s="335"/>
      <c r="CV21" s="335"/>
      <c r="CW21" s="335"/>
      <c r="CX21" s="335"/>
      <c r="DE21" s="12" t="str">
        <f t="shared" si="3"/>
        <v>securityrelated_parameter10</v>
      </c>
      <c r="DF21" s="12" t="str">
        <f t="shared" si="4"/>
        <v>VARCHAR(128)</v>
      </c>
      <c r="DG21" s="12" t="str">
        <f t="shared" si="5"/>
        <v/>
      </c>
      <c r="DH21" s="12" t="str">
        <f t="shared" si="6"/>
        <v/>
      </c>
      <c r="DI21" s="12" t="s">
        <v>525</v>
      </c>
    </row>
    <row r="22" spans="2:113" s="12" customFormat="1">
      <c r="B22" s="197">
        <f t="shared" si="2"/>
        <v>13</v>
      </c>
      <c r="C22" s="198"/>
      <c r="D22" s="202" t="s">
        <v>977</v>
      </c>
      <c r="E22" s="203"/>
      <c r="F22" s="203"/>
      <c r="G22" s="203"/>
      <c r="H22" s="203"/>
      <c r="I22" s="203"/>
      <c r="J22" s="203"/>
      <c r="K22" s="203"/>
      <c r="L22" s="203"/>
      <c r="M22" s="203"/>
      <c r="N22" s="203"/>
      <c r="O22" s="203"/>
      <c r="P22" s="204"/>
      <c r="Q22" s="202" t="s">
        <v>1076</v>
      </c>
      <c r="R22" s="203"/>
      <c r="S22" s="203"/>
      <c r="T22" s="203"/>
      <c r="U22" s="203"/>
      <c r="V22" s="203"/>
      <c r="W22" s="203"/>
      <c r="X22" s="203"/>
      <c r="Y22" s="203"/>
      <c r="Z22" s="203"/>
      <c r="AA22" s="203"/>
      <c r="AB22" s="203"/>
      <c r="AC22" s="204"/>
      <c r="AD22" s="202" t="s">
        <v>568</v>
      </c>
      <c r="AE22" s="203"/>
      <c r="AF22" s="203"/>
      <c r="AG22" s="203"/>
      <c r="AH22" s="203"/>
      <c r="AI22" s="203"/>
      <c r="AJ22" s="203"/>
      <c r="AK22" s="203"/>
      <c r="AL22" s="203"/>
      <c r="AM22" s="203"/>
      <c r="AN22" s="203"/>
      <c r="AO22" s="203"/>
      <c r="AP22" s="204"/>
      <c r="AQ22" s="202" t="str">
        <f>IFERROR(VLOOKUP(加盟店セキュリティ関連パラメータ!AD22,ドメイン定義書!$F$10:$BF$228,43,FALSE),"")</f>
        <v>VARCHAR</v>
      </c>
      <c r="AR22" s="203"/>
      <c r="AS22" s="203"/>
      <c r="AT22" s="203"/>
      <c r="AU22" s="204"/>
      <c r="AV22" s="202">
        <v>128</v>
      </c>
      <c r="AW22" s="203"/>
      <c r="AX22" s="203"/>
      <c r="AY22" s="203"/>
      <c r="AZ22" s="204"/>
      <c r="BA22" s="197" t="s">
        <v>23</v>
      </c>
      <c r="BB22" s="207"/>
      <c r="BC22" s="207"/>
      <c r="BD22" s="207"/>
      <c r="BE22" s="198"/>
      <c r="BF22" s="197" t="str">
        <f>IFERROR(IF(VLOOKUP(加盟店セキュリティ関連パラメータ!AD22,ドメイン定義書!$F$10:$BR$228,62,FALSE)=0,"",VLOOKUP(加盟店セキュリティ関連パラメータ!AD22,ドメイン定義書!$F$10:$BR$228,62,FALSE)),"")</f>
        <v/>
      </c>
      <c r="BG22" s="207"/>
      <c r="BH22" s="207"/>
      <c r="BI22" s="207"/>
      <c r="BJ22" s="198"/>
      <c r="BK22" s="202" t="s">
        <v>530</v>
      </c>
      <c r="BL22" s="203"/>
      <c r="BM22" s="203"/>
      <c r="BN22" s="203"/>
      <c r="BO22" s="204"/>
      <c r="BP22" s="202"/>
      <c r="BQ22" s="203"/>
      <c r="BR22" s="204"/>
      <c r="BS22" s="100"/>
      <c r="BT22" s="101"/>
      <c r="BU22" s="102"/>
      <c r="BV22" s="100"/>
      <c r="BW22" s="101"/>
      <c r="BX22" s="102"/>
      <c r="BY22" s="100"/>
      <c r="BZ22" s="101"/>
      <c r="CA22" s="102"/>
      <c r="CB22" s="100"/>
      <c r="CC22" s="101"/>
      <c r="CD22" s="102"/>
      <c r="CE22" s="100"/>
      <c r="CF22" s="101"/>
      <c r="CG22" s="102"/>
      <c r="CH22" s="335"/>
      <c r="CI22" s="335"/>
      <c r="CJ22" s="335"/>
      <c r="CK22" s="335"/>
      <c r="CL22" s="335"/>
      <c r="CM22" s="335"/>
      <c r="CN22" s="335"/>
      <c r="CO22" s="335"/>
      <c r="CP22" s="335"/>
      <c r="CQ22" s="335"/>
      <c r="CR22" s="335"/>
      <c r="CS22" s="335"/>
      <c r="CT22" s="335"/>
      <c r="CU22" s="335"/>
      <c r="CV22" s="335"/>
      <c r="CW22" s="335"/>
      <c r="CX22" s="335"/>
      <c r="DE22" s="12" t="str">
        <f t="shared" si="3"/>
        <v>securityrelated_parameter11</v>
      </c>
      <c r="DF22" s="12" t="str">
        <f t="shared" si="4"/>
        <v>VARCHAR(128)</v>
      </c>
      <c r="DG22" s="12" t="str">
        <f t="shared" si="5"/>
        <v/>
      </c>
      <c r="DH22" s="12" t="str">
        <f t="shared" si="6"/>
        <v/>
      </c>
      <c r="DI22" s="12" t="s">
        <v>525</v>
      </c>
    </row>
    <row r="23" spans="2:113" s="12" customFormat="1">
      <c r="B23" s="197">
        <f t="shared" si="2"/>
        <v>14</v>
      </c>
      <c r="C23" s="198"/>
      <c r="D23" s="202" t="s">
        <v>978</v>
      </c>
      <c r="E23" s="203"/>
      <c r="F23" s="203"/>
      <c r="G23" s="203"/>
      <c r="H23" s="203"/>
      <c r="I23" s="203"/>
      <c r="J23" s="203"/>
      <c r="K23" s="203"/>
      <c r="L23" s="203"/>
      <c r="M23" s="203"/>
      <c r="N23" s="203"/>
      <c r="O23" s="203"/>
      <c r="P23" s="204"/>
      <c r="Q23" s="202" t="s">
        <v>1077</v>
      </c>
      <c r="R23" s="203"/>
      <c r="S23" s="203"/>
      <c r="T23" s="203"/>
      <c r="U23" s="203"/>
      <c r="V23" s="203"/>
      <c r="W23" s="203"/>
      <c r="X23" s="203"/>
      <c r="Y23" s="203"/>
      <c r="Z23" s="203"/>
      <c r="AA23" s="203"/>
      <c r="AB23" s="203"/>
      <c r="AC23" s="204"/>
      <c r="AD23" s="202" t="s">
        <v>568</v>
      </c>
      <c r="AE23" s="203"/>
      <c r="AF23" s="203"/>
      <c r="AG23" s="203"/>
      <c r="AH23" s="203"/>
      <c r="AI23" s="203"/>
      <c r="AJ23" s="203"/>
      <c r="AK23" s="203"/>
      <c r="AL23" s="203"/>
      <c r="AM23" s="203"/>
      <c r="AN23" s="203"/>
      <c r="AO23" s="203"/>
      <c r="AP23" s="204"/>
      <c r="AQ23" s="202" t="str">
        <f>IFERROR(VLOOKUP(加盟店セキュリティ関連パラメータ!AD23,ドメイン定義書!$F$10:$BF$228,43,FALSE),"")</f>
        <v>VARCHAR</v>
      </c>
      <c r="AR23" s="203"/>
      <c r="AS23" s="203"/>
      <c r="AT23" s="203"/>
      <c r="AU23" s="204"/>
      <c r="AV23" s="202">
        <v>128</v>
      </c>
      <c r="AW23" s="203"/>
      <c r="AX23" s="203"/>
      <c r="AY23" s="203"/>
      <c r="AZ23" s="204"/>
      <c r="BA23" s="197" t="s">
        <v>23</v>
      </c>
      <c r="BB23" s="207"/>
      <c r="BC23" s="207"/>
      <c r="BD23" s="207"/>
      <c r="BE23" s="198"/>
      <c r="BF23" s="197" t="str">
        <f>IFERROR(IF(VLOOKUP(加盟店セキュリティ関連パラメータ!AD23,ドメイン定義書!$F$10:$BR$228,62,FALSE)=0,"",VLOOKUP(加盟店セキュリティ関連パラメータ!AD23,ドメイン定義書!$F$10:$BR$228,62,FALSE)),"")</f>
        <v/>
      </c>
      <c r="BG23" s="207"/>
      <c r="BH23" s="207"/>
      <c r="BI23" s="207"/>
      <c r="BJ23" s="198"/>
      <c r="BK23" s="202" t="s">
        <v>530</v>
      </c>
      <c r="BL23" s="203"/>
      <c r="BM23" s="203"/>
      <c r="BN23" s="203"/>
      <c r="BO23" s="204"/>
      <c r="BP23" s="202"/>
      <c r="BQ23" s="203"/>
      <c r="BR23" s="204"/>
      <c r="BS23" s="100"/>
      <c r="BT23" s="101"/>
      <c r="BU23" s="102"/>
      <c r="BV23" s="100"/>
      <c r="BW23" s="101"/>
      <c r="BX23" s="102"/>
      <c r="BY23" s="100"/>
      <c r="BZ23" s="101"/>
      <c r="CA23" s="102"/>
      <c r="CB23" s="100"/>
      <c r="CC23" s="101"/>
      <c r="CD23" s="102"/>
      <c r="CE23" s="100"/>
      <c r="CF23" s="101"/>
      <c r="CG23" s="102"/>
      <c r="CH23" s="335"/>
      <c r="CI23" s="335"/>
      <c r="CJ23" s="335"/>
      <c r="CK23" s="335"/>
      <c r="CL23" s="335"/>
      <c r="CM23" s="335"/>
      <c r="CN23" s="335"/>
      <c r="CO23" s="335"/>
      <c r="CP23" s="335"/>
      <c r="CQ23" s="335"/>
      <c r="CR23" s="335"/>
      <c r="CS23" s="335"/>
      <c r="CT23" s="335"/>
      <c r="CU23" s="335"/>
      <c r="CV23" s="335"/>
      <c r="CW23" s="335"/>
      <c r="CX23" s="335"/>
      <c r="DE23" s="12" t="str">
        <f t="shared" si="3"/>
        <v>securityrelated_parameter12</v>
      </c>
      <c r="DF23" s="12" t="str">
        <f t="shared" si="4"/>
        <v>VARCHAR(128)</v>
      </c>
      <c r="DG23" s="12" t="str">
        <f t="shared" si="5"/>
        <v/>
      </c>
      <c r="DH23" s="12" t="str">
        <f t="shared" si="6"/>
        <v/>
      </c>
      <c r="DI23" s="12" t="s">
        <v>525</v>
      </c>
    </row>
    <row r="24" spans="2:113" s="12" customFormat="1">
      <c r="B24" s="197">
        <f t="shared" si="2"/>
        <v>15</v>
      </c>
      <c r="C24" s="198"/>
      <c r="D24" s="202" t="s">
        <v>979</v>
      </c>
      <c r="E24" s="203"/>
      <c r="F24" s="203"/>
      <c r="G24" s="203"/>
      <c r="H24" s="203"/>
      <c r="I24" s="203"/>
      <c r="J24" s="203"/>
      <c r="K24" s="203"/>
      <c r="L24" s="203"/>
      <c r="M24" s="203"/>
      <c r="N24" s="203"/>
      <c r="O24" s="203"/>
      <c r="P24" s="204"/>
      <c r="Q24" s="202" t="s">
        <v>1078</v>
      </c>
      <c r="R24" s="203"/>
      <c r="S24" s="203"/>
      <c r="T24" s="203"/>
      <c r="U24" s="203"/>
      <c r="V24" s="203"/>
      <c r="W24" s="203"/>
      <c r="X24" s="203"/>
      <c r="Y24" s="203"/>
      <c r="Z24" s="203"/>
      <c r="AA24" s="203"/>
      <c r="AB24" s="203"/>
      <c r="AC24" s="204"/>
      <c r="AD24" s="202" t="s">
        <v>568</v>
      </c>
      <c r="AE24" s="203"/>
      <c r="AF24" s="203"/>
      <c r="AG24" s="203"/>
      <c r="AH24" s="203"/>
      <c r="AI24" s="203"/>
      <c r="AJ24" s="203"/>
      <c r="AK24" s="203"/>
      <c r="AL24" s="203"/>
      <c r="AM24" s="203"/>
      <c r="AN24" s="203"/>
      <c r="AO24" s="203"/>
      <c r="AP24" s="204"/>
      <c r="AQ24" s="202" t="str">
        <f>IFERROR(VLOOKUP(加盟店セキュリティ関連パラメータ!AD24,ドメイン定義書!$F$10:$BF$228,43,FALSE),"")</f>
        <v>VARCHAR</v>
      </c>
      <c r="AR24" s="203"/>
      <c r="AS24" s="203"/>
      <c r="AT24" s="203"/>
      <c r="AU24" s="204"/>
      <c r="AV24" s="202">
        <v>128</v>
      </c>
      <c r="AW24" s="203"/>
      <c r="AX24" s="203"/>
      <c r="AY24" s="203"/>
      <c r="AZ24" s="204"/>
      <c r="BA24" s="197" t="s">
        <v>23</v>
      </c>
      <c r="BB24" s="207"/>
      <c r="BC24" s="207"/>
      <c r="BD24" s="207"/>
      <c r="BE24" s="198"/>
      <c r="BF24" s="197" t="str">
        <f>IFERROR(IF(VLOOKUP(加盟店セキュリティ関連パラメータ!AD24,ドメイン定義書!$F$10:$BR$228,62,FALSE)=0,"",VLOOKUP(加盟店セキュリティ関連パラメータ!AD24,ドメイン定義書!$F$10:$BR$228,62,FALSE)),"")</f>
        <v/>
      </c>
      <c r="BG24" s="207"/>
      <c r="BH24" s="207"/>
      <c r="BI24" s="207"/>
      <c r="BJ24" s="198"/>
      <c r="BK24" s="202" t="s">
        <v>530</v>
      </c>
      <c r="BL24" s="203"/>
      <c r="BM24" s="203"/>
      <c r="BN24" s="203"/>
      <c r="BO24" s="204"/>
      <c r="BP24" s="202"/>
      <c r="BQ24" s="203"/>
      <c r="BR24" s="204"/>
      <c r="BS24" s="100"/>
      <c r="BT24" s="101"/>
      <c r="BU24" s="102"/>
      <c r="BV24" s="100"/>
      <c r="BW24" s="101"/>
      <c r="BX24" s="102"/>
      <c r="BY24" s="100"/>
      <c r="BZ24" s="101"/>
      <c r="CA24" s="102"/>
      <c r="CB24" s="100"/>
      <c r="CC24" s="101"/>
      <c r="CD24" s="102"/>
      <c r="CE24" s="100"/>
      <c r="CF24" s="101"/>
      <c r="CG24" s="102"/>
      <c r="CH24" s="335"/>
      <c r="CI24" s="335"/>
      <c r="CJ24" s="335"/>
      <c r="CK24" s="335"/>
      <c r="CL24" s="335"/>
      <c r="CM24" s="335"/>
      <c r="CN24" s="335"/>
      <c r="CO24" s="335"/>
      <c r="CP24" s="335"/>
      <c r="CQ24" s="335"/>
      <c r="CR24" s="335"/>
      <c r="CS24" s="335"/>
      <c r="CT24" s="335"/>
      <c r="CU24" s="335"/>
      <c r="CV24" s="335"/>
      <c r="CW24" s="335"/>
      <c r="CX24" s="335"/>
      <c r="DE24" s="12" t="str">
        <f t="shared" si="3"/>
        <v>securityrelated_parameter13</v>
      </c>
      <c r="DF24" s="12" t="str">
        <f t="shared" si="4"/>
        <v>VARCHAR(128)</v>
      </c>
      <c r="DG24" s="12" t="str">
        <f t="shared" si="5"/>
        <v/>
      </c>
      <c r="DH24" s="12" t="str">
        <f t="shared" si="6"/>
        <v/>
      </c>
      <c r="DI24" s="12" t="s">
        <v>525</v>
      </c>
    </row>
    <row r="25" spans="2:113" s="12" customFormat="1">
      <c r="B25" s="197">
        <f t="shared" si="2"/>
        <v>16</v>
      </c>
      <c r="C25" s="198"/>
      <c r="D25" s="202" t="s">
        <v>980</v>
      </c>
      <c r="E25" s="203"/>
      <c r="F25" s="203"/>
      <c r="G25" s="203"/>
      <c r="H25" s="203"/>
      <c r="I25" s="203"/>
      <c r="J25" s="203"/>
      <c r="K25" s="203"/>
      <c r="L25" s="203"/>
      <c r="M25" s="203"/>
      <c r="N25" s="203"/>
      <c r="O25" s="203"/>
      <c r="P25" s="204"/>
      <c r="Q25" s="202" t="s">
        <v>1079</v>
      </c>
      <c r="R25" s="203"/>
      <c r="S25" s="203"/>
      <c r="T25" s="203"/>
      <c r="U25" s="203"/>
      <c r="V25" s="203"/>
      <c r="W25" s="203"/>
      <c r="X25" s="203"/>
      <c r="Y25" s="203"/>
      <c r="Z25" s="203"/>
      <c r="AA25" s="203"/>
      <c r="AB25" s="203"/>
      <c r="AC25" s="204"/>
      <c r="AD25" s="202" t="s">
        <v>568</v>
      </c>
      <c r="AE25" s="203"/>
      <c r="AF25" s="203"/>
      <c r="AG25" s="203"/>
      <c r="AH25" s="203"/>
      <c r="AI25" s="203"/>
      <c r="AJ25" s="203"/>
      <c r="AK25" s="203"/>
      <c r="AL25" s="203"/>
      <c r="AM25" s="203"/>
      <c r="AN25" s="203"/>
      <c r="AO25" s="203"/>
      <c r="AP25" s="204"/>
      <c r="AQ25" s="202" t="str">
        <f>IFERROR(VLOOKUP(加盟店セキュリティ関連パラメータ!AD25,ドメイン定義書!$F$10:$BF$228,43,FALSE),"")</f>
        <v>VARCHAR</v>
      </c>
      <c r="AR25" s="203"/>
      <c r="AS25" s="203"/>
      <c r="AT25" s="203"/>
      <c r="AU25" s="204"/>
      <c r="AV25" s="202">
        <v>128</v>
      </c>
      <c r="AW25" s="203"/>
      <c r="AX25" s="203"/>
      <c r="AY25" s="203"/>
      <c r="AZ25" s="204"/>
      <c r="BA25" s="197" t="s">
        <v>23</v>
      </c>
      <c r="BB25" s="207"/>
      <c r="BC25" s="207"/>
      <c r="BD25" s="207"/>
      <c r="BE25" s="198"/>
      <c r="BF25" s="197" t="str">
        <f>IFERROR(IF(VLOOKUP(加盟店セキュリティ関連パラメータ!AD25,ドメイン定義書!$F$10:$BR$228,62,FALSE)=0,"",VLOOKUP(加盟店セキュリティ関連パラメータ!AD25,ドメイン定義書!$F$10:$BR$228,62,FALSE)),"")</f>
        <v/>
      </c>
      <c r="BG25" s="207"/>
      <c r="BH25" s="207"/>
      <c r="BI25" s="207"/>
      <c r="BJ25" s="198"/>
      <c r="BK25" s="202" t="s">
        <v>530</v>
      </c>
      <c r="BL25" s="203"/>
      <c r="BM25" s="203"/>
      <c r="BN25" s="203"/>
      <c r="BO25" s="204"/>
      <c r="BP25" s="202"/>
      <c r="BQ25" s="203"/>
      <c r="BR25" s="204"/>
      <c r="BS25" s="100"/>
      <c r="BT25" s="101"/>
      <c r="BU25" s="102"/>
      <c r="BV25" s="100"/>
      <c r="BW25" s="101"/>
      <c r="BX25" s="102"/>
      <c r="BY25" s="100"/>
      <c r="BZ25" s="101"/>
      <c r="CA25" s="102"/>
      <c r="CB25" s="100"/>
      <c r="CC25" s="101"/>
      <c r="CD25" s="102"/>
      <c r="CE25" s="100"/>
      <c r="CF25" s="101"/>
      <c r="CG25" s="102"/>
      <c r="CH25" s="335"/>
      <c r="CI25" s="335"/>
      <c r="CJ25" s="335"/>
      <c r="CK25" s="335"/>
      <c r="CL25" s="335"/>
      <c r="CM25" s="335"/>
      <c r="CN25" s="335"/>
      <c r="CO25" s="335"/>
      <c r="CP25" s="335"/>
      <c r="CQ25" s="335"/>
      <c r="CR25" s="335"/>
      <c r="CS25" s="335"/>
      <c r="CT25" s="335"/>
      <c r="CU25" s="335"/>
      <c r="CV25" s="335"/>
      <c r="CW25" s="335"/>
      <c r="CX25" s="335"/>
      <c r="DE25" s="12" t="str">
        <f t="shared" si="3"/>
        <v>securityrelated_parameter14</v>
      </c>
      <c r="DF25" s="12" t="str">
        <f t="shared" si="4"/>
        <v>VARCHAR(128)</v>
      </c>
      <c r="DG25" s="12" t="str">
        <f t="shared" si="5"/>
        <v/>
      </c>
      <c r="DH25" s="12" t="str">
        <f t="shared" si="6"/>
        <v/>
      </c>
      <c r="DI25" s="12" t="s">
        <v>525</v>
      </c>
    </row>
    <row r="26" spans="2:113" s="12" customFormat="1">
      <c r="B26" s="197">
        <f t="shared" si="2"/>
        <v>17</v>
      </c>
      <c r="C26" s="198"/>
      <c r="D26" s="202" t="s">
        <v>981</v>
      </c>
      <c r="E26" s="203"/>
      <c r="F26" s="203"/>
      <c r="G26" s="203"/>
      <c r="H26" s="203"/>
      <c r="I26" s="203"/>
      <c r="J26" s="203"/>
      <c r="K26" s="203"/>
      <c r="L26" s="203"/>
      <c r="M26" s="203"/>
      <c r="N26" s="203"/>
      <c r="O26" s="203"/>
      <c r="P26" s="204"/>
      <c r="Q26" s="202" t="s">
        <v>1080</v>
      </c>
      <c r="R26" s="203"/>
      <c r="S26" s="203"/>
      <c r="T26" s="203"/>
      <c r="U26" s="203"/>
      <c r="V26" s="203"/>
      <c r="W26" s="203"/>
      <c r="X26" s="203"/>
      <c r="Y26" s="203"/>
      <c r="Z26" s="203"/>
      <c r="AA26" s="203"/>
      <c r="AB26" s="203"/>
      <c r="AC26" s="204"/>
      <c r="AD26" s="202" t="s">
        <v>568</v>
      </c>
      <c r="AE26" s="203"/>
      <c r="AF26" s="203"/>
      <c r="AG26" s="203"/>
      <c r="AH26" s="203"/>
      <c r="AI26" s="203"/>
      <c r="AJ26" s="203"/>
      <c r="AK26" s="203"/>
      <c r="AL26" s="203"/>
      <c r="AM26" s="203"/>
      <c r="AN26" s="203"/>
      <c r="AO26" s="203"/>
      <c r="AP26" s="204"/>
      <c r="AQ26" s="202" t="str">
        <f>IFERROR(VLOOKUP(加盟店セキュリティ関連パラメータ!AD26,ドメイン定義書!$F$10:$BF$228,43,FALSE),"")</f>
        <v>VARCHAR</v>
      </c>
      <c r="AR26" s="203"/>
      <c r="AS26" s="203"/>
      <c r="AT26" s="203"/>
      <c r="AU26" s="204"/>
      <c r="AV26" s="202">
        <v>128</v>
      </c>
      <c r="AW26" s="203"/>
      <c r="AX26" s="203"/>
      <c r="AY26" s="203"/>
      <c r="AZ26" s="204"/>
      <c r="BA26" s="197" t="s">
        <v>23</v>
      </c>
      <c r="BB26" s="207"/>
      <c r="BC26" s="207"/>
      <c r="BD26" s="207"/>
      <c r="BE26" s="198"/>
      <c r="BF26" s="197" t="str">
        <f>IFERROR(IF(VLOOKUP(加盟店セキュリティ関連パラメータ!AD26,ドメイン定義書!$F$10:$BR$228,62,FALSE)=0,"",VLOOKUP(加盟店セキュリティ関連パラメータ!AD26,ドメイン定義書!$F$10:$BR$228,62,FALSE)),"")</f>
        <v/>
      </c>
      <c r="BG26" s="207"/>
      <c r="BH26" s="207"/>
      <c r="BI26" s="207"/>
      <c r="BJ26" s="198"/>
      <c r="BK26" s="202" t="s">
        <v>530</v>
      </c>
      <c r="BL26" s="203"/>
      <c r="BM26" s="203"/>
      <c r="BN26" s="203"/>
      <c r="BO26" s="204"/>
      <c r="BP26" s="202"/>
      <c r="BQ26" s="203"/>
      <c r="BR26" s="204"/>
      <c r="BS26" s="100"/>
      <c r="BT26" s="101"/>
      <c r="BU26" s="102"/>
      <c r="BV26" s="100"/>
      <c r="BW26" s="101"/>
      <c r="BX26" s="102"/>
      <c r="BY26" s="100"/>
      <c r="BZ26" s="101"/>
      <c r="CA26" s="102"/>
      <c r="CB26" s="100"/>
      <c r="CC26" s="101"/>
      <c r="CD26" s="102"/>
      <c r="CE26" s="100"/>
      <c r="CF26" s="101"/>
      <c r="CG26" s="102"/>
      <c r="CH26" s="335"/>
      <c r="CI26" s="335"/>
      <c r="CJ26" s="335"/>
      <c r="CK26" s="335"/>
      <c r="CL26" s="335"/>
      <c r="CM26" s="335"/>
      <c r="CN26" s="335"/>
      <c r="CO26" s="335"/>
      <c r="CP26" s="335"/>
      <c r="CQ26" s="335"/>
      <c r="CR26" s="335"/>
      <c r="CS26" s="335"/>
      <c r="CT26" s="335"/>
      <c r="CU26" s="335"/>
      <c r="CV26" s="335"/>
      <c r="CW26" s="335"/>
      <c r="CX26" s="335"/>
      <c r="DE26" s="12" t="str">
        <f t="shared" si="3"/>
        <v>securityrelated_parameter15</v>
      </c>
      <c r="DF26" s="12" t="str">
        <f t="shared" si="4"/>
        <v>VARCHAR(128)</v>
      </c>
      <c r="DG26" s="12" t="str">
        <f t="shared" si="5"/>
        <v/>
      </c>
      <c r="DH26" s="12" t="str">
        <f t="shared" si="6"/>
        <v/>
      </c>
      <c r="DI26" s="12" t="s">
        <v>525</v>
      </c>
    </row>
    <row r="27" spans="2:113" s="12" customFormat="1">
      <c r="B27" s="197">
        <f t="shared" si="2"/>
        <v>18</v>
      </c>
      <c r="C27" s="198"/>
      <c r="D27" s="202" t="s">
        <v>982</v>
      </c>
      <c r="E27" s="203"/>
      <c r="F27" s="203"/>
      <c r="G27" s="203"/>
      <c r="H27" s="203"/>
      <c r="I27" s="203"/>
      <c r="J27" s="203"/>
      <c r="K27" s="203"/>
      <c r="L27" s="203"/>
      <c r="M27" s="203"/>
      <c r="N27" s="203"/>
      <c r="O27" s="203"/>
      <c r="P27" s="204"/>
      <c r="Q27" s="202" t="s">
        <v>1081</v>
      </c>
      <c r="R27" s="203"/>
      <c r="S27" s="203"/>
      <c r="T27" s="203"/>
      <c r="U27" s="203"/>
      <c r="V27" s="203"/>
      <c r="W27" s="203"/>
      <c r="X27" s="203"/>
      <c r="Y27" s="203"/>
      <c r="Z27" s="203"/>
      <c r="AA27" s="203"/>
      <c r="AB27" s="203"/>
      <c r="AC27" s="204"/>
      <c r="AD27" s="202" t="s">
        <v>568</v>
      </c>
      <c r="AE27" s="203"/>
      <c r="AF27" s="203"/>
      <c r="AG27" s="203"/>
      <c r="AH27" s="203"/>
      <c r="AI27" s="203"/>
      <c r="AJ27" s="203"/>
      <c r="AK27" s="203"/>
      <c r="AL27" s="203"/>
      <c r="AM27" s="203"/>
      <c r="AN27" s="203"/>
      <c r="AO27" s="203"/>
      <c r="AP27" s="204"/>
      <c r="AQ27" s="202" t="str">
        <f>IFERROR(VLOOKUP(加盟店セキュリティ関連パラメータ!AD27,ドメイン定義書!$F$10:$BF$228,43,FALSE),"")</f>
        <v>VARCHAR</v>
      </c>
      <c r="AR27" s="203"/>
      <c r="AS27" s="203"/>
      <c r="AT27" s="203"/>
      <c r="AU27" s="204"/>
      <c r="AV27" s="202">
        <v>60</v>
      </c>
      <c r="AW27" s="203"/>
      <c r="AX27" s="203"/>
      <c r="AY27" s="203"/>
      <c r="AZ27" s="204"/>
      <c r="BA27" s="197" t="s">
        <v>23</v>
      </c>
      <c r="BB27" s="207"/>
      <c r="BC27" s="207"/>
      <c r="BD27" s="207"/>
      <c r="BE27" s="198"/>
      <c r="BF27" s="197" t="str">
        <f>IFERROR(IF(VLOOKUP(加盟店セキュリティ関連パラメータ!AD27,ドメイン定義書!$F$10:$BR$228,62,FALSE)=0,"",VLOOKUP(加盟店セキュリティ関連パラメータ!AD27,ドメイン定義書!$F$10:$BR$228,62,FALSE)),"")</f>
        <v/>
      </c>
      <c r="BG27" s="207"/>
      <c r="BH27" s="207"/>
      <c r="BI27" s="207"/>
      <c r="BJ27" s="198"/>
      <c r="BK27" s="202" t="s">
        <v>530</v>
      </c>
      <c r="BL27" s="203"/>
      <c r="BM27" s="203"/>
      <c r="BN27" s="203"/>
      <c r="BO27" s="204"/>
      <c r="BP27" s="202"/>
      <c r="BQ27" s="203"/>
      <c r="BR27" s="204"/>
      <c r="BS27" s="100"/>
      <c r="BT27" s="101"/>
      <c r="BU27" s="102"/>
      <c r="BV27" s="100"/>
      <c r="BW27" s="101"/>
      <c r="BX27" s="102"/>
      <c r="BY27" s="100"/>
      <c r="BZ27" s="101"/>
      <c r="CA27" s="102"/>
      <c r="CB27" s="100"/>
      <c r="CC27" s="101"/>
      <c r="CD27" s="102"/>
      <c r="CE27" s="100"/>
      <c r="CF27" s="101"/>
      <c r="CG27" s="102"/>
      <c r="CH27" s="335"/>
      <c r="CI27" s="335"/>
      <c r="CJ27" s="335"/>
      <c r="CK27" s="335"/>
      <c r="CL27" s="335"/>
      <c r="CM27" s="335"/>
      <c r="CN27" s="335"/>
      <c r="CO27" s="335"/>
      <c r="CP27" s="335"/>
      <c r="CQ27" s="335"/>
      <c r="CR27" s="335"/>
      <c r="CS27" s="335"/>
      <c r="CT27" s="335"/>
      <c r="CU27" s="335"/>
      <c r="CV27" s="335"/>
      <c r="CW27" s="335"/>
      <c r="CX27" s="335"/>
      <c r="DE27" s="12" t="str">
        <f t="shared" si="3"/>
        <v>securityrelated_parameter16</v>
      </c>
      <c r="DF27" s="12" t="str">
        <f t="shared" si="4"/>
        <v>VARCHAR(60)</v>
      </c>
      <c r="DG27" s="12" t="str">
        <f t="shared" si="5"/>
        <v/>
      </c>
      <c r="DH27" s="12" t="str">
        <f t="shared" si="6"/>
        <v/>
      </c>
      <c r="DI27" s="12" t="s">
        <v>525</v>
      </c>
    </row>
    <row r="28" spans="2:113" s="12" customFormat="1">
      <c r="B28" s="197">
        <f t="shared" si="2"/>
        <v>19</v>
      </c>
      <c r="C28" s="198"/>
      <c r="D28" s="202" t="s">
        <v>983</v>
      </c>
      <c r="E28" s="203"/>
      <c r="F28" s="203"/>
      <c r="G28" s="203"/>
      <c r="H28" s="203"/>
      <c r="I28" s="203"/>
      <c r="J28" s="203"/>
      <c r="K28" s="203"/>
      <c r="L28" s="203"/>
      <c r="M28" s="203"/>
      <c r="N28" s="203"/>
      <c r="O28" s="203"/>
      <c r="P28" s="204"/>
      <c r="Q28" s="202" t="s">
        <v>1082</v>
      </c>
      <c r="R28" s="203"/>
      <c r="S28" s="203"/>
      <c r="T28" s="203"/>
      <c r="U28" s="203"/>
      <c r="V28" s="203"/>
      <c r="W28" s="203"/>
      <c r="X28" s="203"/>
      <c r="Y28" s="203"/>
      <c r="Z28" s="203"/>
      <c r="AA28" s="203"/>
      <c r="AB28" s="203"/>
      <c r="AC28" s="204"/>
      <c r="AD28" s="202" t="s">
        <v>568</v>
      </c>
      <c r="AE28" s="203"/>
      <c r="AF28" s="203"/>
      <c r="AG28" s="203"/>
      <c r="AH28" s="203"/>
      <c r="AI28" s="203"/>
      <c r="AJ28" s="203"/>
      <c r="AK28" s="203"/>
      <c r="AL28" s="203"/>
      <c r="AM28" s="203"/>
      <c r="AN28" s="203"/>
      <c r="AO28" s="203"/>
      <c r="AP28" s="204"/>
      <c r="AQ28" s="202" t="str">
        <f>IFERROR(VLOOKUP(加盟店セキュリティ関連パラメータ!AD28,ドメイン定義書!$F$10:$BF$228,43,FALSE),"")</f>
        <v>VARCHAR</v>
      </c>
      <c r="AR28" s="203"/>
      <c r="AS28" s="203"/>
      <c r="AT28" s="203"/>
      <c r="AU28" s="204"/>
      <c r="AV28" s="202">
        <v>60</v>
      </c>
      <c r="AW28" s="203"/>
      <c r="AX28" s="203"/>
      <c r="AY28" s="203"/>
      <c r="AZ28" s="204"/>
      <c r="BA28" s="197" t="s">
        <v>23</v>
      </c>
      <c r="BB28" s="207"/>
      <c r="BC28" s="207"/>
      <c r="BD28" s="207"/>
      <c r="BE28" s="198"/>
      <c r="BF28" s="197" t="str">
        <f>IFERROR(IF(VLOOKUP(加盟店セキュリティ関連パラメータ!AD28,ドメイン定義書!$F$10:$BR$228,62,FALSE)=0,"",VLOOKUP(加盟店セキュリティ関連パラメータ!AD28,ドメイン定義書!$F$10:$BR$228,62,FALSE)),"")</f>
        <v/>
      </c>
      <c r="BG28" s="207"/>
      <c r="BH28" s="207"/>
      <c r="BI28" s="207"/>
      <c r="BJ28" s="198"/>
      <c r="BK28" s="202" t="s">
        <v>530</v>
      </c>
      <c r="BL28" s="203"/>
      <c r="BM28" s="203"/>
      <c r="BN28" s="203"/>
      <c r="BO28" s="204"/>
      <c r="BP28" s="202"/>
      <c r="BQ28" s="203"/>
      <c r="BR28" s="204"/>
      <c r="BS28" s="100"/>
      <c r="BT28" s="101"/>
      <c r="BU28" s="102"/>
      <c r="BV28" s="100"/>
      <c r="BW28" s="101"/>
      <c r="BX28" s="102"/>
      <c r="BY28" s="100"/>
      <c r="BZ28" s="101"/>
      <c r="CA28" s="102"/>
      <c r="CB28" s="100"/>
      <c r="CC28" s="101"/>
      <c r="CD28" s="102"/>
      <c r="CE28" s="100"/>
      <c r="CF28" s="101"/>
      <c r="CG28" s="102"/>
      <c r="CH28" s="335"/>
      <c r="CI28" s="335"/>
      <c r="CJ28" s="335"/>
      <c r="CK28" s="335"/>
      <c r="CL28" s="335"/>
      <c r="CM28" s="335"/>
      <c r="CN28" s="335"/>
      <c r="CO28" s="335"/>
      <c r="CP28" s="335"/>
      <c r="CQ28" s="335"/>
      <c r="CR28" s="335"/>
      <c r="CS28" s="335"/>
      <c r="CT28" s="335"/>
      <c r="CU28" s="335"/>
      <c r="CV28" s="335"/>
      <c r="CW28" s="335"/>
      <c r="CX28" s="335"/>
      <c r="DE28" s="12" t="str">
        <f t="shared" si="3"/>
        <v>securityrelated_parameter17</v>
      </c>
      <c r="DF28" s="12" t="str">
        <f t="shared" si="4"/>
        <v>VARCHAR(60)</v>
      </c>
      <c r="DG28" s="12" t="str">
        <f t="shared" si="5"/>
        <v/>
      </c>
      <c r="DH28" s="12" t="str">
        <f t="shared" si="6"/>
        <v/>
      </c>
      <c r="DI28" s="12" t="s">
        <v>525</v>
      </c>
    </row>
    <row r="29" spans="2:113" s="12" customFormat="1">
      <c r="B29" s="197">
        <f t="shared" si="2"/>
        <v>20</v>
      </c>
      <c r="C29" s="198"/>
      <c r="D29" s="202" t="s">
        <v>984</v>
      </c>
      <c r="E29" s="203"/>
      <c r="F29" s="203"/>
      <c r="G29" s="203"/>
      <c r="H29" s="203"/>
      <c r="I29" s="203"/>
      <c r="J29" s="203"/>
      <c r="K29" s="203"/>
      <c r="L29" s="203"/>
      <c r="M29" s="203"/>
      <c r="N29" s="203"/>
      <c r="O29" s="203"/>
      <c r="P29" s="204"/>
      <c r="Q29" s="202" t="s">
        <v>1083</v>
      </c>
      <c r="R29" s="203"/>
      <c r="S29" s="203"/>
      <c r="T29" s="203"/>
      <c r="U29" s="203"/>
      <c r="V29" s="203"/>
      <c r="W29" s="203"/>
      <c r="X29" s="203"/>
      <c r="Y29" s="203"/>
      <c r="Z29" s="203"/>
      <c r="AA29" s="203"/>
      <c r="AB29" s="203"/>
      <c r="AC29" s="204"/>
      <c r="AD29" s="202" t="s">
        <v>568</v>
      </c>
      <c r="AE29" s="203"/>
      <c r="AF29" s="203"/>
      <c r="AG29" s="203"/>
      <c r="AH29" s="203"/>
      <c r="AI29" s="203"/>
      <c r="AJ29" s="203"/>
      <c r="AK29" s="203"/>
      <c r="AL29" s="203"/>
      <c r="AM29" s="203"/>
      <c r="AN29" s="203"/>
      <c r="AO29" s="203"/>
      <c r="AP29" s="204"/>
      <c r="AQ29" s="202" t="str">
        <f>IFERROR(VLOOKUP(加盟店セキュリティ関連パラメータ!AD29,ドメイン定義書!$F$10:$BF$228,43,FALSE),"")</f>
        <v>VARCHAR</v>
      </c>
      <c r="AR29" s="203"/>
      <c r="AS29" s="203"/>
      <c r="AT29" s="203"/>
      <c r="AU29" s="204"/>
      <c r="AV29" s="202">
        <v>128</v>
      </c>
      <c r="AW29" s="203"/>
      <c r="AX29" s="203"/>
      <c r="AY29" s="203"/>
      <c r="AZ29" s="204"/>
      <c r="BA29" s="197" t="s">
        <v>23</v>
      </c>
      <c r="BB29" s="207"/>
      <c r="BC29" s="207"/>
      <c r="BD29" s="207"/>
      <c r="BE29" s="198"/>
      <c r="BF29" s="197" t="str">
        <f>IFERROR(IF(VLOOKUP(加盟店セキュリティ関連パラメータ!AD29,ドメイン定義書!$F$10:$BR$228,62,FALSE)=0,"",VLOOKUP(加盟店セキュリティ関連パラメータ!AD29,ドメイン定義書!$F$10:$BR$228,62,FALSE)),"")</f>
        <v/>
      </c>
      <c r="BG29" s="207"/>
      <c r="BH29" s="207"/>
      <c r="BI29" s="207"/>
      <c r="BJ29" s="198"/>
      <c r="BK29" s="202" t="s">
        <v>530</v>
      </c>
      <c r="BL29" s="203"/>
      <c r="BM29" s="203"/>
      <c r="BN29" s="203"/>
      <c r="BO29" s="204"/>
      <c r="BP29" s="202"/>
      <c r="BQ29" s="203"/>
      <c r="BR29" s="204"/>
      <c r="BS29" s="100"/>
      <c r="BT29" s="101"/>
      <c r="BU29" s="102"/>
      <c r="BV29" s="100"/>
      <c r="BW29" s="101"/>
      <c r="BX29" s="102"/>
      <c r="BY29" s="100"/>
      <c r="BZ29" s="101"/>
      <c r="CA29" s="102"/>
      <c r="CB29" s="100"/>
      <c r="CC29" s="101"/>
      <c r="CD29" s="102"/>
      <c r="CE29" s="100"/>
      <c r="CF29" s="101"/>
      <c r="CG29" s="102"/>
      <c r="CH29" s="335"/>
      <c r="CI29" s="335"/>
      <c r="CJ29" s="335"/>
      <c r="CK29" s="335"/>
      <c r="CL29" s="335"/>
      <c r="CM29" s="335"/>
      <c r="CN29" s="335"/>
      <c r="CO29" s="335"/>
      <c r="CP29" s="335"/>
      <c r="CQ29" s="335"/>
      <c r="CR29" s="335"/>
      <c r="CS29" s="335"/>
      <c r="CT29" s="335"/>
      <c r="CU29" s="335"/>
      <c r="CV29" s="335"/>
      <c r="CW29" s="335"/>
      <c r="CX29" s="335"/>
      <c r="DE29" s="12" t="str">
        <f t="shared" si="3"/>
        <v>securityrelated_parameter18</v>
      </c>
      <c r="DF29" s="12" t="str">
        <f t="shared" si="4"/>
        <v>VARCHAR(128)</v>
      </c>
      <c r="DG29" s="12" t="str">
        <f t="shared" si="5"/>
        <v/>
      </c>
      <c r="DH29" s="12" t="str">
        <f t="shared" si="6"/>
        <v/>
      </c>
      <c r="DI29" s="12" t="s">
        <v>525</v>
      </c>
    </row>
    <row r="30" spans="2:113" s="12" customFormat="1">
      <c r="B30" s="197">
        <f t="shared" si="2"/>
        <v>21</v>
      </c>
      <c r="C30" s="198"/>
      <c r="D30" s="202" t="s">
        <v>985</v>
      </c>
      <c r="E30" s="203"/>
      <c r="F30" s="203"/>
      <c r="G30" s="203"/>
      <c r="H30" s="203"/>
      <c r="I30" s="203"/>
      <c r="J30" s="203"/>
      <c r="K30" s="203"/>
      <c r="L30" s="203"/>
      <c r="M30" s="203"/>
      <c r="N30" s="203"/>
      <c r="O30" s="203"/>
      <c r="P30" s="204"/>
      <c r="Q30" s="202" t="s">
        <v>1084</v>
      </c>
      <c r="R30" s="203"/>
      <c r="S30" s="203"/>
      <c r="T30" s="203"/>
      <c r="U30" s="203"/>
      <c r="V30" s="203"/>
      <c r="W30" s="203"/>
      <c r="X30" s="203"/>
      <c r="Y30" s="203"/>
      <c r="Z30" s="203"/>
      <c r="AA30" s="203"/>
      <c r="AB30" s="203"/>
      <c r="AC30" s="204"/>
      <c r="AD30" s="202" t="s">
        <v>568</v>
      </c>
      <c r="AE30" s="203"/>
      <c r="AF30" s="203"/>
      <c r="AG30" s="203"/>
      <c r="AH30" s="203"/>
      <c r="AI30" s="203"/>
      <c r="AJ30" s="203"/>
      <c r="AK30" s="203"/>
      <c r="AL30" s="203"/>
      <c r="AM30" s="203"/>
      <c r="AN30" s="203"/>
      <c r="AO30" s="203"/>
      <c r="AP30" s="204"/>
      <c r="AQ30" s="202" t="str">
        <f>IFERROR(VLOOKUP(加盟店セキュリティ関連パラメータ!AD30,ドメイン定義書!$F$10:$BF$228,43,FALSE),"")</f>
        <v>VARCHAR</v>
      </c>
      <c r="AR30" s="203"/>
      <c r="AS30" s="203"/>
      <c r="AT30" s="203"/>
      <c r="AU30" s="204"/>
      <c r="AV30" s="202">
        <v>128</v>
      </c>
      <c r="AW30" s="203"/>
      <c r="AX30" s="203"/>
      <c r="AY30" s="203"/>
      <c r="AZ30" s="204"/>
      <c r="BA30" s="197" t="s">
        <v>23</v>
      </c>
      <c r="BB30" s="207"/>
      <c r="BC30" s="207"/>
      <c r="BD30" s="207"/>
      <c r="BE30" s="198"/>
      <c r="BF30" s="197" t="str">
        <f>IFERROR(IF(VLOOKUP(加盟店セキュリティ関連パラメータ!AD30,ドメイン定義書!$F$10:$BR$228,62,FALSE)=0,"",VLOOKUP(加盟店セキュリティ関連パラメータ!AD30,ドメイン定義書!$F$10:$BR$228,62,FALSE)),"")</f>
        <v/>
      </c>
      <c r="BG30" s="207"/>
      <c r="BH30" s="207"/>
      <c r="BI30" s="207"/>
      <c r="BJ30" s="198"/>
      <c r="BK30" s="202" t="s">
        <v>530</v>
      </c>
      <c r="BL30" s="203"/>
      <c r="BM30" s="203"/>
      <c r="BN30" s="203"/>
      <c r="BO30" s="204"/>
      <c r="BP30" s="202"/>
      <c r="BQ30" s="203"/>
      <c r="BR30" s="204"/>
      <c r="BS30" s="100"/>
      <c r="BT30" s="101"/>
      <c r="BU30" s="102"/>
      <c r="BV30" s="100"/>
      <c r="BW30" s="101"/>
      <c r="BX30" s="102"/>
      <c r="BY30" s="100"/>
      <c r="BZ30" s="101"/>
      <c r="CA30" s="102"/>
      <c r="CB30" s="100"/>
      <c r="CC30" s="101"/>
      <c r="CD30" s="102"/>
      <c r="CE30" s="100"/>
      <c r="CF30" s="101"/>
      <c r="CG30" s="102"/>
      <c r="CH30" s="335"/>
      <c r="CI30" s="335"/>
      <c r="CJ30" s="335"/>
      <c r="CK30" s="335"/>
      <c r="CL30" s="335"/>
      <c r="CM30" s="335"/>
      <c r="CN30" s="335"/>
      <c r="CO30" s="335"/>
      <c r="CP30" s="335"/>
      <c r="CQ30" s="335"/>
      <c r="CR30" s="335"/>
      <c r="CS30" s="335"/>
      <c r="CT30" s="335"/>
      <c r="CU30" s="335"/>
      <c r="CV30" s="335"/>
      <c r="CW30" s="335"/>
      <c r="CX30" s="335"/>
      <c r="DE30" s="12" t="str">
        <f t="shared" si="3"/>
        <v>securityrelated_parameter19</v>
      </c>
      <c r="DF30" s="12" t="str">
        <f t="shared" si="4"/>
        <v>VARCHAR(128)</v>
      </c>
      <c r="DG30" s="12" t="str">
        <f t="shared" si="5"/>
        <v/>
      </c>
      <c r="DH30" s="12" t="str">
        <f t="shared" si="6"/>
        <v/>
      </c>
      <c r="DI30" s="12" t="s">
        <v>525</v>
      </c>
    </row>
    <row r="31" spans="2:113" s="12" customFormat="1">
      <c r="B31" s="197">
        <f t="shared" si="2"/>
        <v>22</v>
      </c>
      <c r="C31" s="198"/>
      <c r="D31" s="202" t="s">
        <v>986</v>
      </c>
      <c r="E31" s="203"/>
      <c r="F31" s="203"/>
      <c r="G31" s="203"/>
      <c r="H31" s="203"/>
      <c r="I31" s="203"/>
      <c r="J31" s="203"/>
      <c r="K31" s="203"/>
      <c r="L31" s="203"/>
      <c r="M31" s="203"/>
      <c r="N31" s="203"/>
      <c r="O31" s="203"/>
      <c r="P31" s="204"/>
      <c r="Q31" s="202" t="s">
        <v>1085</v>
      </c>
      <c r="R31" s="203"/>
      <c r="S31" s="203"/>
      <c r="T31" s="203"/>
      <c r="U31" s="203"/>
      <c r="V31" s="203"/>
      <c r="W31" s="203"/>
      <c r="X31" s="203"/>
      <c r="Y31" s="203"/>
      <c r="Z31" s="203"/>
      <c r="AA31" s="203"/>
      <c r="AB31" s="203"/>
      <c r="AC31" s="204"/>
      <c r="AD31" s="202" t="s">
        <v>568</v>
      </c>
      <c r="AE31" s="203"/>
      <c r="AF31" s="203"/>
      <c r="AG31" s="203"/>
      <c r="AH31" s="203"/>
      <c r="AI31" s="203"/>
      <c r="AJ31" s="203"/>
      <c r="AK31" s="203"/>
      <c r="AL31" s="203"/>
      <c r="AM31" s="203"/>
      <c r="AN31" s="203"/>
      <c r="AO31" s="203"/>
      <c r="AP31" s="204"/>
      <c r="AQ31" s="202" t="str">
        <f>IFERROR(VLOOKUP(加盟店セキュリティ関連パラメータ!AD31,ドメイン定義書!$F$10:$BF$228,43,FALSE),"")</f>
        <v>VARCHAR</v>
      </c>
      <c r="AR31" s="203"/>
      <c r="AS31" s="203"/>
      <c r="AT31" s="203"/>
      <c r="AU31" s="204"/>
      <c r="AV31" s="202">
        <v>200</v>
      </c>
      <c r="AW31" s="203"/>
      <c r="AX31" s="203"/>
      <c r="AY31" s="203"/>
      <c r="AZ31" s="204"/>
      <c r="BA31" s="197" t="s">
        <v>23</v>
      </c>
      <c r="BB31" s="207"/>
      <c r="BC31" s="207"/>
      <c r="BD31" s="207"/>
      <c r="BE31" s="198"/>
      <c r="BF31" s="197" t="str">
        <f>IFERROR(IF(VLOOKUP(加盟店セキュリティ関連パラメータ!AD31,ドメイン定義書!$F$10:$BR$228,62,FALSE)=0,"",VLOOKUP(加盟店セキュリティ関連パラメータ!AD31,ドメイン定義書!$F$10:$BR$228,62,FALSE)),"")</f>
        <v/>
      </c>
      <c r="BG31" s="207"/>
      <c r="BH31" s="207"/>
      <c r="BI31" s="207"/>
      <c r="BJ31" s="198"/>
      <c r="BK31" s="202" t="s">
        <v>530</v>
      </c>
      <c r="BL31" s="203"/>
      <c r="BM31" s="203"/>
      <c r="BN31" s="203"/>
      <c r="BO31" s="204"/>
      <c r="BP31" s="202"/>
      <c r="BQ31" s="203"/>
      <c r="BR31" s="204"/>
      <c r="BS31" s="100"/>
      <c r="BT31" s="101"/>
      <c r="BU31" s="102"/>
      <c r="BV31" s="100"/>
      <c r="BW31" s="101"/>
      <c r="BX31" s="102"/>
      <c r="BY31" s="100"/>
      <c r="BZ31" s="101"/>
      <c r="CA31" s="102"/>
      <c r="CB31" s="100"/>
      <c r="CC31" s="101"/>
      <c r="CD31" s="102"/>
      <c r="CE31" s="100"/>
      <c r="CF31" s="101"/>
      <c r="CG31" s="102"/>
      <c r="CH31" s="335"/>
      <c r="CI31" s="335"/>
      <c r="CJ31" s="335"/>
      <c r="CK31" s="335"/>
      <c r="CL31" s="335"/>
      <c r="CM31" s="335"/>
      <c r="CN31" s="335"/>
      <c r="CO31" s="335"/>
      <c r="CP31" s="335"/>
      <c r="CQ31" s="335"/>
      <c r="CR31" s="335"/>
      <c r="CS31" s="335"/>
      <c r="CT31" s="335"/>
      <c r="CU31" s="335"/>
      <c r="CV31" s="335"/>
      <c r="CW31" s="335"/>
      <c r="CX31" s="335"/>
      <c r="DE31" s="12" t="str">
        <f t="shared" si="3"/>
        <v>securityrelated_parameter20</v>
      </c>
      <c r="DF31" s="12" t="str">
        <f t="shared" si="4"/>
        <v>VARCHAR(200)</v>
      </c>
      <c r="DG31" s="12" t="str">
        <f t="shared" si="5"/>
        <v/>
      </c>
      <c r="DH31" s="12" t="str">
        <f t="shared" si="6"/>
        <v/>
      </c>
      <c r="DI31" s="12" t="s">
        <v>525</v>
      </c>
    </row>
    <row r="32" spans="2:113" s="12" customFormat="1">
      <c r="B32" s="197">
        <f t="shared" si="2"/>
        <v>23</v>
      </c>
      <c r="C32" s="198"/>
      <c r="D32" s="202" t="s">
        <v>987</v>
      </c>
      <c r="E32" s="203"/>
      <c r="F32" s="203"/>
      <c r="G32" s="203"/>
      <c r="H32" s="203"/>
      <c r="I32" s="203"/>
      <c r="J32" s="203"/>
      <c r="K32" s="203"/>
      <c r="L32" s="203"/>
      <c r="M32" s="203"/>
      <c r="N32" s="203"/>
      <c r="O32" s="203"/>
      <c r="P32" s="204"/>
      <c r="Q32" s="202" t="s">
        <v>1086</v>
      </c>
      <c r="R32" s="203"/>
      <c r="S32" s="203"/>
      <c r="T32" s="203"/>
      <c r="U32" s="203"/>
      <c r="V32" s="203"/>
      <c r="W32" s="203"/>
      <c r="X32" s="203"/>
      <c r="Y32" s="203"/>
      <c r="Z32" s="203"/>
      <c r="AA32" s="203"/>
      <c r="AB32" s="203"/>
      <c r="AC32" s="204"/>
      <c r="AD32" s="202" t="s">
        <v>568</v>
      </c>
      <c r="AE32" s="203"/>
      <c r="AF32" s="203"/>
      <c r="AG32" s="203"/>
      <c r="AH32" s="203"/>
      <c r="AI32" s="203"/>
      <c r="AJ32" s="203"/>
      <c r="AK32" s="203"/>
      <c r="AL32" s="203"/>
      <c r="AM32" s="203"/>
      <c r="AN32" s="203"/>
      <c r="AO32" s="203"/>
      <c r="AP32" s="204"/>
      <c r="AQ32" s="202" t="str">
        <f>IFERROR(VLOOKUP(加盟店セキュリティ関連パラメータ!AD32,ドメイン定義書!$F$10:$BF$228,43,FALSE),"")</f>
        <v>VARCHAR</v>
      </c>
      <c r="AR32" s="203"/>
      <c r="AS32" s="203"/>
      <c r="AT32" s="203"/>
      <c r="AU32" s="204"/>
      <c r="AV32" s="202">
        <v>128</v>
      </c>
      <c r="AW32" s="203"/>
      <c r="AX32" s="203"/>
      <c r="AY32" s="203"/>
      <c r="AZ32" s="204"/>
      <c r="BA32" s="197" t="s">
        <v>23</v>
      </c>
      <c r="BB32" s="207"/>
      <c r="BC32" s="207"/>
      <c r="BD32" s="207"/>
      <c r="BE32" s="198"/>
      <c r="BF32" s="197" t="str">
        <f>IFERROR(IF(VLOOKUP(加盟店セキュリティ関連パラメータ!AD32,ドメイン定義書!$F$10:$BR$228,62,FALSE)=0,"",VLOOKUP(加盟店セキュリティ関連パラメータ!AD32,ドメイン定義書!$F$10:$BR$228,62,FALSE)),"")</f>
        <v/>
      </c>
      <c r="BG32" s="207"/>
      <c r="BH32" s="207"/>
      <c r="BI32" s="207"/>
      <c r="BJ32" s="198"/>
      <c r="BK32" s="202" t="s">
        <v>530</v>
      </c>
      <c r="BL32" s="203"/>
      <c r="BM32" s="203"/>
      <c r="BN32" s="203"/>
      <c r="BO32" s="204"/>
      <c r="BP32" s="202"/>
      <c r="BQ32" s="203"/>
      <c r="BR32" s="204"/>
      <c r="BS32" s="100"/>
      <c r="BT32" s="101"/>
      <c r="BU32" s="102"/>
      <c r="BV32" s="100"/>
      <c r="BW32" s="101"/>
      <c r="BX32" s="102"/>
      <c r="BY32" s="100"/>
      <c r="BZ32" s="101"/>
      <c r="CA32" s="102"/>
      <c r="CB32" s="100"/>
      <c r="CC32" s="101"/>
      <c r="CD32" s="102"/>
      <c r="CE32" s="100"/>
      <c r="CF32" s="101"/>
      <c r="CG32" s="102"/>
      <c r="CH32" s="335"/>
      <c r="CI32" s="335"/>
      <c r="CJ32" s="335"/>
      <c r="CK32" s="335"/>
      <c r="CL32" s="335"/>
      <c r="CM32" s="335"/>
      <c r="CN32" s="335"/>
      <c r="CO32" s="335"/>
      <c r="CP32" s="335"/>
      <c r="CQ32" s="335"/>
      <c r="CR32" s="335"/>
      <c r="CS32" s="335"/>
      <c r="CT32" s="335"/>
      <c r="CU32" s="335"/>
      <c r="CV32" s="335"/>
      <c r="CW32" s="335"/>
      <c r="CX32" s="335"/>
      <c r="DE32" s="12" t="str">
        <f t="shared" si="3"/>
        <v>securityrelated_parameter21</v>
      </c>
      <c r="DF32" s="12" t="str">
        <f t="shared" si="4"/>
        <v>VARCHAR(128)</v>
      </c>
      <c r="DG32" s="12" t="str">
        <f t="shared" si="5"/>
        <v/>
      </c>
      <c r="DH32" s="12" t="str">
        <f t="shared" si="6"/>
        <v/>
      </c>
      <c r="DI32" s="12" t="s">
        <v>525</v>
      </c>
    </row>
    <row r="33" spans="2:113" s="12" customFormat="1">
      <c r="B33" s="197">
        <f t="shared" si="2"/>
        <v>24</v>
      </c>
      <c r="C33" s="198"/>
      <c r="D33" s="202" t="s">
        <v>988</v>
      </c>
      <c r="E33" s="203"/>
      <c r="F33" s="203"/>
      <c r="G33" s="203"/>
      <c r="H33" s="203"/>
      <c r="I33" s="203"/>
      <c r="J33" s="203"/>
      <c r="K33" s="203"/>
      <c r="L33" s="203"/>
      <c r="M33" s="203"/>
      <c r="N33" s="203"/>
      <c r="O33" s="203"/>
      <c r="P33" s="204"/>
      <c r="Q33" s="202" t="s">
        <v>1087</v>
      </c>
      <c r="R33" s="203"/>
      <c r="S33" s="203"/>
      <c r="T33" s="203"/>
      <c r="U33" s="203"/>
      <c r="V33" s="203"/>
      <c r="W33" s="203"/>
      <c r="X33" s="203"/>
      <c r="Y33" s="203"/>
      <c r="Z33" s="203"/>
      <c r="AA33" s="203"/>
      <c r="AB33" s="203"/>
      <c r="AC33" s="204"/>
      <c r="AD33" s="202" t="s">
        <v>568</v>
      </c>
      <c r="AE33" s="203"/>
      <c r="AF33" s="203"/>
      <c r="AG33" s="203"/>
      <c r="AH33" s="203"/>
      <c r="AI33" s="203"/>
      <c r="AJ33" s="203"/>
      <c r="AK33" s="203"/>
      <c r="AL33" s="203"/>
      <c r="AM33" s="203"/>
      <c r="AN33" s="203"/>
      <c r="AO33" s="203"/>
      <c r="AP33" s="204"/>
      <c r="AQ33" s="202" t="str">
        <f>IFERROR(VLOOKUP(加盟店セキュリティ関連パラメータ!AD33,ドメイン定義書!$F$10:$BF$228,43,FALSE),"")</f>
        <v>VARCHAR</v>
      </c>
      <c r="AR33" s="203"/>
      <c r="AS33" s="203"/>
      <c r="AT33" s="203"/>
      <c r="AU33" s="204"/>
      <c r="AV33" s="202">
        <v>6</v>
      </c>
      <c r="AW33" s="203"/>
      <c r="AX33" s="203"/>
      <c r="AY33" s="203"/>
      <c r="AZ33" s="204"/>
      <c r="BA33" s="197" t="s">
        <v>23</v>
      </c>
      <c r="BB33" s="207"/>
      <c r="BC33" s="207"/>
      <c r="BD33" s="207"/>
      <c r="BE33" s="198"/>
      <c r="BF33" s="197" t="str">
        <f>IFERROR(IF(VLOOKUP(加盟店セキュリティ関連パラメータ!AD33,ドメイン定義書!$F$10:$BR$228,62,FALSE)=0,"",VLOOKUP(加盟店セキュリティ関連パラメータ!AD33,ドメイン定義書!$F$10:$BR$228,62,FALSE)),"")</f>
        <v/>
      </c>
      <c r="BG33" s="207"/>
      <c r="BH33" s="207"/>
      <c r="BI33" s="207"/>
      <c r="BJ33" s="198"/>
      <c r="BK33" s="202" t="s">
        <v>530</v>
      </c>
      <c r="BL33" s="203"/>
      <c r="BM33" s="203"/>
      <c r="BN33" s="203"/>
      <c r="BO33" s="204"/>
      <c r="BP33" s="202"/>
      <c r="BQ33" s="203"/>
      <c r="BR33" s="204"/>
      <c r="BS33" s="100"/>
      <c r="BT33" s="101"/>
      <c r="BU33" s="102"/>
      <c r="BV33" s="100"/>
      <c r="BW33" s="101"/>
      <c r="BX33" s="102"/>
      <c r="BY33" s="100"/>
      <c r="BZ33" s="101"/>
      <c r="CA33" s="102"/>
      <c r="CB33" s="100"/>
      <c r="CC33" s="101"/>
      <c r="CD33" s="102"/>
      <c r="CE33" s="100"/>
      <c r="CF33" s="101"/>
      <c r="CG33" s="102"/>
      <c r="CH33" s="335"/>
      <c r="CI33" s="335"/>
      <c r="CJ33" s="335"/>
      <c r="CK33" s="335"/>
      <c r="CL33" s="335"/>
      <c r="CM33" s="335"/>
      <c r="CN33" s="335"/>
      <c r="CO33" s="335"/>
      <c r="CP33" s="335"/>
      <c r="CQ33" s="335"/>
      <c r="CR33" s="335"/>
      <c r="CS33" s="335"/>
      <c r="CT33" s="335"/>
      <c r="CU33" s="335"/>
      <c r="CV33" s="335"/>
      <c r="CW33" s="335"/>
      <c r="CX33" s="335"/>
      <c r="DE33" s="12" t="str">
        <f t="shared" si="3"/>
        <v>securityrelated_parameter22</v>
      </c>
      <c r="DF33" s="12" t="str">
        <f t="shared" si="4"/>
        <v>VARCHAR(6)</v>
      </c>
      <c r="DG33" s="12" t="str">
        <f t="shared" si="5"/>
        <v/>
      </c>
      <c r="DH33" s="12" t="str">
        <f t="shared" si="6"/>
        <v/>
      </c>
      <c r="DI33" s="12" t="s">
        <v>525</v>
      </c>
    </row>
    <row r="34" spans="2:113" s="12" customFormat="1">
      <c r="B34" s="197">
        <f t="shared" si="2"/>
        <v>25</v>
      </c>
      <c r="C34" s="198"/>
      <c r="D34" s="202" t="s">
        <v>989</v>
      </c>
      <c r="E34" s="203"/>
      <c r="F34" s="203"/>
      <c r="G34" s="203"/>
      <c r="H34" s="203"/>
      <c r="I34" s="203"/>
      <c r="J34" s="203"/>
      <c r="K34" s="203"/>
      <c r="L34" s="203"/>
      <c r="M34" s="203"/>
      <c r="N34" s="203"/>
      <c r="O34" s="203"/>
      <c r="P34" s="204"/>
      <c r="Q34" s="202" t="s">
        <v>1088</v>
      </c>
      <c r="R34" s="203"/>
      <c r="S34" s="203"/>
      <c r="T34" s="203"/>
      <c r="U34" s="203"/>
      <c r="V34" s="203"/>
      <c r="W34" s="203"/>
      <c r="X34" s="203"/>
      <c r="Y34" s="203"/>
      <c r="Z34" s="203"/>
      <c r="AA34" s="203"/>
      <c r="AB34" s="203"/>
      <c r="AC34" s="204"/>
      <c r="AD34" s="202" t="s">
        <v>568</v>
      </c>
      <c r="AE34" s="203"/>
      <c r="AF34" s="203"/>
      <c r="AG34" s="203"/>
      <c r="AH34" s="203"/>
      <c r="AI34" s="203"/>
      <c r="AJ34" s="203"/>
      <c r="AK34" s="203"/>
      <c r="AL34" s="203"/>
      <c r="AM34" s="203"/>
      <c r="AN34" s="203"/>
      <c r="AO34" s="203"/>
      <c r="AP34" s="204"/>
      <c r="AQ34" s="202" t="str">
        <f>IFERROR(VLOOKUP(加盟店セキュリティ関連パラメータ!AD34,ドメイン定義書!$F$10:$BF$228,43,FALSE),"")</f>
        <v>VARCHAR</v>
      </c>
      <c r="AR34" s="203"/>
      <c r="AS34" s="203"/>
      <c r="AT34" s="203"/>
      <c r="AU34" s="204"/>
      <c r="AV34" s="202">
        <v>128</v>
      </c>
      <c r="AW34" s="203"/>
      <c r="AX34" s="203"/>
      <c r="AY34" s="203"/>
      <c r="AZ34" s="204"/>
      <c r="BA34" s="197" t="s">
        <v>23</v>
      </c>
      <c r="BB34" s="207"/>
      <c r="BC34" s="207"/>
      <c r="BD34" s="207"/>
      <c r="BE34" s="198"/>
      <c r="BF34" s="197" t="str">
        <f>IFERROR(IF(VLOOKUP(加盟店セキュリティ関連パラメータ!AD34,ドメイン定義書!$F$10:$BR$228,62,FALSE)=0,"",VLOOKUP(加盟店セキュリティ関連パラメータ!AD34,ドメイン定義書!$F$10:$BR$228,62,FALSE)),"")</f>
        <v/>
      </c>
      <c r="BG34" s="207"/>
      <c r="BH34" s="207"/>
      <c r="BI34" s="207"/>
      <c r="BJ34" s="198"/>
      <c r="BK34" s="202" t="s">
        <v>530</v>
      </c>
      <c r="BL34" s="203"/>
      <c r="BM34" s="203"/>
      <c r="BN34" s="203"/>
      <c r="BO34" s="204"/>
      <c r="BP34" s="202"/>
      <c r="BQ34" s="203"/>
      <c r="BR34" s="204"/>
      <c r="BS34" s="100"/>
      <c r="BT34" s="101"/>
      <c r="BU34" s="102"/>
      <c r="BV34" s="100"/>
      <c r="BW34" s="101"/>
      <c r="BX34" s="102"/>
      <c r="BY34" s="100"/>
      <c r="BZ34" s="101"/>
      <c r="CA34" s="102"/>
      <c r="CB34" s="100"/>
      <c r="CC34" s="101"/>
      <c r="CD34" s="102"/>
      <c r="CE34" s="100"/>
      <c r="CF34" s="101"/>
      <c r="CG34" s="102"/>
      <c r="CH34" s="335"/>
      <c r="CI34" s="335"/>
      <c r="CJ34" s="335"/>
      <c r="CK34" s="335"/>
      <c r="CL34" s="335"/>
      <c r="CM34" s="335"/>
      <c r="CN34" s="335"/>
      <c r="CO34" s="335"/>
      <c r="CP34" s="335"/>
      <c r="CQ34" s="335"/>
      <c r="CR34" s="335"/>
      <c r="CS34" s="335"/>
      <c r="CT34" s="335"/>
      <c r="CU34" s="335"/>
      <c r="CV34" s="335"/>
      <c r="CW34" s="335"/>
      <c r="CX34" s="335"/>
      <c r="DE34" s="12" t="str">
        <f t="shared" si="3"/>
        <v>securityrelated_parameter23</v>
      </c>
      <c r="DF34" s="12" t="str">
        <f t="shared" si="4"/>
        <v>VARCHAR(128)</v>
      </c>
      <c r="DG34" s="12" t="str">
        <f t="shared" si="5"/>
        <v/>
      </c>
      <c r="DH34" s="12" t="str">
        <f t="shared" si="6"/>
        <v/>
      </c>
      <c r="DI34" s="12" t="s">
        <v>525</v>
      </c>
    </row>
    <row r="35" spans="2:113" s="12" customFormat="1">
      <c r="B35" s="197">
        <f t="shared" si="2"/>
        <v>26</v>
      </c>
      <c r="C35" s="198"/>
      <c r="D35" s="202" t="s">
        <v>990</v>
      </c>
      <c r="E35" s="203"/>
      <c r="F35" s="203"/>
      <c r="G35" s="203"/>
      <c r="H35" s="203"/>
      <c r="I35" s="203"/>
      <c r="J35" s="203"/>
      <c r="K35" s="203"/>
      <c r="L35" s="203"/>
      <c r="M35" s="203"/>
      <c r="N35" s="203"/>
      <c r="O35" s="203"/>
      <c r="P35" s="204"/>
      <c r="Q35" s="202" t="s">
        <v>1089</v>
      </c>
      <c r="R35" s="203"/>
      <c r="S35" s="203"/>
      <c r="T35" s="203"/>
      <c r="U35" s="203"/>
      <c r="V35" s="203"/>
      <c r="W35" s="203"/>
      <c r="X35" s="203"/>
      <c r="Y35" s="203"/>
      <c r="Z35" s="203"/>
      <c r="AA35" s="203"/>
      <c r="AB35" s="203"/>
      <c r="AC35" s="204"/>
      <c r="AD35" s="202" t="s">
        <v>568</v>
      </c>
      <c r="AE35" s="203"/>
      <c r="AF35" s="203"/>
      <c r="AG35" s="203"/>
      <c r="AH35" s="203"/>
      <c r="AI35" s="203"/>
      <c r="AJ35" s="203"/>
      <c r="AK35" s="203"/>
      <c r="AL35" s="203"/>
      <c r="AM35" s="203"/>
      <c r="AN35" s="203"/>
      <c r="AO35" s="203"/>
      <c r="AP35" s="204"/>
      <c r="AQ35" s="202" t="str">
        <f>IFERROR(VLOOKUP(加盟店セキュリティ関連パラメータ!AD35,ドメイン定義書!$F$10:$BF$228,43,FALSE),"")</f>
        <v>VARCHAR</v>
      </c>
      <c r="AR35" s="203"/>
      <c r="AS35" s="203"/>
      <c r="AT35" s="203"/>
      <c r="AU35" s="204"/>
      <c r="AV35" s="202">
        <v>6</v>
      </c>
      <c r="AW35" s="203"/>
      <c r="AX35" s="203"/>
      <c r="AY35" s="203"/>
      <c r="AZ35" s="204"/>
      <c r="BA35" s="197" t="s">
        <v>23</v>
      </c>
      <c r="BB35" s="207"/>
      <c r="BC35" s="207"/>
      <c r="BD35" s="207"/>
      <c r="BE35" s="198"/>
      <c r="BF35" s="197" t="str">
        <f>IFERROR(IF(VLOOKUP(加盟店セキュリティ関連パラメータ!AD35,ドメイン定義書!$F$10:$BR$228,62,FALSE)=0,"",VLOOKUP(加盟店セキュリティ関連パラメータ!AD35,ドメイン定義書!$F$10:$BR$228,62,FALSE)),"")</f>
        <v/>
      </c>
      <c r="BG35" s="207"/>
      <c r="BH35" s="207"/>
      <c r="BI35" s="207"/>
      <c r="BJ35" s="198"/>
      <c r="BK35" s="202" t="s">
        <v>530</v>
      </c>
      <c r="BL35" s="203"/>
      <c r="BM35" s="203"/>
      <c r="BN35" s="203"/>
      <c r="BO35" s="204"/>
      <c r="BP35" s="202"/>
      <c r="BQ35" s="203"/>
      <c r="BR35" s="204"/>
      <c r="BS35" s="100"/>
      <c r="BT35" s="101"/>
      <c r="BU35" s="102"/>
      <c r="BV35" s="100"/>
      <c r="BW35" s="101"/>
      <c r="BX35" s="102"/>
      <c r="BY35" s="100"/>
      <c r="BZ35" s="101"/>
      <c r="CA35" s="102"/>
      <c r="CB35" s="100"/>
      <c r="CC35" s="101"/>
      <c r="CD35" s="102"/>
      <c r="CE35" s="100"/>
      <c r="CF35" s="101"/>
      <c r="CG35" s="102"/>
      <c r="CH35" s="335"/>
      <c r="CI35" s="335"/>
      <c r="CJ35" s="335"/>
      <c r="CK35" s="335"/>
      <c r="CL35" s="335"/>
      <c r="CM35" s="335"/>
      <c r="CN35" s="335"/>
      <c r="CO35" s="335"/>
      <c r="CP35" s="335"/>
      <c r="CQ35" s="335"/>
      <c r="CR35" s="335"/>
      <c r="CS35" s="335"/>
      <c r="CT35" s="335"/>
      <c r="CU35" s="335"/>
      <c r="CV35" s="335"/>
      <c r="CW35" s="335"/>
      <c r="CX35" s="335"/>
      <c r="DE35" s="12" t="str">
        <f t="shared" si="3"/>
        <v>securityrelated_parameter24</v>
      </c>
      <c r="DF35" s="12" t="str">
        <f t="shared" si="4"/>
        <v>VARCHAR(6)</v>
      </c>
      <c r="DG35" s="12" t="str">
        <f t="shared" si="5"/>
        <v/>
      </c>
      <c r="DH35" s="12" t="str">
        <f t="shared" si="6"/>
        <v/>
      </c>
      <c r="DI35" s="12" t="s">
        <v>525</v>
      </c>
    </row>
    <row r="36" spans="2:113" s="12" customFormat="1">
      <c r="B36" s="197">
        <f t="shared" si="2"/>
        <v>27</v>
      </c>
      <c r="C36" s="198"/>
      <c r="D36" s="202" t="s">
        <v>991</v>
      </c>
      <c r="E36" s="203"/>
      <c r="F36" s="203"/>
      <c r="G36" s="203"/>
      <c r="H36" s="203"/>
      <c r="I36" s="203"/>
      <c r="J36" s="203"/>
      <c r="K36" s="203"/>
      <c r="L36" s="203"/>
      <c r="M36" s="203"/>
      <c r="N36" s="203"/>
      <c r="O36" s="203"/>
      <c r="P36" s="204"/>
      <c r="Q36" s="202" t="s">
        <v>1090</v>
      </c>
      <c r="R36" s="203"/>
      <c r="S36" s="203"/>
      <c r="T36" s="203"/>
      <c r="U36" s="203"/>
      <c r="V36" s="203"/>
      <c r="W36" s="203"/>
      <c r="X36" s="203"/>
      <c r="Y36" s="203"/>
      <c r="Z36" s="203"/>
      <c r="AA36" s="203"/>
      <c r="AB36" s="203"/>
      <c r="AC36" s="204"/>
      <c r="AD36" s="202" t="s">
        <v>568</v>
      </c>
      <c r="AE36" s="203"/>
      <c r="AF36" s="203"/>
      <c r="AG36" s="203"/>
      <c r="AH36" s="203"/>
      <c r="AI36" s="203"/>
      <c r="AJ36" s="203"/>
      <c r="AK36" s="203"/>
      <c r="AL36" s="203"/>
      <c r="AM36" s="203"/>
      <c r="AN36" s="203"/>
      <c r="AO36" s="203"/>
      <c r="AP36" s="204"/>
      <c r="AQ36" s="202" t="str">
        <f>IFERROR(VLOOKUP(加盟店セキュリティ関連パラメータ!AD36,ドメイン定義書!$F$10:$BF$228,43,FALSE),"")</f>
        <v>VARCHAR</v>
      </c>
      <c r="AR36" s="203"/>
      <c r="AS36" s="203"/>
      <c r="AT36" s="203"/>
      <c r="AU36" s="204"/>
      <c r="AV36" s="202">
        <v>128</v>
      </c>
      <c r="AW36" s="203"/>
      <c r="AX36" s="203"/>
      <c r="AY36" s="203"/>
      <c r="AZ36" s="204"/>
      <c r="BA36" s="197" t="s">
        <v>23</v>
      </c>
      <c r="BB36" s="207"/>
      <c r="BC36" s="207"/>
      <c r="BD36" s="207"/>
      <c r="BE36" s="198"/>
      <c r="BF36" s="197" t="str">
        <f>IFERROR(IF(VLOOKUP(加盟店セキュリティ関連パラメータ!AD36,ドメイン定義書!$F$10:$BR$228,62,FALSE)=0,"",VLOOKUP(加盟店セキュリティ関連パラメータ!AD36,ドメイン定義書!$F$10:$BR$228,62,FALSE)),"")</f>
        <v/>
      </c>
      <c r="BG36" s="207"/>
      <c r="BH36" s="207"/>
      <c r="BI36" s="207"/>
      <c r="BJ36" s="198"/>
      <c r="BK36" s="202" t="s">
        <v>530</v>
      </c>
      <c r="BL36" s="203"/>
      <c r="BM36" s="203"/>
      <c r="BN36" s="203"/>
      <c r="BO36" s="204"/>
      <c r="BP36" s="202"/>
      <c r="BQ36" s="203"/>
      <c r="BR36" s="204"/>
      <c r="BS36" s="100"/>
      <c r="BT36" s="101"/>
      <c r="BU36" s="102"/>
      <c r="BV36" s="100"/>
      <c r="BW36" s="101"/>
      <c r="BX36" s="102"/>
      <c r="BY36" s="100"/>
      <c r="BZ36" s="101"/>
      <c r="CA36" s="102"/>
      <c r="CB36" s="100"/>
      <c r="CC36" s="101"/>
      <c r="CD36" s="102"/>
      <c r="CE36" s="100"/>
      <c r="CF36" s="101"/>
      <c r="CG36" s="102"/>
      <c r="CH36" s="335"/>
      <c r="CI36" s="335"/>
      <c r="CJ36" s="335"/>
      <c r="CK36" s="335"/>
      <c r="CL36" s="335"/>
      <c r="CM36" s="335"/>
      <c r="CN36" s="335"/>
      <c r="CO36" s="335"/>
      <c r="CP36" s="335"/>
      <c r="CQ36" s="335"/>
      <c r="CR36" s="335"/>
      <c r="CS36" s="335"/>
      <c r="CT36" s="335"/>
      <c r="CU36" s="335"/>
      <c r="CV36" s="335"/>
      <c r="CW36" s="335"/>
      <c r="CX36" s="335"/>
      <c r="DE36" s="12" t="str">
        <f t="shared" si="3"/>
        <v>securityrelated_parameter25</v>
      </c>
      <c r="DF36" s="12" t="str">
        <f t="shared" si="4"/>
        <v>VARCHAR(128)</v>
      </c>
      <c r="DG36" s="12" t="str">
        <f t="shared" si="5"/>
        <v/>
      </c>
      <c r="DH36" s="12" t="str">
        <f t="shared" si="6"/>
        <v/>
      </c>
      <c r="DI36" s="12" t="s">
        <v>525</v>
      </c>
    </row>
    <row r="37" spans="2:113" s="12" customFormat="1">
      <c r="B37" s="197">
        <f t="shared" si="2"/>
        <v>28</v>
      </c>
      <c r="C37" s="198"/>
      <c r="D37" s="202" t="s">
        <v>992</v>
      </c>
      <c r="E37" s="203"/>
      <c r="F37" s="203"/>
      <c r="G37" s="203"/>
      <c r="H37" s="203"/>
      <c r="I37" s="203"/>
      <c r="J37" s="203"/>
      <c r="K37" s="203"/>
      <c r="L37" s="203"/>
      <c r="M37" s="203"/>
      <c r="N37" s="203"/>
      <c r="O37" s="203"/>
      <c r="P37" s="204"/>
      <c r="Q37" s="202" t="s">
        <v>1091</v>
      </c>
      <c r="R37" s="203"/>
      <c r="S37" s="203"/>
      <c r="T37" s="203"/>
      <c r="U37" s="203"/>
      <c r="V37" s="203"/>
      <c r="W37" s="203"/>
      <c r="X37" s="203"/>
      <c r="Y37" s="203"/>
      <c r="Z37" s="203"/>
      <c r="AA37" s="203"/>
      <c r="AB37" s="203"/>
      <c r="AC37" s="204"/>
      <c r="AD37" s="202" t="s">
        <v>568</v>
      </c>
      <c r="AE37" s="203"/>
      <c r="AF37" s="203"/>
      <c r="AG37" s="203"/>
      <c r="AH37" s="203"/>
      <c r="AI37" s="203"/>
      <c r="AJ37" s="203"/>
      <c r="AK37" s="203"/>
      <c r="AL37" s="203"/>
      <c r="AM37" s="203"/>
      <c r="AN37" s="203"/>
      <c r="AO37" s="203"/>
      <c r="AP37" s="204"/>
      <c r="AQ37" s="202" t="str">
        <f>IFERROR(VLOOKUP(加盟店セキュリティ関連パラメータ!AD37,ドメイン定義書!$F$10:$BF$228,43,FALSE),"")</f>
        <v>VARCHAR</v>
      </c>
      <c r="AR37" s="203"/>
      <c r="AS37" s="203"/>
      <c r="AT37" s="203"/>
      <c r="AU37" s="204"/>
      <c r="AV37" s="202">
        <v>6</v>
      </c>
      <c r="AW37" s="203"/>
      <c r="AX37" s="203"/>
      <c r="AY37" s="203"/>
      <c r="AZ37" s="204"/>
      <c r="BA37" s="197" t="s">
        <v>23</v>
      </c>
      <c r="BB37" s="207"/>
      <c r="BC37" s="207"/>
      <c r="BD37" s="207"/>
      <c r="BE37" s="198"/>
      <c r="BF37" s="197" t="str">
        <f>IFERROR(IF(VLOOKUP(加盟店セキュリティ関連パラメータ!AD37,ドメイン定義書!$F$10:$BR$228,62,FALSE)=0,"",VLOOKUP(加盟店セキュリティ関連パラメータ!AD37,ドメイン定義書!$F$10:$BR$228,62,FALSE)),"")</f>
        <v/>
      </c>
      <c r="BG37" s="207"/>
      <c r="BH37" s="207"/>
      <c r="BI37" s="207"/>
      <c r="BJ37" s="198"/>
      <c r="BK37" s="202" t="s">
        <v>530</v>
      </c>
      <c r="BL37" s="203"/>
      <c r="BM37" s="203"/>
      <c r="BN37" s="203"/>
      <c r="BO37" s="204"/>
      <c r="BP37" s="202"/>
      <c r="BQ37" s="203"/>
      <c r="BR37" s="204"/>
      <c r="BS37" s="100"/>
      <c r="BT37" s="101"/>
      <c r="BU37" s="102"/>
      <c r="BV37" s="100"/>
      <c r="BW37" s="101"/>
      <c r="BX37" s="102"/>
      <c r="BY37" s="100"/>
      <c r="BZ37" s="101"/>
      <c r="CA37" s="102"/>
      <c r="CB37" s="100"/>
      <c r="CC37" s="101"/>
      <c r="CD37" s="102"/>
      <c r="CE37" s="100"/>
      <c r="CF37" s="101"/>
      <c r="CG37" s="102"/>
      <c r="CH37" s="335"/>
      <c r="CI37" s="335"/>
      <c r="CJ37" s="335"/>
      <c r="CK37" s="335"/>
      <c r="CL37" s="335"/>
      <c r="CM37" s="335"/>
      <c r="CN37" s="335"/>
      <c r="CO37" s="335"/>
      <c r="CP37" s="335"/>
      <c r="CQ37" s="335"/>
      <c r="CR37" s="335"/>
      <c r="CS37" s="335"/>
      <c r="CT37" s="335"/>
      <c r="CU37" s="335"/>
      <c r="CV37" s="335"/>
      <c r="CW37" s="335"/>
      <c r="CX37" s="335"/>
      <c r="DE37" s="12" t="str">
        <f t="shared" si="3"/>
        <v>securityrelated_parameter26</v>
      </c>
      <c r="DF37" s="12" t="str">
        <f t="shared" si="4"/>
        <v>VARCHAR(6)</v>
      </c>
      <c r="DG37" s="12" t="str">
        <f t="shared" si="5"/>
        <v/>
      </c>
      <c r="DH37" s="12" t="str">
        <f t="shared" si="6"/>
        <v/>
      </c>
      <c r="DI37" s="12" t="s">
        <v>525</v>
      </c>
    </row>
    <row r="38" spans="2:113" s="12" customFormat="1">
      <c r="B38" s="197">
        <f t="shared" si="2"/>
        <v>29</v>
      </c>
      <c r="C38" s="198"/>
      <c r="D38" s="202" t="s">
        <v>993</v>
      </c>
      <c r="E38" s="203"/>
      <c r="F38" s="203"/>
      <c r="G38" s="203"/>
      <c r="H38" s="203"/>
      <c r="I38" s="203"/>
      <c r="J38" s="203"/>
      <c r="K38" s="203"/>
      <c r="L38" s="203"/>
      <c r="M38" s="203"/>
      <c r="N38" s="203"/>
      <c r="O38" s="203"/>
      <c r="P38" s="204"/>
      <c r="Q38" s="202" t="s">
        <v>1092</v>
      </c>
      <c r="R38" s="203"/>
      <c r="S38" s="203"/>
      <c r="T38" s="203"/>
      <c r="U38" s="203"/>
      <c r="V38" s="203"/>
      <c r="W38" s="203"/>
      <c r="X38" s="203"/>
      <c r="Y38" s="203"/>
      <c r="Z38" s="203"/>
      <c r="AA38" s="203"/>
      <c r="AB38" s="203"/>
      <c r="AC38" s="204"/>
      <c r="AD38" s="202" t="s">
        <v>568</v>
      </c>
      <c r="AE38" s="203"/>
      <c r="AF38" s="203"/>
      <c r="AG38" s="203"/>
      <c r="AH38" s="203"/>
      <c r="AI38" s="203"/>
      <c r="AJ38" s="203"/>
      <c r="AK38" s="203"/>
      <c r="AL38" s="203"/>
      <c r="AM38" s="203"/>
      <c r="AN38" s="203"/>
      <c r="AO38" s="203"/>
      <c r="AP38" s="204"/>
      <c r="AQ38" s="202" t="str">
        <f>IFERROR(VLOOKUP(加盟店セキュリティ関連パラメータ!AD38,ドメイン定義書!$F$10:$BF$228,43,FALSE),"")</f>
        <v>VARCHAR</v>
      </c>
      <c r="AR38" s="203"/>
      <c r="AS38" s="203"/>
      <c r="AT38" s="203"/>
      <c r="AU38" s="204"/>
      <c r="AV38" s="202">
        <v>128</v>
      </c>
      <c r="AW38" s="203"/>
      <c r="AX38" s="203"/>
      <c r="AY38" s="203"/>
      <c r="AZ38" s="204"/>
      <c r="BA38" s="197" t="s">
        <v>23</v>
      </c>
      <c r="BB38" s="207"/>
      <c r="BC38" s="207"/>
      <c r="BD38" s="207"/>
      <c r="BE38" s="198"/>
      <c r="BF38" s="197" t="str">
        <f>IFERROR(IF(VLOOKUP(加盟店セキュリティ関連パラメータ!AD38,ドメイン定義書!$F$10:$BR$228,62,FALSE)=0,"",VLOOKUP(加盟店セキュリティ関連パラメータ!AD38,ドメイン定義書!$F$10:$BR$228,62,FALSE)),"")</f>
        <v/>
      </c>
      <c r="BG38" s="207"/>
      <c r="BH38" s="207"/>
      <c r="BI38" s="207"/>
      <c r="BJ38" s="198"/>
      <c r="BK38" s="202" t="s">
        <v>530</v>
      </c>
      <c r="BL38" s="203"/>
      <c r="BM38" s="203"/>
      <c r="BN38" s="203"/>
      <c r="BO38" s="204"/>
      <c r="BP38" s="202"/>
      <c r="BQ38" s="203"/>
      <c r="BR38" s="204"/>
      <c r="BS38" s="100"/>
      <c r="BT38" s="101"/>
      <c r="BU38" s="102"/>
      <c r="BV38" s="100"/>
      <c r="BW38" s="101"/>
      <c r="BX38" s="102"/>
      <c r="BY38" s="100"/>
      <c r="BZ38" s="101"/>
      <c r="CA38" s="102"/>
      <c r="CB38" s="100"/>
      <c r="CC38" s="101"/>
      <c r="CD38" s="102"/>
      <c r="CE38" s="100"/>
      <c r="CF38" s="101"/>
      <c r="CG38" s="102"/>
      <c r="CH38" s="335"/>
      <c r="CI38" s="335"/>
      <c r="CJ38" s="335"/>
      <c r="CK38" s="335"/>
      <c r="CL38" s="335"/>
      <c r="CM38" s="335"/>
      <c r="CN38" s="335"/>
      <c r="CO38" s="335"/>
      <c r="CP38" s="335"/>
      <c r="CQ38" s="335"/>
      <c r="CR38" s="335"/>
      <c r="CS38" s="335"/>
      <c r="CT38" s="335"/>
      <c r="CU38" s="335"/>
      <c r="CV38" s="335"/>
      <c r="CW38" s="335"/>
      <c r="CX38" s="335"/>
      <c r="DE38" s="12" t="str">
        <f t="shared" si="3"/>
        <v>securityrelated_parameter27</v>
      </c>
      <c r="DF38" s="12" t="str">
        <f t="shared" si="4"/>
        <v>VARCHAR(128)</v>
      </c>
      <c r="DG38" s="12" t="str">
        <f t="shared" si="5"/>
        <v/>
      </c>
      <c r="DH38" s="12" t="str">
        <f t="shared" si="6"/>
        <v/>
      </c>
      <c r="DI38" s="12" t="s">
        <v>525</v>
      </c>
    </row>
    <row r="39" spans="2:113" s="12" customFormat="1">
      <c r="B39" s="197">
        <f t="shared" si="2"/>
        <v>30</v>
      </c>
      <c r="C39" s="198"/>
      <c r="D39" s="202" t="s">
        <v>994</v>
      </c>
      <c r="E39" s="203"/>
      <c r="F39" s="203"/>
      <c r="G39" s="203"/>
      <c r="H39" s="203"/>
      <c r="I39" s="203"/>
      <c r="J39" s="203"/>
      <c r="K39" s="203"/>
      <c r="L39" s="203"/>
      <c r="M39" s="203"/>
      <c r="N39" s="203"/>
      <c r="O39" s="203"/>
      <c r="P39" s="204"/>
      <c r="Q39" s="202" t="s">
        <v>1093</v>
      </c>
      <c r="R39" s="203"/>
      <c r="S39" s="203"/>
      <c r="T39" s="203"/>
      <c r="U39" s="203"/>
      <c r="V39" s="203"/>
      <c r="W39" s="203"/>
      <c r="X39" s="203"/>
      <c r="Y39" s="203"/>
      <c r="Z39" s="203"/>
      <c r="AA39" s="203"/>
      <c r="AB39" s="203"/>
      <c r="AC39" s="204"/>
      <c r="AD39" s="202" t="s">
        <v>568</v>
      </c>
      <c r="AE39" s="203"/>
      <c r="AF39" s="203"/>
      <c r="AG39" s="203"/>
      <c r="AH39" s="203"/>
      <c r="AI39" s="203"/>
      <c r="AJ39" s="203"/>
      <c r="AK39" s="203"/>
      <c r="AL39" s="203"/>
      <c r="AM39" s="203"/>
      <c r="AN39" s="203"/>
      <c r="AO39" s="203"/>
      <c r="AP39" s="204"/>
      <c r="AQ39" s="202" t="str">
        <f>IFERROR(VLOOKUP(加盟店セキュリティ関連パラメータ!AD39,ドメイン定義書!$F$10:$BF$228,43,FALSE),"")</f>
        <v>VARCHAR</v>
      </c>
      <c r="AR39" s="203"/>
      <c r="AS39" s="203"/>
      <c r="AT39" s="203"/>
      <c r="AU39" s="204"/>
      <c r="AV39" s="202">
        <v>6</v>
      </c>
      <c r="AW39" s="203"/>
      <c r="AX39" s="203"/>
      <c r="AY39" s="203"/>
      <c r="AZ39" s="204"/>
      <c r="BA39" s="197" t="s">
        <v>23</v>
      </c>
      <c r="BB39" s="207"/>
      <c r="BC39" s="207"/>
      <c r="BD39" s="207"/>
      <c r="BE39" s="198"/>
      <c r="BF39" s="197" t="str">
        <f>IFERROR(IF(VLOOKUP(加盟店セキュリティ関連パラメータ!AD39,ドメイン定義書!$F$10:$BR$228,62,FALSE)=0,"",VLOOKUP(加盟店セキュリティ関連パラメータ!AD39,ドメイン定義書!$F$10:$BR$228,62,FALSE)),"")</f>
        <v/>
      </c>
      <c r="BG39" s="207"/>
      <c r="BH39" s="207"/>
      <c r="BI39" s="207"/>
      <c r="BJ39" s="198"/>
      <c r="BK39" s="202" t="s">
        <v>530</v>
      </c>
      <c r="BL39" s="203"/>
      <c r="BM39" s="203"/>
      <c r="BN39" s="203"/>
      <c r="BO39" s="204"/>
      <c r="BP39" s="202"/>
      <c r="BQ39" s="203"/>
      <c r="BR39" s="204"/>
      <c r="BS39" s="100"/>
      <c r="BT39" s="101"/>
      <c r="BU39" s="102"/>
      <c r="BV39" s="100"/>
      <c r="BW39" s="101"/>
      <c r="BX39" s="102"/>
      <c r="BY39" s="100"/>
      <c r="BZ39" s="101"/>
      <c r="CA39" s="102"/>
      <c r="CB39" s="100"/>
      <c r="CC39" s="101"/>
      <c r="CD39" s="102"/>
      <c r="CE39" s="100"/>
      <c r="CF39" s="101"/>
      <c r="CG39" s="102"/>
      <c r="CH39" s="335"/>
      <c r="CI39" s="335"/>
      <c r="CJ39" s="335"/>
      <c r="CK39" s="335"/>
      <c r="CL39" s="335"/>
      <c r="CM39" s="335"/>
      <c r="CN39" s="335"/>
      <c r="CO39" s="335"/>
      <c r="CP39" s="335"/>
      <c r="CQ39" s="335"/>
      <c r="CR39" s="335"/>
      <c r="CS39" s="335"/>
      <c r="CT39" s="335"/>
      <c r="CU39" s="335"/>
      <c r="CV39" s="335"/>
      <c r="CW39" s="335"/>
      <c r="CX39" s="335"/>
      <c r="DE39" s="12" t="str">
        <f t="shared" si="3"/>
        <v>securityrelated_parameter28</v>
      </c>
      <c r="DF39" s="12" t="str">
        <f t="shared" si="4"/>
        <v>VARCHAR(6)</v>
      </c>
      <c r="DG39" s="12" t="str">
        <f t="shared" si="5"/>
        <v/>
      </c>
      <c r="DH39" s="12" t="str">
        <f t="shared" si="6"/>
        <v/>
      </c>
      <c r="DI39" s="12" t="s">
        <v>525</v>
      </c>
    </row>
    <row r="40" spans="2:113" s="12" customFormat="1">
      <c r="B40" s="197">
        <f t="shared" si="2"/>
        <v>31</v>
      </c>
      <c r="C40" s="198"/>
      <c r="D40" s="202" t="s">
        <v>995</v>
      </c>
      <c r="E40" s="203"/>
      <c r="F40" s="203"/>
      <c r="G40" s="203"/>
      <c r="H40" s="203"/>
      <c r="I40" s="203"/>
      <c r="J40" s="203"/>
      <c r="K40" s="203"/>
      <c r="L40" s="203"/>
      <c r="M40" s="203"/>
      <c r="N40" s="203"/>
      <c r="O40" s="203"/>
      <c r="P40" s="204"/>
      <c r="Q40" s="202" t="s">
        <v>1094</v>
      </c>
      <c r="R40" s="203"/>
      <c r="S40" s="203"/>
      <c r="T40" s="203"/>
      <c r="U40" s="203"/>
      <c r="V40" s="203"/>
      <c r="W40" s="203"/>
      <c r="X40" s="203"/>
      <c r="Y40" s="203"/>
      <c r="Z40" s="203"/>
      <c r="AA40" s="203"/>
      <c r="AB40" s="203"/>
      <c r="AC40" s="204"/>
      <c r="AD40" s="202" t="s">
        <v>568</v>
      </c>
      <c r="AE40" s="203"/>
      <c r="AF40" s="203"/>
      <c r="AG40" s="203"/>
      <c r="AH40" s="203"/>
      <c r="AI40" s="203"/>
      <c r="AJ40" s="203"/>
      <c r="AK40" s="203"/>
      <c r="AL40" s="203"/>
      <c r="AM40" s="203"/>
      <c r="AN40" s="203"/>
      <c r="AO40" s="203"/>
      <c r="AP40" s="204"/>
      <c r="AQ40" s="202" t="str">
        <f>IFERROR(VLOOKUP(加盟店セキュリティ関連パラメータ!AD40,ドメイン定義書!$F$10:$BF$228,43,FALSE),"")</f>
        <v>VARCHAR</v>
      </c>
      <c r="AR40" s="203"/>
      <c r="AS40" s="203"/>
      <c r="AT40" s="203"/>
      <c r="AU40" s="204"/>
      <c r="AV40" s="202">
        <v>128</v>
      </c>
      <c r="AW40" s="203"/>
      <c r="AX40" s="203"/>
      <c r="AY40" s="203"/>
      <c r="AZ40" s="204"/>
      <c r="BA40" s="197" t="s">
        <v>23</v>
      </c>
      <c r="BB40" s="207"/>
      <c r="BC40" s="207"/>
      <c r="BD40" s="207"/>
      <c r="BE40" s="198"/>
      <c r="BF40" s="197" t="str">
        <f>IFERROR(IF(VLOOKUP(加盟店セキュリティ関連パラメータ!AD40,ドメイン定義書!$F$10:$BR$228,62,FALSE)=0,"",VLOOKUP(加盟店セキュリティ関連パラメータ!AD40,ドメイン定義書!$F$10:$BR$228,62,FALSE)),"")</f>
        <v/>
      </c>
      <c r="BG40" s="207"/>
      <c r="BH40" s="207"/>
      <c r="BI40" s="207"/>
      <c r="BJ40" s="198"/>
      <c r="BK40" s="202" t="s">
        <v>530</v>
      </c>
      <c r="BL40" s="203"/>
      <c r="BM40" s="203"/>
      <c r="BN40" s="203"/>
      <c r="BO40" s="204"/>
      <c r="BP40" s="202"/>
      <c r="BQ40" s="203"/>
      <c r="BR40" s="204"/>
      <c r="BS40" s="100"/>
      <c r="BT40" s="101"/>
      <c r="BU40" s="102"/>
      <c r="BV40" s="100"/>
      <c r="BW40" s="101"/>
      <c r="BX40" s="102"/>
      <c r="BY40" s="100"/>
      <c r="BZ40" s="101"/>
      <c r="CA40" s="102"/>
      <c r="CB40" s="100"/>
      <c r="CC40" s="101"/>
      <c r="CD40" s="102"/>
      <c r="CE40" s="100"/>
      <c r="CF40" s="101"/>
      <c r="CG40" s="102"/>
      <c r="CH40" s="335"/>
      <c r="CI40" s="335"/>
      <c r="CJ40" s="335"/>
      <c r="CK40" s="335"/>
      <c r="CL40" s="335"/>
      <c r="CM40" s="335"/>
      <c r="CN40" s="335"/>
      <c r="CO40" s="335"/>
      <c r="CP40" s="335"/>
      <c r="CQ40" s="335"/>
      <c r="CR40" s="335"/>
      <c r="CS40" s="335"/>
      <c r="CT40" s="335"/>
      <c r="CU40" s="335"/>
      <c r="CV40" s="335"/>
      <c r="CW40" s="335"/>
      <c r="CX40" s="335"/>
      <c r="DE40" s="12" t="str">
        <f t="shared" si="3"/>
        <v>securityrelated_parameter29</v>
      </c>
      <c r="DF40" s="12" t="str">
        <f t="shared" si="4"/>
        <v>VARCHAR(128)</v>
      </c>
      <c r="DG40" s="12" t="str">
        <f t="shared" si="5"/>
        <v/>
      </c>
      <c r="DH40" s="12" t="str">
        <f t="shared" si="6"/>
        <v/>
      </c>
      <c r="DI40" s="12" t="s">
        <v>525</v>
      </c>
    </row>
    <row r="41" spans="2:113" s="12" customFormat="1">
      <c r="B41" s="197">
        <f t="shared" si="2"/>
        <v>32</v>
      </c>
      <c r="C41" s="198"/>
      <c r="D41" s="202" t="s">
        <v>996</v>
      </c>
      <c r="E41" s="203"/>
      <c r="F41" s="203"/>
      <c r="G41" s="203"/>
      <c r="H41" s="203"/>
      <c r="I41" s="203"/>
      <c r="J41" s="203"/>
      <c r="K41" s="203"/>
      <c r="L41" s="203"/>
      <c r="M41" s="203"/>
      <c r="N41" s="203"/>
      <c r="O41" s="203"/>
      <c r="P41" s="204"/>
      <c r="Q41" s="202" t="s">
        <v>1095</v>
      </c>
      <c r="R41" s="203"/>
      <c r="S41" s="203"/>
      <c r="T41" s="203"/>
      <c r="U41" s="203"/>
      <c r="V41" s="203"/>
      <c r="W41" s="203"/>
      <c r="X41" s="203"/>
      <c r="Y41" s="203"/>
      <c r="Z41" s="203"/>
      <c r="AA41" s="203"/>
      <c r="AB41" s="203"/>
      <c r="AC41" s="204"/>
      <c r="AD41" s="202" t="s">
        <v>568</v>
      </c>
      <c r="AE41" s="203"/>
      <c r="AF41" s="203"/>
      <c r="AG41" s="203"/>
      <c r="AH41" s="203"/>
      <c r="AI41" s="203"/>
      <c r="AJ41" s="203"/>
      <c r="AK41" s="203"/>
      <c r="AL41" s="203"/>
      <c r="AM41" s="203"/>
      <c r="AN41" s="203"/>
      <c r="AO41" s="203"/>
      <c r="AP41" s="204"/>
      <c r="AQ41" s="202" t="str">
        <f>IFERROR(VLOOKUP(加盟店セキュリティ関連パラメータ!AD41,ドメイン定義書!$F$10:$BF$228,43,FALSE),"")</f>
        <v>VARCHAR</v>
      </c>
      <c r="AR41" s="203"/>
      <c r="AS41" s="203"/>
      <c r="AT41" s="203"/>
      <c r="AU41" s="204"/>
      <c r="AV41" s="202">
        <v>6</v>
      </c>
      <c r="AW41" s="203"/>
      <c r="AX41" s="203"/>
      <c r="AY41" s="203"/>
      <c r="AZ41" s="204"/>
      <c r="BA41" s="197" t="s">
        <v>23</v>
      </c>
      <c r="BB41" s="207"/>
      <c r="BC41" s="207"/>
      <c r="BD41" s="207"/>
      <c r="BE41" s="198"/>
      <c r="BF41" s="197" t="str">
        <f>IFERROR(IF(VLOOKUP(加盟店セキュリティ関連パラメータ!AD41,ドメイン定義書!$F$10:$BR$228,62,FALSE)=0,"",VLOOKUP(加盟店セキュリティ関連パラメータ!AD41,ドメイン定義書!$F$10:$BR$228,62,FALSE)),"")</f>
        <v/>
      </c>
      <c r="BG41" s="207"/>
      <c r="BH41" s="207"/>
      <c r="BI41" s="207"/>
      <c r="BJ41" s="198"/>
      <c r="BK41" s="202" t="s">
        <v>530</v>
      </c>
      <c r="BL41" s="203"/>
      <c r="BM41" s="203"/>
      <c r="BN41" s="203"/>
      <c r="BO41" s="204"/>
      <c r="BP41" s="202"/>
      <c r="BQ41" s="203"/>
      <c r="BR41" s="204"/>
      <c r="BS41" s="100"/>
      <c r="BT41" s="101"/>
      <c r="BU41" s="102"/>
      <c r="BV41" s="100"/>
      <c r="BW41" s="101"/>
      <c r="BX41" s="102"/>
      <c r="BY41" s="100"/>
      <c r="BZ41" s="101"/>
      <c r="CA41" s="102"/>
      <c r="CB41" s="100"/>
      <c r="CC41" s="101"/>
      <c r="CD41" s="102"/>
      <c r="CE41" s="100"/>
      <c r="CF41" s="101"/>
      <c r="CG41" s="102"/>
      <c r="CH41" s="335"/>
      <c r="CI41" s="335"/>
      <c r="CJ41" s="335"/>
      <c r="CK41" s="335"/>
      <c r="CL41" s="335"/>
      <c r="CM41" s="335"/>
      <c r="CN41" s="335"/>
      <c r="CO41" s="335"/>
      <c r="CP41" s="335"/>
      <c r="CQ41" s="335"/>
      <c r="CR41" s="335"/>
      <c r="CS41" s="335"/>
      <c r="CT41" s="335"/>
      <c r="CU41" s="335"/>
      <c r="CV41" s="335"/>
      <c r="CW41" s="335"/>
      <c r="CX41" s="335"/>
      <c r="DE41" s="12" t="str">
        <f t="shared" si="3"/>
        <v>securityrelated_parameter30</v>
      </c>
      <c r="DF41" s="12" t="str">
        <f t="shared" si="4"/>
        <v>VARCHAR(6)</v>
      </c>
      <c r="DG41" s="12" t="str">
        <f t="shared" si="5"/>
        <v/>
      </c>
      <c r="DH41" s="12" t="str">
        <f t="shared" si="6"/>
        <v/>
      </c>
      <c r="DI41" s="12" t="s">
        <v>525</v>
      </c>
    </row>
    <row r="42" spans="2:113" s="12" customFormat="1">
      <c r="B42" s="197">
        <f t="shared" si="2"/>
        <v>33</v>
      </c>
      <c r="C42" s="198"/>
      <c r="D42" s="202" t="s">
        <v>997</v>
      </c>
      <c r="E42" s="203"/>
      <c r="F42" s="203"/>
      <c r="G42" s="203"/>
      <c r="H42" s="203"/>
      <c r="I42" s="203"/>
      <c r="J42" s="203"/>
      <c r="K42" s="203"/>
      <c r="L42" s="203"/>
      <c r="M42" s="203"/>
      <c r="N42" s="203"/>
      <c r="O42" s="203"/>
      <c r="P42" s="204"/>
      <c r="Q42" s="202" t="s">
        <v>1096</v>
      </c>
      <c r="R42" s="203"/>
      <c r="S42" s="203"/>
      <c r="T42" s="203"/>
      <c r="U42" s="203"/>
      <c r="V42" s="203"/>
      <c r="W42" s="203"/>
      <c r="X42" s="203"/>
      <c r="Y42" s="203"/>
      <c r="Z42" s="203"/>
      <c r="AA42" s="203"/>
      <c r="AB42" s="203"/>
      <c r="AC42" s="204"/>
      <c r="AD42" s="202" t="s">
        <v>568</v>
      </c>
      <c r="AE42" s="203"/>
      <c r="AF42" s="203"/>
      <c r="AG42" s="203"/>
      <c r="AH42" s="203"/>
      <c r="AI42" s="203"/>
      <c r="AJ42" s="203"/>
      <c r="AK42" s="203"/>
      <c r="AL42" s="203"/>
      <c r="AM42" s="203"/>
      <c r="AN42" s="203"/>
      <c r="AO42" s="203"/>
      <c r="AP42" s="204"/>
      <c r="AQ42" s="202" t="str">
        <f>IFERROR(VLOOKUP(加盟店セキュリティ関連パラメータ!AD42,ドメイン定義書!$F$10:$BF$228,43,FALSE),"")</f>
        <v>VARCHAR</v>
      </c>
      <c r="AR42" s="203"/>
      <c r="AS42" s="203"/>
      <c r="AT42" s="203"/>
      <c r="AU42" s="204"/>
      <c r="AV42" s="202">
        <v>200</v>
      </c>
      <c r="AW42" s="203"/>
      <c r="AX42" s="203"/>
      <c r="AY42" s="203"/>
      <c r="AZ42" s="204"/>
      <c r="BA42" s="197" t="s">
        <v>23</v>
      </c>
      <c r="BB42" s="207"/>
      <c r="BC42" s="207"/>
      <c r="BD42" s="207"/>
      <c r="BE42" s="198"/>
      <c r="BF42" s="197" t="str">
        <f>IFERROR(IF(VLOOKUP(加盟店セキュリティ関連パラメータ!AD42,ドメイン定義書!$F$10:$BR$228,62,FALSE)=0,"",VLOOKUP(加盟店セキュリティ関連パラメータ!AD42,ドメイン定義書!$F$10:$BR$228,62,FALSE)),"")</f>
        <v/>
      </c>
      <c r="BG42" s="207"/>
      <c r="BH42" s="207"/>
      <c r="BI42" s="207"/>
      <c r="BJ42" s="198"/>
      <c r="BK42" s="202" t="s">
        <v>530</v>
      </c>
      <c r="BL42" s="203"/>
      <c r="BM42" s="203"/>
      <c r="BN42" s="203"/>
      <c r="BO42" s="204"/>
      <c r="BP42" s="202"/>
      <c r="BQ42" s="203"/>
      <c r="BR42" s="204"/>
      <c r="BS42" s="100"/>
      <c r="BT42" s="101"/>
      <c r="BU42" s="102"/>
      <c r="BV42" s="100"/>
      <c r="BW42" s="101"/>
      <c r="BX42" s="102"/>
      <c r="BY42" s="100"/>
      <c r="BZ42" s="101"/>
      <c r="CA42" s="102"/>
      <c r="CB42" s="100"/>
      <c r="CC42" s="101"/>
      <c r="CD42" s="102"/>
      <c r="CE42" s="100"/>
      <c r="CF42" s="101"/>
      <c r="CG42" s="102"/>
      <c r="CH42" s="335"/>
      <c r="CI42" s="335"/>
      <c r="CJ42" s="335"/>
      <c r="CK42" s="335"/>
      <c r="CL42" s="335"/>
      <c r="CM42" s="335"/>
      <c r="CN42" s="335"/>
      <c r="CO42" s="335"/>
      <c r="CP42" s="335"/>
      <c r="CQ42" s="335"/>
      <c r="CR42" s="335"/>
      <c r="CS42" s="335"/>
      <c r="CT42" s="335"/>
      <c r="CU42" s="335"/>
      <c r="CV42" s="335"/>
      <c r="CW42" s="335"/>
      <c r="CX42" s="335"/>
      <c r="DE42" s="12" t="str">
        <f t="shared" si="3"/>
        <v>securityrelated_parameter31</v>
      </c>
      <c r="DF42" s="12" t="str">
        <f t="shared" si="4"/>
        <v>VARCHAR(200)</v>
      </c>
      <c r="DG42" s="12" t="str">
        <f t="shared" si="5"/>
        <v/>
      </c>
      <c r="DH42" s="12" t="str">
        <f t="shared" si="6"/>
        <v/>
      </c>
      <c r="DI42" s="12" t="s">
        <v>525</v>
      </c>
    </row>
    <row r="43" spans="2:113" s="12" customFormat="1">
      <c r="B43" s="197">
        <f t="shared" si="2"/>
        <v>34</v>
      </c>
      <c r="C43" s="198"/>
      <c r="D43" s="202" t="s">
        <v>998</v>
      </c>
      <c r="E43" s="203"/>
      <c r="F43" s="203"/>
      <c r="G43" s="203"/>
      <c r="H43" s="203"/>
      <c r="I43" s="203"/>
      <c r="J43" s="203"/>
      <c r="K43" s="203"/>
      <c r="L43" s="203"/>
      <c r="M43" s="203"/>
      <c r="N43" s="203"/>
      <c r="O43" s="203"/>
      <c r="P43" s="204"/>
      <c r="Q43" s="202" t="s">
        <v>1097</v>
      </c>
      <c r="R43" s="203"/>
      <c r="S43" s="203"/>
      <c r="T43" s="203"/>
      <c r="U43" s="203"/>
      <c r="V43" s="203"/>
      <c r="W43" s="203"/>
      <c r="X43" s="203"/>
      <c r="Y43" s="203"/>
      <c r="Z43" s="203"/>
      <c r="AA43" s="203"/>
      <c r="AB43" s="203"/>
      <c r="AC43" s="204"/>
      <c r="AD43" s="202" t="s">
        <v>568</v>
      </c>
      <c r="AE43" s="203"/>
      <c r="AF43" s="203"/>
      <c r="AG43" s="203"/>
      <c r="AH43" s="203"/>
      <c r="AI43" s="203"/>
      <c r="AJ43" s="203"/>
      <c r="AK43" s="203"/>
      <c r="AL43" s="203"/>
      <c r="AM43" s="203"/>
      <c r="AN43" s="203"/>
      <c r="AO43" s="203"/>
      <c r="AP43" s="204"/>
      <c r="AQ43" s="202" t="str">
        <f>IFERROR(VLOOKUP(加盟店セキュリティ関連パラメータ!AD43,ドメイン定義書!$F$10:$BF$228,43,FALSE),"")</f>
        <v>VARCHAR</v>
      </c>
      <c r="AR43" s="203"/>
      <c r="AS43" s="203"/>
      <c r="AT43" s="203"/>
      <c r="AU43" s="204"/>
      <c r="AV43" s="202">
        <v>128</v>
      </c>
      <c r="AW43" s="203"/>
      <c r="AX43" s="203"/>
      <c r="AY43" s="203"/>
      <c r="AZ43" s="204"/>
      <c r="BA43" s="197" t="s">
        <v>23</v>
      </c>
      <c r="BB43" s="207"/>
      <c r="BC43" s="207"/>
      <c r="BD43" s="207"/>
      <c r="BE43" s="198"/>
      <c r="BF43" s="197" t="str">
        <f>IFERROR(IF(VLOOKUP(加盟店セキュリティ関連パラメータ!AD43,ドメイン定義書!$F$10:$BR$228,62,FALSE)=0,"",VLOOKUP(加盟店セキュリティ関連パラメータ!AD43,ドメイン定義書!$F$10:$BR$228,62,FALSE)),"")</f>
        <v/>
      </c>
      <c r="BG43" s="207"/>
      <c r="BH43" s="207"/>
      <c r="BI43" s="207"/>
      <c r="BJ43" s="198"/>
      <c r="BK43" s="202" t="s">
        <v>530</v>
      </c>
      <c r="BL43" s="203"/>
      <c r="BM43" s="203"/>
      <c r="BN43" s="203"/>
      <c r="BO43" s="204"/>
      <c r="BP43" s="202"/>
      <c r="BQ43" s="203"/>
      <c r="BR43" s="204"/>
      <c r="BS43" s="100"/>
      <c r="BT43" s="101"/>
      <c r="BU43" s="102"/>
      <c r="BV43" s="100"/>
      <c r="BW43" s="101"/>
      <c r="BX43" s="102"/>
      <c r="BY43" s="100"/>
      <c r="BZ43" s="101"/>
      <c r="CA43" s="102"/>
      <c r="CB43" s="100"/>
      <c r="CC43" s="101"/>
      <c r="CD43" s="102"/>
      <c r="CE43" s="100"/>
      <c r="CF43" s="101"/>
      <c r="CG43" s="102"/>
      <c r="CH43" s="335"/>
      <c r="CI43" s="335"/>
      <c r="CJ43" s="335"/>
      <c r="CK43" s="335"/>
      <c r="CL43" s="335"/>
      <c r="CM43" s="335"/>
      <c r="CN43" s="335"/>
      <c r="CO43" s="335"/>
      <c r="CP43" s="335"/>
      <c r="CQ43" s="335"/>
      <c r="CR43" s="335"/>
      <c r="CS43" s="335"/>
      <c r="CT43" s="335"/>
      <c r="CU43" s="335"/>
      <c r="CV43" s="335"/>
      <c r="CW43" s="335"/>
      <c r="CX43" s="335"/>
      <c r="DE43" s="12" t="str">
        <f t="shared" si="3"/>
        <v>securityrelated_parameter32</v>
      </c>
      <c r="DF43" s="12" t="str">
        <f t="shared" si="4"/>
        <v>VARCHAR(128)</v>
      </c>
      <c r="DG43" s="12" t="str">
        <f t="shared" si="5"/>
        <v/>
      </c>
      <c r="DH43" s="12" t="str">
        <f t="shared" si="6"/>
        <v/>
      </c>
      <c r="DI43" s="12" t="s">
        <v>525</v>
      </c>
    </row>
    <row r="44" spans="2:113" s="12" customFormat="1">
      <c r="B44" s="197">
        <f t="shared" si="2"/>
        <v>35</v>
      </c>
      <c r="C44" s="198"/>
      <c r="D44" s="202" t="s">
        <v>999</v>
      </c>
      <c r="E44" s="203"/>
      <c r="F44" s="203"/>
      <c r="G44" s="203"/>
      <c r="H44" s="203"/>
      <c r="I44" s="203"/>
      <c r="J44" s="203"/>
      <c r="K44" s="203"/>
      <c r="L44" s="203"/>
      <c r="M44" s="203"/>
      <c r="N44" s="203"/>
      <c r="O44" s="203"/>
      <c r="P44" s="204"/>
      <c r="Q44" s="202" t="s">
        <v>1098</v>
      </c>
      <c r="R44" s="203"/>
      <c r="S44" s="203"/>
      <c r="T44" s="203"/>
      <c r="U44" s="203"/>
      <c r="V44" s="203"/>
      <c r="W44" s="203"/>
      <c r="X44" s="203"/>
      <c r="Y44" s="203"/>
      <c r="Z44" s="203"/>
      <c r="AA44" s="203"/>
      <c r="AB44" s="203"/>
      <c r="AC44" s="204"/>
      <c r="AD44" s="202" t="s">
        <v>568</v>
      </c>
      <c r="AE44" s="203"/>
      <c r="AF44" s="203"/>
      <c r="AG44" s="203"/>
      <c r="AH44" s="203"/>
      <c r="AI44" s="203"/>
      <c r="AJ44" s="203"/>
      <c r="AK44" s="203"/>
      <c r="AL44" s="203"/>
      <c r="AM44" s="203"/>
      <c r="AN44" s="203"/>
      <c r="AO44" s="203"/>
      <c r="AP44" s="204"/>
      <c r="AQ44" s="202" t="str">
        <f>IFERROR(VLOOKUP(加盟店セキュリティ関連パラメータ!AD44,ドメイン定義書!$F$10:$BF$228,43,FALSE),"")</f>
        <v>VARCHAR</v>
      </c>
      <c r="AR44" s="203"/>
      <c r="AS44" s="203"/>
      <c r="AT44" s="203"/>
      <c r="AU44" s="204"/>
      <c r="AV44" s="202">
        <v>6</v>
      </c>
      <c r="AW44" s="203"/>
      <c r="AX44" s="203"/>
      <c r="AY44" s="203"/>
      <c r="AZ44" s="204"/>
      <c r="BA44" s="197" t="s">
        <v>23</v>
      </c>
      <c r="BB44" s="207"/>
      <c r="BC44" s="207"/>
      <c r="BD44" s="207"/>
      <c r="BE44" s="198"/>
      <c r="BF44" s="197" t="str">
        <f>IFERROR(IF(VLOOKUP(加盟店セキュリティ関連パラメータ!AD44,ドメイン定義書!$F$10:$BR$228,62,FALSE)=0,"",VLOOKUP(加盟店セキュリティ関連パラメータ!AD44,ドメイン定義書!$F$10:$BR$228,62,FALSE)),"")</f>
        <v/>
      </c>
      <c r="BG44" s="207"/>
      <c r="BH44" s="207"/>
      <c r="BI44" s="207"/>
      <c r="BJ44" s="198"/>
      <c r="BK44" s="202" t="s">
        <v>530</v>
      </c>
      <c r="BL44" s="203"/>
      <c r="BM44" s="203"/>
      <c r="BN44" s="203"/>
      <c r="BO44" s="204"/>
      <c r="BP44" s="202"/>
      <c r="BQ44" s="203"/>
      <c r="BR44" s="204"/>
      <c r="BS44" s="100"/>
      <c r="BT44" s="101"/>
      <c r="BU44" s="102"/>
      <c r="BV44" s="100"/>
      <c r="BW44" s="101"/>
      <c r="BX44" s="102"/>
      <c r="BY44" s="100"/>
      <c r="BZ44" s="101"/>
      <c r="CA44" s="102"/>
      <c r="CB44" s="100"/>
      <c r="CC44" s="101"/>
      <c r="CD44" s="102"/>
      <c r="CE44" s="100"/>
      <c r="CF44" s="101"/>
      <c r="CG44" s="102"/>
      <c r="CH44" s="335"/>
      <c r="CI44" s="335"/>
      <c r="CJ44" s="335"/>
      <c r="CK44" s="335"/>
      <c r="CL44" s="335"/>
      <c r="CM44" s="335"/>
      <c r="CN44" s="335"/>
      <c r="CO44" s="335"/>
      <c r="CP44" s="335"/>
      <c r="CQ44" s="335"/>
      <c r="CR44" s="335"/>
      <c r="CS44" s="335"/>
      <c r="CT44" s="335"/>
      <c r="CU44" s="335"/>
      <c r="CV44" s="335"/>
      <c r="CW44" s="335"/>
      <c r="CX44" s="335"/>
      <c r="DE44" s="12" t="str">
        <f t="shared" si="3"/>
        <v>securityrelated_parameter33</v>
      </c>
      <c r="DF44" s="12" t="str">
        <f t="shared" si="4"/>
        <v>VARCHAR(6)</v>
      </c>
      <c r="DG44" s="12" t="str">
        <f t="shared" si="5"/>
        <v/>
      </c>
      <c r="DH44" s="12" t="str">
        <f t="shared" si="6"/>
        <v/>
      </c>
      <c r="DI44" s="12" t="s">
        <v>525</v>
      </c>
    </row>
    <row r="45" spans="2:113" s="12" customFormat="1">
      <c r="B45" s="197">
        <f t="shared" si="2"/>
        <v>36</v>
      </c>
      <c r="C45" s="198"/>
      <c r="D45" s="202" t="s">
        <v>1000</v>
      </c>
      <c r="E45" s="203"/>
      <c r="F45" s="203"/>
      <c r="G45" s="203"/>
      <c r="H45" s="203"/>
      <c r="I45" s="203"/>
      <c r="J45" s="203"/>
      <c r="K45" s="203"/>
      <c r="L45" s="203"/>
      <c r="M45" s="203"/>
      <c r="N45" s="203"/>
      <c r="O45" s="203"/>
      <c r="P45" s="204"/>
      <c r="Q45" s="202" t="s">
        <v>1099</v>
      </c>
      <c r="R45" s="203"/>
      <c r="S45" s="203"/>
      <c r="T45" s="203"/>
      <c r="U45" s="203"/>
      <c r="V45" s="203"/>
      <c r="W45" s="203"/>
      <c r="X45" s="203"/>
      <c r="Y45" s="203"/>
      <c r="Z45" s="203"/>
      <c r="AA45" s="203"/>
      <c r="AB45" s="203"/>
      <c r="AC45" s="204"/>
      <c r="AD45" s="202" t="s">
        <v>568</v>
      </c>
      <c r="AE45" s="203"/>
      <c r="AF45" s="203"/>
      <c r="AG45" s="203"/>
      <c r="AH45" s="203"/>
      <c r="AI45" s="203"/>
      <c r="AJ45" s="203"/>
      <c r="AK45" s="203"/>
      <c r="AL45" s="203"/>
      <c r="AM45" s="203"/>
      <c r="AN45" s="203"/>
      <c r="AO45" s="203"/>
      <c r="AP45" s="204"/>
      <c r="AQ45" s="202" t="str">
        <f>IFERROR(VLOOKUP(加盟店セキュリティ関連パラメータ!AD45,ドメイン定義書!$F$10:$BF$228,43,FALSE),"")</f>
        <v>VARCHAR</v>
      </c>
      <c r="AR45" s="203"/>
      <c r="AS45" s="203"/>
      <c r="AT45" s="203"/>
      <c r="AU45" s="204"/>
      <c r="AV45" s="202">
        <v>200</v>
      </c>
      <c r="AW45" s="203"/>
      <c r="AX45" s="203"/>
      <c r="AY45" s="203"/>
      <c r="AZ45" s="204"/>
      <c r="BA45" s="197" t="s">
        <v>23</v>
      </c>
      <c r="BB45" s="207"/>
      <c r="BC45" s="207"/>
      <c r="BD45" s="207"/>
      <c r="BE45" s="198"/>
      <c r="BF45" s="197" t="str">
        <f>IFERROR(IF(VLOOKUP(加盟店セキュリティ関連パラメータ!AD45,ドメイン定義書!$F$10:$BR$228,62,FALSE)=0,"",VLOOKUP(加盟店セキュリティ関連パラメータ!AD45,ドメイン定義書!$F$10:$BR$228,62,FALSE)),"")</f>
        <v/>
      </c>
      <c r="BG45" s="207"/>
      <c r="BH45" s="207"/>
      <c r="BI45" s="207"/>
      <c r="BJ45" s="198"/>
      <c r="BK45" s="202" t="s">
        <v>530</v>
      </c>
      <c r="BL45" s="203"/>
      <c r="BM45" s="203"/>
      <c r="BN45" s="203"/>
      <c r="BO45" s="204"/>
      <c r="BP45" s="202"/>
      <c r="BQ45" s="203"/>
      <c r="BR45" s="204"/>
      <c r="BS45" s="100"/>
      <c r="BT45" s="101"/>
      <c r="BU45" s="102"/>
      <c r="BV45" s="100"/>
      <c r="BW45" s="101"/>
      <c r="BX45" s="102"/>
      <c r="BY45" s="100"/>
      <c r="BZ45" s="101"/>
      <c r="CA45" s="102"/>
      <c r="CB45" s="100"/>
      <c r="CC45" s="101"/>
      <c r="CD45" s="102"/>
      <c r="CE45" s="100"/>
      <c r="CF45" s="101"/>
      <c r="CG45" s="102"/>
      <c r="CH45" s="335"/>
      <c r="CI45" s="335"/>
      <c r="CJ45" s="335"/>
      <c r="CK45" s="335"/>
      <c r="CL45" s="335"/>
      <c r="CM45" s="335"/>
      <c r="CN45" s="335"/>
      <c r="CO45" s="335"/>
      <c r="CP45" s="335"/>
      <c r="CQ45" s="335"/>
      <c r="CR45" s="335"/>
      <c r="CS45" s="335"/>
      <c r="CT45" s="335"/>
      <c r="CU45" s="335"/>
      <c r="CV45" s="335"/>
      <c r="CW45" s="335"/>
      <c r="CX45" s="335"/>
      <c r="DE45" s="12" t="str">
        <f t="shared" si="3"/>
        <v>securityrelated_parameter34</v>
      </c>
      <c r="DF45" s="12" t="str">
        <f t="shared" si="4"/>
        <v>VARCHAR(200)</v>
      </c>
      <c r="DG45" s="12" t="str">
        <f t="shared" si="5"/>
        <v/>
      </c>
      <c r="DH45" s="12" t="str">
        <f t="shared" si="6"/>
        <v/>
      </c>
      <c r="DI45" s="12" t="s">
        <v>525</v>
      </c>
    </row>
    <row r="46" spans="2:113" s="12" customFormat="1">
      <c r="B46" s="197">
        <f t="shared" si="2"/>
        <v>37</v>
      </c>
      <c r="C46" s="198"/>
      <c r="D46" s="202" t="s">
        <v>1001</v>
      </c>
      <c r="E46" s="203"/>
      <c r="F46" s="203"/>
      <c r="G46" s="203"/>
      <c r="H46" s="203"/>
      <c r="I46" s="203"/>
      <c r="J46" s="203"/>
      <c r="K46" s="203"/>
      <c r="L46" s="203"/>
      <c r="M46" s="203"/>
      <c r="N46" s="203"/>
      <c r="O46" s="203"/>
      <c r="P46" s="204"/>
      <c r="Q46" s="202" t="s">
        <v>1100</v>
      </c>
      <c r="R46" s="203"/>
      <c r="S46" s="203"/>
      <c r="T46" s="203"/>
      <c r="U46" s="203"/>
      <c r="V46" s="203"/>
      <c r="W46" s="203"/>
      <c r="X46" s="203"/>
      <c r="Y46" s="203"/>
      <c r="Z46" s="203"/>
      <c r="AA46" s="203"/>
      <c r="AB46" s="203"/>
      <c r="AC46" s="204"/>
      <c r="AD46" s="202" t="s">
        <v>568</v>
      </c>
      <c r="AE46" s="203"/>
      <c r="AF46" s="203"/>
      <c r="AG46" s="203"/>
      <c r="AH46" s="203"/>
      <c r="AI46" s="203"/>
      <c r="AJ46" s="203"/>
      <c r="AK46" s="203"/>
      <c r="AL46" s="203"/>
      <c r="AM46" s="203"/>
      <c r="AN46" s="203"/>
      <c r="AO46" s="203"/>
      <c r="AP46" s="204"/>
      <c r="AQ46" s="202" t="str">
        <f>IFERROR(VLOOKUP(加盟店セキュリティ関連パラメータ!AD46,ドメイン定義書!$F$10:$BF$228,43,FALSE),"")</f>
        <v>VARCHAR</v>
      </c>
      <c r="AR46" s="203"/>
      <c r="AS46" s="203"/>
      <c r="AT46" s="203"/>
      <c r="AU46" s="204"/>
      <c r="AV46" s="202">
        <v>60</v>
      </c>
      <c r="AW46" s="203"/>
      <c r="AX46" s="203"/>
      <c r="AY46" s="203"/>
      <c r="AZ46" s="204"/>
      <c r="BA46" s="197" t="s">
        <v>23</v>
      </c>
      <c r="BB46" s="207"/>
      <c r="BC46" s="207"/>
      <c r="BD46" s="207"/>
      <c r="BE46" s="198"/>
      <c r="BF46" s="197" t="str">
        <f>IFERROR(IF(VLOOKUP(加盟店セキュリティ関連パラメータ!AD46,ドメイン定義書!$F$10:$BR$228,62,FALSE)=0,"",VLOOKUP(加盟店セキュリティ関連パラメータ!AD46,ドメイン定義書!$F$10:$BR$228,62,FALSE)),"")</f>
        <v/>
      </c>
      <c r="BG46" s="207"/>
      <c r="BH46" s="207"/>
      <c r="BI46" s="207"/>
      <c r="BJ46" s="198"/>
      <c r="BK46" s="202" t="s">
        <v>530</v>
      </c>
      <c r="BL46" s="203"/>
      <c r="BM46" s="203"/>
      <c r="BN46" s="203"/>
      <c r="BO46" s="204"/>
      <c r="BP46" s="202"/>
      <c r="BQ46" s="203"/>
      <c r="BR46" s="204"/>
      <c r="BS46" s="100"/>
      <c r="BT46" s="101"/>
      <c r="BU46" s="102"/>
      <c r="BV46" s="100"/>
      <c r="BW46" s="101"/>
      <c r="BX46" s="102"/>
      <c r="BY46" s="100"/>
      <c r="BZ46" s="101"/>
      <c r="CA46" s="102"/>
      <c r="CB46" s="100"/>
      <c r="CC46" s="101"/>
      <c r="CD46" s="102"/>
      <c r="CE46" s="100"/>
      <c r="CF46" s="101"/>
      <c r="CG46" s="102"/>
      <c r="CH46" s="335"/>
      <c r="CI46" s="335"/>
      <c r="CJ46" s="335"/>
      <c r="CK46" s="335"/>
      <c r="CL46" s="335"/>
      <c r="CM46" s="335"/>
      <c r="CN46" s="335"/>
      <c r="CO46" s="335"/>
      <c r="CP46" s="335"/>
      <c r="CQ46" s="335"/>
      <c r="CR46" s="335"/>
      <c r="CS46" s="335"/>
      <c r="CT46" s="335"/>
      <c r="CU46" s="335"/>
      <c r="CV46" s="335"/>
      <c r="CW46" s="335"/>
      <c r="CX46" s="335"/>
      <c r="DE46" s="12" t="str">
        <f t="shared" si="3"/>
        <v>securityrelated_parameter35</v>
      </c>
      <c r="DF46" s="12" t="str">
        <f t="shared" si="4"/>
        <v>VARCHAR(60)</v>
      </c>
      <c r="DG46" s="12" t="str">
        <f t="shared" si="5"/>
        <v/>
      </c>
      <c r="DH46" s="12" t="str">
        <f t="shared" si="6"/>
        <v/>
      </c>
      <c r="DI46" s="12" t="s">
        <v>525</v>
      </c>
    </row>
    <row r="47" spans="2:113" s="12" customFormat="1">
      <c r="B47" s="197">
        <f t="shared" si="2"/>
        <v>38</v>
      </c>
      <c r="C47" s="198"/>
      <c r="D47" s="202" t="s">
        <v>1002</v>
      </c>
      <c r="E47" s="203"/>
      <c r="F47" s="203"/>
      <c r="G47" s="203"/>
      <c r="H47" s="203"/>
      <c r="I47" s="203"/>
      <c r="J47" s="203"/>
      <c r="K47" s="203"/>
      <c r="L47" s="203"/>
      <c r="M47" s="203"/>
      <c r="N47" s="203"/>
      <c r="O47" s="203"/>
      <c r="P47" s="204"/>
      <c r="Q47" s="202" t="s">
        <v>1101</v>
      </c>
      <c r="R47" s="203"/>
      <c r="S47" s="203"/>
      <c r="T47" s="203"/>
      <c r="U47" s="203"/>
      <c r="V47" s="203"/>
      <c r="W47" s="203"/>
      <c r="X47" s="203"/>
      <c r="Y47" s="203"/>
      <c r="Z47" s="203"/>
      <c r="AA47" s="203"/>
      <c r="AB47" s="203"/>
      <c r="AC47" s="204"/>
      <c r="AD47" s="202" t="s">
        <v>568</v>
      </c>
      <c r="AE47" s="203"/>
      <c r="AF47" s="203"/>
      <c r="AG47" s="203"/>
      <c r="AH47" s="203"/>
      <c r="AI47" s="203"/>
      <c r="AJ47" s="203"/>
      <c r="AK47" s="203"/>
      <c r="AL47" s="203"/>
      <c r="AM47" s="203"/>
      <c r="AN47" s="203"/>
      <c r="AO47" s="203"/>
      <c r="AP47" s="204"/>
      <c r="AQ47" s="202" t="str">
        <f>IFERROR(VLOOKUP(加盟店セキュリティ関連パラメータ!AD47,ドメイン定義書!$F$10:$BF$228,43,FALSE),"")</f>
        <v>VARCHAR</v>
      </c>
      <c r="AR47" s="203"/>
      <c r="AS47" s="203"/>
      <c r="AT47" s="203"/>
      <c r="AU47" s="204"/>
      <c r="AV47" s="202">
        <v>60</v>
      </c>
      <c r="AW47" s="203"/>
      <c r="AX47" s="203"/>
      <c r="AY47" s="203"/>
      <c r="AZ47" s="204"/>
      <c r="BA47" s="197" t="s">
        <v>23</v>
      </c>
      <c r="BB47" s="207"/>
      <c r="BC47" s="207"/>
      <c r="BD47" s="207"/>
      <c r="BE47" s="198"/>
      <c r="BF47" s="197" t="str">
        <f>IFERROR(IF(VLOOKUP(加盟店セキュリティ関連パラメータ!AD47,ドメイン定義書!$F$10:$BR$228,62,FALSE)=0,"",VLOOKUP(加盟店セキュリティ関連パラメータ!AD47,ドメイン定義書!$F$10:$BR$228,62,FALSE)),"")</f>
        <v/>
      </c>
      <c r="BG47" s="207"/>
      <c r="BH47" s="207"/>
      <c r="BI47" s="207"/>
      <c r="BJ47" s="198"/>
      <c r="BK47" s="202" t="s">
        <v>530</v>
      </c>
      <c r="BL47" s="203"/>
      <c r="BM47" s="203"/>
      <c r="BN47" s="203"/>
      <c r="BO47" s="204"/>
      <c r="BP47" s="202"/>
      <c r="BQ47" s="203"/>
      <c r="BR47" s="204"/>
      <c r="BS47" s="202"/>
      <c r="BT47" s="203"/>
      <c r="BU47" s="204"/>
      <c r="BV47" s="202"/>
      <c r="BW47" s="203"/>
      <c r="BX47" s="204"/>
      <c r="BY47" s="202"/>
      <c r="BZ47" s="203"/>
      <c r="CA47" s="204"/>
      <c r="CB47" s="202"/>
      <c r="CC47" s="203"/>
      <c r="CD47" s="204"/>
      <c r="CE47" s="202"/>
      <c r="CF47" s="203"/>
      <c r="CG47" s="204"/>
      <c r="CH47" s="335"/>
      <c r="CI47" s="335"/>
      <c r="CJ47" s="335"/>
      <c r="CK47" s="335"/>
      <c r="CL47" s="335"/>
      <c r="CM47" s="335"/>
      <c r="CN47" s="335"/>
      <c r="CO47" s="335"/>
      <c r="CP47" s="335"/>
      <c r="CQ47" s="335"/>
      <c r="CR47" s="335"/>
      <c r="CS47" s="335"/>
      <c r="CT47" s="335"/>
      <c r="CU47" s="335"/>
      <c r="CV47" s="335"/>
      <c r="CW47" s="335"/>
      <c r="CX47" s="335"/>
      <c r="DE47" s="12" t="str">
        <f t="shared" si="0"/>
        <v>securityrelated_parameter36</v>
      </c>
      <c r="DF47" s="12" t="str">
        <f t="shared" si="1"/>
        <v>VARCHAR(60)</v>
      </c>
      <c r="DG47" s="12" t="str">
        <f t="shared" ref="DG47:DG68" si="7">IF(BA47="","not null","")</f>
        <v/>
      </c>
      <c r="DH47" s="12" t="str">
        <f t="shared" ref="DH47:DH68" si="8">IF(DG47="","",IF(BK47="","","default "&amp;IF(BK47="zero",0,IF(AQ47="DECIMAL",BK47,"'"&amp;BK47&amp;"'"))))</f>
        <v/>
      </c>
      <c r="DI47" s="12" t="s">
        <v>525</v>
      </c>
    </row>
    <row r="48" spans="2:113" s="12" customFormat="1">
      <c r="B48" s="197">
        <f t="shared" si="2"/>
        <v>39</v>
      </c>
      <c r="C48" s="198"/>
      <c r="D48" s="202" t="s">
        <v>1003</v>
      </c>
      <c r="E48" s="203"/>
      <c r="F48" s="203"/>
      <c r="G48" s="203"/>
      <c r="H48" s="203"/>
      <c r="I48" s="203"/>
      <c r="J48" s="203"/>
      <c r="K48" s="203"/>
      <c r="L48" s="203"/>
      <c r="M48" s="203"/>
      <c r="N48" s="203"/>
      <c r="O48" s="203"/>
      <c r="P48" s="204"/>
      <c r="Q48" s="202" t="s">
        <v>1102</v>
      </c>
      <c r="R48" s="203"/>
      <c r="S48" s="203"/>
      <c r="T48" s="203"/>
      <c r="U48" s="203"/>
      <c r="V48" s="203"/>
      <c r="W48" s="203"/>
      <c r="X48" s="203"/>
      <c r="Y48" s="203"/>
      <c r="Z48" s="203"/>
      <c r="AA48" s="203"/>
      <c r="AB48" s="203"/>
      <c r="AC48" s="204"/>
      <c r="AD48" s="202" t="s">
        <v>568</v>
      </c>
      <c r="AE48" s="203"/>
      <c r="AF48" s="203"/>
      <c r="AG48" s="203"/>
      <c r="AH48" s="203"/>
      <c r="AI48" s="203"/>
      <c r="AJ48" s="203"/>
      <c r="AK48" s="203"/>
      <c r="AL48" s="203"/>
      <c r="AM48" s="203"/>
      <c r="AN48" s="203"/>
      <c r="AO48" s="203"/>
      <c r="AP48" s="204"/>
      <c r="AQ48" s="202" t="str">
        <f>IFERROR(VLOOKUP(加盟店セキュリティ関連パラメータ!AD48,ドメイン定義書!$F$10:$BF$228,43,FALSE),"")</f>
        <v>VARCHAR</v>
      </c>
      <c r="AR48" s="203"/>
      <c r="AS48" s="203"/>
      <c r="AT48" s="203"/>
      <c r="AU48" s="204"/>
      <c r="AV48" s="202">
        <v>60</v>
      </c>
      <c r="AW48" s="203"/>
      <c r="AX48" s="203"/>
      <c r="AY48" s="203"/>
      <c r="AZ48" s="204"/>
      <c r="BA48" s="197" t="s">
        <v>23</v>
      </c>
      <c r="BB48" s="207"/>
      <c r="BC48" s="207"/>
      <c r="BD48" s="207"/>
      <c r="BE48" s="198"/>
      <c r="BF48" s="197" t="str">
        <f>IFERROR(IF(VLOOKUP(加盟店セキュリティ関連パラメータ!AD48,ドメイン定義書!$F$10:$BR$228,62,FALSE)=0,"",VLOOKUP(加盟店セキュリティ関連パラメータ!AD48,ドメイン定義書!$F$10:$BR$228,62,FALSE)),"")</f>
        <v/>
      </c>
      <c r="BG48" s="207"/>
      <c r="BH48" s="207"/>
      <c r="BI48" s="207"/>
      <c r="BJ48" s="198"/>
      <c r="BK48" s="202" t="s">
        <v>530</v>
      </c>
      <c r="BL48" s="203"/>
      <c r="BM48" s="203"/>
      <c r="BN48" s="203"/>
      <c r="BO48" s="204"/>
      <c r="BP48" s="202"/>
      <c r="BQ48" s="203"/>
      <c r="BR48" s="204"/>
      <c r="BS48" s="202"/>
      <c r="BT48" s="203"/>
      <c r="BU48" s="204"/>
      <c r="BV48" s="202"/>
      <c r="BW48" s="203"/>
      <c r="BX48" s="204"/>
      <c r="BY48" s="202"/>
      <c r="BZ48" s="203"/>
      <c r="CA48" s="204"/>
      <c r="CB48" s="202"/>
      <c r="CC48" s="203"/>
      <c r="CD48" s="204"/>
      <c r="CE48" s="202"/>
      <c r="CF48" s="203"/>
      <c r="CG48" s="204"/>
      <c r="CH48" s="335"/>
      <c r="CI48" s="335"/>
      <c r="CJ48" s="335"/>
      <c r="CK48" s="335"/>
      <c r="CL48" s="335"/>
      <c r="CM48" s="335"/>
      <c r="CN48" s="335"/>
      <c r="CO48" s="335"/>
      <c r="CP48" s="335"/>
      <c r="CQ48" s="335"/>
      <c r="CR48" s="335"/>
      <c r="CS48" s="335"/>
      <c r="CT48" s="335"/>
      <c r="CU48" s="335"/>
      <c r="CV48" s="335"/>
      <c r="CW48" s="335"/>
      <c r="CX48" s="335"/>
      <c r="DE48" s="12" t="str">
        <f t="shared" si="0"/>
        <v>securityrelated_parameter37</v>
      </c>
      <c r="DF48" s="12" t="str">
        <f t="shared" si="1"/>
        <v>VARCHAR(60)</v>
      </c>
      <c r="DG48" s="12" t="str">
        <f t="shared" si="7"/>
        <v/>
      </c>
      <c r="DH48" s="12" t="str">
        <f t="shared" si="8"/>
        <v/>
      </c>
      <c r="DI48" s="12" t="s">
        <v>525</v>
      </c>
    </row>
    <row r="49" spans="2:113" s="12" customFormat="1">
      <c r="B49" s="197">
        <f t="shared" si="2"/>
        <v>40</v>
      </c>
      <c r="C49" s="198"/>
      <c r="D49" s="202" t="s">
        <v>1004</v>
      </c>
      <c r="E49" s="203"/>
      <c r="F49" s="203"/>
      <c r="G49" s="203"/>
      <c r="H49" s="203"/>
      <c r="I49" s="203"/>
      <c r="J49" s="203"/>
      <c r="K49" s="203"/>
      <c r="L49" s="203"/>
      <c r="M49" s="203"/>
      <c r="N49" s="203"/>
      <c r="O49" s="203"/>
      <c r="P49" s="204"/>
      <c r="Q49" s="202" t="s">
        <v>1103</v>
      </c>
      <c r="R49" s="203"/>
      <c r="S49" s="203"/>
      <c r="T49" s="203"/>
      <c r="U49" s="203"/>
      <c r="V49" s="203"/>
      <c r="W49" s="203"/>
      <c r="X49" s="203"/>
      <c r="Y49" s="203"/>
      <c r="Z49" s="203"/>
      <c r="AA49" s="203"/>
      <c r="AB49" s="203"/>
      <c r="AC49" s="204"/>
      <c r="AD49" s="202" t="s">
        <v>568</v>
      </c>
      <c r="AE49" s="203"/>
      <c r="AF49" s="203"/>
      <c r="AG49" s="203"/>
      <c r="AH49" s="203"/>
      <c r="AI49" s="203"/>
      <c r="AJ49" s="203"/>
      <c r="AK49" s="203"/>
      <c r="AL49" s="203"/>
      <c r="AM49" s="203"/>
      <c r="AN49" s="203"/>
      <c r="AO49" s="203"/>
      <c r="AP49" s="204"/>
      <c r="AQ49" s="202" t="str">
        <f>IFERROR(VLOOKUP(加盟店セキュリティ関連パラメータ!AD49,ドメイン定義書!$F$10:$BF$228,43,FALSE),"")</f>
        <v>VARCHAR</v>
      </c>
      <c r="AR49" s="203"/>
      <c r="AS49" s="203"/>
      <c r="AT49" s="203"/>
      <c r="AU49" s="204"/>
      <c r="AV49" s="202">
        <v>60</v>
      </c>
      <c r="AW49" s="203"/>
      <c r="AX49" s="203"/>
      <c r="AY49" s="203"/>
      <c r="AZ49" s="204"/>
      <c r="BA49" s="197" t="s">
        <v>23</v>
      </c>
      <c r="BB49" s="207"/>
      <c r="BC49" s="207"/>
      <c r="BD49" s="207"/>
      <c r="BE49" s="198"/>
      <c r="BF49" s="197" t="str">
        <f>IFERROR(IF(VLOOKUP(加盟店セキュリティ関連パラメータ!AD49,ドメイン定義書!$F$10:$BR$228,62,FALSE)=0,"",VLOOKUP(加盟店セキュリティ関連パラメータ!AD49,ドメイン定義書!$F$10:$BR$228,62,FALSE)),"")</f>
        <v/>
      </c>
      <c r="BG49" s="207"/>
      <c r="BH49" s="207"/>
      <c r="BI49" s="207"/>
      <c r="BJ49" s="198"/>
      <c r="BK49" s="202" t="s">
        <v>530</v>
      </c>
      <c r="BL49" s="203"/>
      <c r="BM49" s="203"/>
      <c r="BN49" s="203"/>
      <c r="BO49" s="204"/>
      <c r="BP49" s="202"/>
      <c r="BQ49" s="203"/>
      <c r="BR49" s="204"/>
      <c r="BS49" s="202"/>
      <c r="BT49" s="203"/>
      <c r="BU49" s="204"/>
      <c r="BV49" s="202"/>
      <c r="BW49" s="203"/>
      <c r="BX49" s="204"/>
      <c r="BY49" s="202"/>
      <c r="BZ49" s="203"/>
      <c r="CA49" s="204"/>
      <c r="CB49" s="202"/>
      <c r="CC49" s="203"/>
      <c r="CD49" s="204"/>
      <c r="CE49" s="202"/>
      <c r="CF49" s="203"/>
      <c r="CG49" s="204"/>
      <c r="CH49" s="335"/>
      <c r="CI49" s="335"/>
      <c r="CJ49" s="335"/>
      <c r="CK49" s="335"/>
      <c r="CL49" s="335"/>
      <c r="CM49" s="335"/>
      <c r="CN49" s="335"/>
      <c r="CO49" s="335"/>
      <c r="CP49" s="335"/>
      <c r="CQ49" s="335"/>
      <c r="CR49" s="335"/>
      <c r="CS49" s="335"/>
      <c r="CT49" s="335"/>
      <c r="CU49" s="335"/>
      <c r="CV49" s="335"/>
      <c r="CW49" s="335"/>
      <c r="CX49" s="335"/>
      <c r="DE49" s="12" t="str">
        <f t="shared" si="0"/>
        <v>securityrelated_parameter38</v>
      </c>
      <c r="DF49" s="12" t="str">
        <f t="shared" si="1"/>
        <v>VARCHAR(60)</v>
      </c>
      <c r="DG49" s="12" t="str">
        <f t="shared" si="7"/>
        <v/>
      </c>
      <c r="DH49" s="12" t="str">
        <f t="shared" si="8"/>
        <v/>
      </c>
      <c r="DI49" s="12" t="s">
        <v>525</v>
      </c>
    </row>
    <row r="50" spans="2:113" s="12" customFormat="1">
      <c r="B50" s="197">
        <f t="shared" si="2"/>
        <v>41</v>
      </c>
      <c r="C50" s="198"/>
      <c r="D50" s="202" t="s">
        <v>1005</v>
      </c>
      <c r="E50" s="203"/>
      <c r="F50" s="203"/>
      <c r="G50" s="203"/>
      <c r="H50" s="203"/>
      <c r="I50" s="203"/>
      <c r="J50" s="203"/>
      <c r="K50" s="203"/>
      <c r="L50" s="203"/>
      <c r="M50" s="203"/>
      <c r="N50" s="203"/>
      <c r="O50" s="203"/>
      <c r="P50" s="204"/>
      <c r="Q50" s="202" t="s">
        <v>1104</v>
      </c>
      <c r="R50" s="203"/>
      <c r="S50" s="203"/>
      <c r="T50" s="203"/>
      <c r="U50" s="203"/>
      <c r="V50" s="203"/>
      <c r="W50" s="203"/>
      <c r="X50" s="203"/>
      <c r="Y50" s="203"/>
      <c r="Z50" s="203"/>
      <c r="AA50" s="203"/>
      <c r="AB50" s="203"/>
      <c r="AC50" s="204"/>
      <c r="AD50" s="202" t="s">
        <v>568</v>
      </c>
      <c r="AE50" s="203"/>
      <c r="AF50" s="203"/>
      <c r="AG50" s="203"/>
      <c r="AH50" s="203"/>
      <c r="AI50" s="203"/>
      <c r="AJ50" s="203"/>
      <c r="AK50" s="203"/>
      <c r="AL50" s="203"/>
      <c r="AM50" s="203"/>
      <c r="AN50" s="203"/>
      <c r="AO50" s="203"/>
      <c r="AP50" s="204"/>
      <c r="AQ50" s="202" t="str">
        <f>IFERROR(VLOOKUP(加盟店セキュリティ関連パラメータ!AD50,ドメイン定義書!$F$10:$BF$228,43,FALSE),"")</f>
        <v>VARCHAR</v>
      </c>
      <c r="AR50" s="203"/>
      <c r="AS50" s="203"/>
      <c r="AT50" s="203"/>
      <c r="AU50" s="204"/>
      <c r="AV50" s="202">
        <v>128</v>
      </c>
      <c r="AW50" s="203"/>
      <c r="AX50" s="203"/>
      <c r="AY50" s="203"/>
      <c r="AZ50" s="204"/>
      <c r="BA50" s="197" t="s">
        <v>23</v>
      </c>
      <c r="BB50" s="207"/>
      <c r="BC50" s="207"/>
      <c r="BD50" s="207"/>
      <c r="BE50" s="198"/>
      <c r="BF50" s="197" t="str">
        <f>IFERROR(IF(VLOOKUP(加盟店セキュリティ関連パラメータ!AD50,ドメイン定義書!$F$10:$BR$228,62,FALSE)=0,"",VLOOKUP(加盟店セキュリティ関連パラメータ!AD50,ドメイン定義書!$F$10:$BR$228,62,FALSE)),"")</f>
        <v/>
      </c>
      <c r="BG50" s="207"/>
      <c r="BH50" s="207"/>
      <c r="BI50" s="207"/>
      <c r="BJ50" s="198"/>
      <c r="BK50" s="202" t="s">
        <v>530</v>
      </c>
      <c r="BL50" s="203"/>
      <c r="BM50" s="203"/>
      <c r="BN50" s="203"/>
      <c r="BO50" s="204"/>
      <c r="BP50" s="202"/>
      <c r="BQ50" s="203"/>
      <c r="BR50" s="204"/>
      <c r="BS50" s="202"/>
      <c r="BT50" s="203"/>
      <c r="BU50" s="204"/>
      <c r="BV50" s="202"/>
      <c r="BW50" s="203"/>
      <c r="BX50" s="204"/>
      <c r="BY50" s="202"/>
      <c r="BZ50" s="203"/>
      <c r="CA50" s="204"/>
      <c r="CB50" s="202"/>
      <c r="CC50" s="203"/>
      <c r="CD50" s="204"/>
      <c r="CE50" s="202"/>
      <c r="CF50" s="203"/>
      <c r="CG50" s="204"/>
      <c r="CH50" s="335"/>
      <c r="CI50" s="335"/>
      <c r="CJ50" s="335"/>
      <c r="CK50" s="335"/>
      <c r="CL50" s="335"/>
      <c r="CM50" s="335"/>
      <c r="CN50" s="335"/>
      <c r="CO50" s="335"/>
      <c r="CP50" s="335"/>
      <c r="CQ50" s="335"/>
      <c r="CR50" s="335"/>
      <c r="CS50" s="335"/>
      <c r="CT50" s="335"/>
      <c r="CU50" s="335"/>
      <c r="CV50" s="335"/>
      <c r="CW50" s="335"/>
      <c r="CX50" s="335"/>
      <c r="DE50" s="12" t="str">
        <f t="shared" si="0"/>
        <v>securityrelated_parameter39</v>
      </c>
      <c r="DF50" s="12" t="str">
        <f t="shared" si="1"/>
        <v>VARCHAR(128)</v>
      </c>
      <c r="DG50" s="12" t="str">
        <f t="shared" si="7"/>
        <v/>
      </c>
      <c r="DH50" s="12" t="str">
        <f t="shared" si="8"/>
        <v/>
      </c>
      <c r="DI50" s="12" t="s">
        <v>525</v>
      </c>
    </row>
    <row r="51" spans="2:113" s="12" customFormat="1">
      <c r="B51" s="197">
        <f t="shared" si="2"/>
        <v>42</v>
      </c>
      <c r="C51" s="198"/>
      <c r="D51" s="202" t="s">
        <v>1006</v>
      </c>
      <c r="E51" s="203"/>
      <c r="F51" s="203"/>
      <c r="G51" s="203"/>
      <c r="H51" s="203"/>
      <c r="I51" s="203"/>
      <c r="J51" s="203"/>
      <c r="K51" s="203"/>
      <c r="L51" s="203"/>
      <c r="M51" s="203"/>
      <c r="N51" s="203"/>
      <c r="O51" s="203"/>
      <c r="P51" s="204"/>
      <c r="Q51" s="202" t="s">
        <v>1105</v>
      </c>
      <c r="R51" s="203"/>
      <c r="S51" s="203"/>
      <c r="T51" s="203"/>
      <c r="U51" s="203"/>
      <c r="V51" s="203"/>
      <c r="W51" s="203"/>
      <c r="X51" s="203"/>
      <c r="Y51" s="203"/>
      <c r="Z51" s="203"/>
      <c r="AA51" s="203"/>
      <c r="AB51" s="203"/>
      <c r="AC51" s="204"/>
      <c r="AD51" s="202" t="s">
        <v>568</v>
      </c>
      <c r="AE51" s="203"/>
      <c r="AF51" s="203"/>
      <c r="AG51" s="203"/>
      <c r="AH51" s="203"/>
      <c r="AI51" s="203"/>
      <c r="AJ51" s="203"/>
      <c r="AK51" s="203"/>
      <c r="AL51" s="203"/>
      <c r="AM51" s="203"/>
      <c r="AN51" s="203"/>
      <c r="AO51" s="203"/>
      <c r="AP51" s="204"/>
      <c r="AQ51" s="202" t="str">
        <f>IFERROR(VLOOKUP(加盟店セキュリティ関連パラメータ!AD51,ドメイン定義書!$F$10:$BF$228,43,FALSE),"")</f>
        <v>VARCHAR</v>
      </c>
      <c r="AR51" s="203"/>
      <c r="AS51" s="203"/>
      <c r="AT51" s="203"/>
      <c r="AU51" s="204"/>
      <c r="AV51" s="202">
        <v>8</v>
      </c>
      <c r="AW51" s="203"/>
      <c r="AX51" s="203"/>
      <c r="AY51" s="203"/>
      <c r="AZ51" s="204"/>
      <c r="BA51" s="197" t="s">
        <v>23</v>
      </c>
      <c r="BB51" s="207"/>
      <c r="BC51" s="207"/>
      <c r="BD51" s="207"/>
      <c r="BE51" s="198"/>
      <c r="BF51" s="197" t="str">
        <f>IFERROR(IF(VLOOKUP(加盟店セキュリティ関連パラメータ!AD51,ドメイン定義書!$F$10:$BR$228,62,FALSE)=0,"",VLOOKUP(加盟店セキュリティ関連パラメータ!AD51,ドメイン定義書!$F$10:$BR$228,62,FALSE)),"")</f>
        <v/>
      </c>
      <c r="BG51" s="207"/>
      <c r="BH51" s="207"/>
      <c r="BI51" s="207"/>
      <c r="BJ51" s="198"/>
      <c r="BK51" s="202" t="s">
        <v>530</v>
      </c>
      <c r="BL51" s="203"/>
      <c r="BM51" s="203"/>
      <c r="BN51" s="203"/>
      <c r="BO51" s="204"/>
      <c r="BP51" s="202"/>
      <c r="BQ51" s="203"/>
      <c r="BR51" s="204"/>
      <c r="BS51" s="202"/>
      <c r="BT51" s="203"/>
      <c r="BU51" s="204"/>
      <c r="BV51" s="202"/>
      <c r="BW51" s="203"/>
      <c r="BX51" s="204"/>
      <c r="BY51" s="202"/>
      <c r="BZ51" s="203"/>
      <c r="CA51" s="204"/>
      <c r="CB51" s="202"/>
      <c r="CC51" s="203"/>
      <c r="CD51" s="204"/>
      <c r="CE51" s="202"/>
      <c r="CF51" s="203"/>
      <c r="CG51" s="204"/>
      <c r="CH51" s="335"/>
      <c r="CI51" s="335"/>
      <c r="CJ51" s="335"/>
      <c r="CK51" s="335"/>
      <c r="CL51" s="335"/>
      <c r="CM51" s="335"/>
      <c r="CN51" s="335"/>
      <c r="CO51" s="335"/>
      <c r="CP51" s="335"/>
      <c r="CQ51" s="335"/>
      <c r="CR51" s="335"/>
      <c r="CS51" s="335"/>
      <c r="CT51" s="335"/>
      <c r="CU51" s="335"/>
      <c r="CV51" s="335"/>
      <c r="CW51" s="335"/>
      <c r="CX51" s="335"/>
      <c r="DE51" s="12" t="str">
        <f t="shared" si="0"/>
        <v>securityrelated_parameter40</v>
      </c>
      <c r="DF51" s="12" t="str">
        <f t="shared" si="1"/>
        <v>VARCHAR(8)</v>
      </c>
      <c r="DG51" s="12" t="str">
        <f t="shared" si="7"/>
        <v/>
      </c>
      <c r="DH51" s="12" t="str">
        <f t="shared" si="8"/>
        <v/>
      </c>
      <c r="DI51" s="12" t="s">
        <v>525</v>
      </c>
    </row>
    <row r="52" spans="2:113" s="12" customFormat="1">
      <c r="B52" s="197">
        <f t="shared" si="2"/>
        <v>43</v>
      </c>
      <c r="C52" s="198"/>
      <c r="D52" s="202" t="s">
        <v>1007</v>
      </c>
      <c r="E52" s="203"/>
      <c r="F52" s="203"/>
      <c r="G52" s="203"/>
      <c r="H52" s="203"/>
      <c r="I52" s="203"/>
      <c r="J52" s="203"/>
      <c r="K52" s="203"/>
      <c r="L52" s="203"/>
      <c r="M52" s="203"/>
      <c r="N52" s="203"/>
      <c r="O52" s="203"/>
      <c r="P52" s="204"/>
      <c r="Q52" s="202" t="s">
        <v>1106</v>
      </c>
      <c r="R52" s="203"/>
      <c r="S52" s="203"/>
      <c r="T52" s="203"/>
      <c r="U52" s="203"/>
      <c r="V52" s="203"/>
      <c r="W52" s="203"/>
      <c r="X52" s="203"/>
      <c r="Y52" s="203"/>
      <c r="Z52" s="203"/>
      <c r="AA52" s="203"/>
      <c r="AB52" s="203"/>
      <c r="AC52" s="204"/>
      <c r="AD52" s="202" t="s">
        <v>568</v>
      </c>
      <c r="AE52" s="203"/>
      <c r="AF52" s="203"/>
      <c r="AG52" s="203"/>
      <c r="AH52" s="203"/>
      <c r="AI52" s="203"/>
      <c r="AJ52" s="203"/>
      <c r="AK52" s="203"/>
      <c r="AL52" s="203"/>
      <c r="AM52" s="203"/>
      <c r="AN52" s="203"/>
      <c r="AO52" s="203"/>
      <c r="AP52" s="204"/>
      <c r="AQ52" s="202" t="str">
        <f>IFERROR(VLOOKUP(加盟店セキュリティ関連パラメータ!AD52,ドメイン定義書!$F$10:$BF$228,43,FALSE),"")</f>
        <v>VARCHAR</v>
      </c>
      <c r="AR52" s="203"/>
      <c r="AS52" s="203"/>
      <c r="AT52" s="203"/>
      <c r="AU52" s="204"/>
      <c r="AV52" s="202">
        <v>128</v>
      </c>
      <c r="AW52" s="203"/>
      <c r="AX52" s="203"/>
      <c r="AY52" s="203"/>
      <c r="AZ52" s="204"/>
      <c r="BA52" s="197" t="s">
        <v>23</v>
      </c>
      <c r="BB52" s="207"/>
      <c r="BC52" s="207"/>
      <c r="BD52" s="207"/>
      <c r="BE52" s="198"/>
      <c r="BF52" s="197" t="str">
        <f>IFERROR(IF(VLOOKUP(加盟店セキュリティ関連パラメータ!AD52,ドメイン定義書!$F$10:$BR$228,62,FALSE)=0,"",VLOOKUP(加盟店セキュリティ関連パラメータ!AD52,ドメイン定義書!$F$10:$BR$228,62,FALSE)),"")</f>
        <v/>
      </c>
      <c r="BG52" s="207"/>
      <c r="BH52" s="207"/>
      <c r="BI52" s="207"/>
      <c r="BJ52" s="198"/>
      <c r="BK52" s="202" t="s">
        <v>530</v>
      </c>
      <c r="BL52" s="203"/>
      <c r="BM52" s="203"/>
      <c r="BN52" s="203"/>
      <c r="BO52" s="204"/>
      <c r="BP52" s="202"/>
      <c r="BQ52" s="203"/>
      <c r="BR52" s="204"/>
      <c r="BS52" s="202"/>
      <c r="BT52" s="203"/>
      <c r="BU52" s="204"/>
      <c r="BV52" s="202"/>
      <c r="BW52" s="203"/>
      <c r="BX52" s="204"/>
      <c r="BY52" s="202"/>
      <c r="BZ52" s="203"/>
      <c r="CA52" s="204"/>
      <c r="CB52" s="202"/>
      <c r="CC52" s="203"/>
      <c r="CD52" s="204"/>
      <c r="CE52" s="202"/>
      <c r="CF52" s="203"/>
      <c r="CG52" s="204"/>
      <c r="CH52" s="335"/>
      <c r="CI52" s="335"/>
      <c r="CJ52" s="335"/>
      <c r="CK52" s="335"/>
      <c r="CL52" s="335"/>
      <c r="CM52" s="335"/>
      <c r="CN52" s="335"/>
      <c r="CO52" s="335"/>
      <c r="CP52" s="335"/>
      <c r="CQ52" s="335"/>
      <c r="CR52" s="335"/>
      <c r="CS52" s="335"/>
      <c r="CT52" s="335"/>
      <c r="CU52" s="335"/>
      <c r="CV52" s="335"/>
      <c r="CW52" s="335"/>
      <c r="CX52" s="335"/>
      <c r="DE52" s="12" t="str">
        <f t="shared" si="0"/>
        <v>securityrelated_parameter41</v>
      </c>
      <c r="DF52" s="12" t="str">
        <f t="shared" si="1"/>
        <v>VARCHAR(128)</v>
      </c>
      <c r="DG52" s="12" t="str">
        <f t="shared" si="7"/>
        <v/>
      </c>
      <c r="DH52" s="12" t="str">
        <f t="shared" si="8"/>
        <v/>
      </c>
      <c r="DI52" s="12" t="s">
        <v>525</v>
      </c>
    </row>
    <row r="53" spans="2:113" s="12" customFormat="1">
      <c r="B53" s="197">
        <f t="shared" si="2"/>
        <v>44</v>
      </c>
      <c r="C53" s="198"/>
      <c r="D53" s="202" t="s">
        <v>1008</v>
      </c>
      <c r="E53" s="203"/>
      <c r="F53" s="203"/>
      <c r="G53" s="203"/>
      <c r="H53" s="203"/>
      <c r="I53" s="203"/>
      <c r="J53" s="203"/>
      <c r="K53" s="203"/>
      <c r="L53" s="203"/>
      <c r="M53" s="203"/>
      <c r="N53" s="203"/>
      <c r="O53" s="203"/>
      <c r="P53" s="204"/>
      <c r="Q53" s="202" t="s">
        <v>1107</v>
      </c>
      <c r="R53" s="203"/>
      <c r="S53" s="203"/>
      <c r="T53" s="203"/>
      <c r="U53" s="203"/>
      <c r="V53" s="203"/>
      <c r="W53" s="203"/>
      <c r="X53" s="203"/>
      <c r="Y53" s="203"/>
      <c r="Z53" s="203"/>
      <c r="AA53" s="203"/>
      <c r="AB53" s="203"/>
      <c r="AC53" s="204"/>
      <c r="AD53" s="202" t="s">
        <v>568</v>
      </c>
      <c r="AE53" s="203"/>
      <c r="AF53" s="203"/>
      <c r="AG53" s="203"/>
      <c r="AH53" s="203"/>
      <c r="AI53" s="203"/>
      <c r="AJ53" s="203"/>
      <c r="AK53" s="203"/>
      <c r="AL53" s="203"/>
      <c r="AM53" s="203"/>
      <c r="AN53" s="203"/>
      <c r="AO53" s="203"/>
      <c r="AP53" s="204"/>
      <c r="AQ53" s="202" t="str">
        <f>IFERROR(VLOOKUP(加盟店セキュリティ関連パラメータ!AD53,ドメイン定義書!$F$10:$BF$228,43,FALSE),"")</f>
        <v>VARCHAR</v>
      </c>
      <c r="AR53" s="203"/>
      <c r="AS53" s="203"/>
      <c r="AT53" s="203"/>
      <c r="AU53" s="204"/>
      <c r="AV53" s="202">
        <v>8</v>
      </c>
      <c r="AW53" s="203"/>
      <c r="AX53" s="203"/>
      <c r="AY53" s="203"/>
      <c r="AZ53" s="204"/>
      <c r="BA53" s="197" t="s">
        <v>23</v>
      </c>
      <c r="BB53" s="207"/>
      <c r="BC53" s="207"/>
      <c r="BD53" s="207"/>
      <c r="BE53" s="198"/>
      <c r="BF53" s="197" t="str">
        <f>IFERROR(IF(VLOOKUP(加盟店セキュリティ関連パラメータ!AD53,ドメイン定義書!$F$10:$BR$228,62,FALSE)=0,"",VLOOKUP(加盟店セキュリティ関連パラメータ!AD53,ドメイン定義書!$F$10:$BR$228,62,FALSE)),"")</f>
        <v/>
      </c>
      <c r="BG53" s="207"/>
      <c r="BH53" s="207"/>
      <c r="BI53" s="207"/>
      <c r="BJ53" s="198"/>
      <c r="BK53" s="202" t="s">
        <v>530</v>
      </c>
      <c r="BL53" s="203"/>
      <c r="BM53" s="203"/>
      <c r="BN53" s="203"/>
      <c r="BO53" s="204"/>
      <c r="BP53" s="202"/>
      <c r="BQ53" s="203"/>
      <c r="BR53" s="204"/>
      <c r="BS53" s="202"/>
      <c r="BT53" s="203"/>
      <c r="BU53" s="204"/>
      <c r="BV53" s="202"/>
      <c r="BW53" s="203"/>
      <c r="BX53" s="204"/>
      <c r="BY53" s="202"/>
      <c r="BZ53" s="203"/>
      <c r="CA53" s="204"/>
      <c r="CB53" s="202"/>
      <c r="CC53" s="203"/>
      <c r="CD53" s="204"/>
      <c r="CE53" s="202"/>
      <c r="CF53" s="203"/>
      <c r="CG53" s="204"/>
      <c r="CH53" s="335"/>
      <c r="CI53" s="335"/>
      <c r="CJ53" s="335"/>
      <c r="CK53" s="335"/>
      <c r="CL53" s="335"/>
      <c r="CM53" s="335"/>
      <c r="CN53" s="335"/>
      <c r="CO53" s="335"/>
      <c r="CP53" s="335"/>
      <c r="CQ53" s="335"/>
      <c r="CR53" s="335"/>
      <c r="CS53" s="335"/>
      <c r="CT53" s="335"/>
      <c r="CU53" s="335"/>
      <c r="CV53" s="335"/>
      <c r="CW53" s="335"/>
      <c r="CX53" s="335"/>
      <c r="DE53" s="12" t="str">
        <f t="shared" si="0"/>
        <v>securityrelated_parameter42</v>
      </c>
      <c r="DF53" s="12" t="str">
        <f t="shared" si="1"/>
        <v>VARCHAR(8)</v>
      </c>
      <c r="DG53" s="12" t="str">
        <f t="shared" si="7"/>
        <v/>
      </c>
      <c r="DH53" s="12" t="str">
        <f t="shared" si="8"/>
        <v/>
      </c>
      <c r="DI53" s="12" t="s">
        <v>525</v>
      </c>
    </row>
    <row r="54" spans="2:113" s="12" customFormat="1">
      <c r="B54" s="197">
        <f t="shared" si="2"/>
        <v>45</v>
      </c>
      <c r="C54" s="198"/>
      <c r="D54" s="202" t="s">
        <v>1009</v>
      </c>
      <c r="E54" s="203"/>
      <c r="F54" s="203"/>
      <c r="G54" s="203"/>
      <c r="H54" s="203"/>
      <c r="I54" s="203"/>
      <c r="J54" s="203"/>
      <c r="K54" s="203"/>
      <c r="L54" s="203"/>
      <c r="M54" s="203"/>
      <c r="N54" s="203"/>
      <c r="O54" s="203"/>
      <c r="P54" s="204"/>
      <c r="Q54" s="202" t="s">
        <v>1108</v>
      </c>
      <c r="R54" s="203"/>
      <c r="S54" s="203"/>
      <c r="T54" s="203"/>
      <c r="U54" s="203"/>
      <c r="V54" s="203"/>
      <c r="W54" s="203"/>
      <c r="X54" s="203"/>
      <c r="Y54" s="203"/>
      <c r="Z54" s="203"/>
      <c r="AA54" s="203"/>
      <c r="AB54" s="203"/>
      <c r="AC54" s="204"/>
      <c r="AD54" s="202" t="s">
        <v>568</v>
      </c>
      <c r="AE54" s="203"/>
      <c r="AF54" s="203"/>
      <c r="AG54" s="203"/>
      <c r="AH54" s="203"/>
      <c r="AI54" s="203"/>
      <c r="AJ54" s="203"/>
      <c r="AK54" s="203"/>
      <c r="AL54" s="203"/>
      <c r="AM54" s="203"/>
      <c r="AN54" s="203"/>
      <c r="AO54" s="203"/>
      <c r="AP54" s="204"/>
      <c r="AQ54" s="202" t="str">
        <f>IFERROR(VLOOKUP(加盟店セキュリティ関連パラメータ!AD54,ドメイン定義書!$F$10:$BF$228,43,FALSE),"")</f>
        <v>VARCHAR</v>
      </c>
      <c r="AR54" s="203"/>
      <c r="AS54" s="203"/>
      <c r="AT54" s="203"/>
      <c r="AU54" s="204"/>
      <c r="AV54" s="202">
        <v>8</v>
      </c>
      <c r="AW54" s="203"/>
      <c r="AX54" s="203"/>
      <c r="AY54" s="203"/>
      <c r="AZ54" s="204"/>
      <c r="BA54" s="197" t="s">
        <v>23</v>
      </c>
      <c r="BB54" s="207"/>
      <c r="BC54" s="207"/>
      <c r="BD54" s="207"/>
      <c r="BE54" s="198"/>
      <c r="BF54" s="197" t="str">
        <f>IFERROR(IF(VLOOKUP(加盟店セキュリティ関連パラメータ!AD54,ドメイン定義書!$F$10:$BR$228,62,FALSE)=0,"",VLOOKUP(加盟店セキュリティ関連パラメータ!AD54,ドメイン定義書!$F$10:$BR$228,62,FALSE)),"")</f>
        <v/>
      </c>
      <c r="BG54" s="207"/>
      <c r="BH54" s="207"/>
      <c r="BI54" s="207"/>
      <c r="BJ54" s="198"/>
      <c r="BK54" s="202" t="s">
        <v>530</v>
      </c>
      <c r="BL54" s="203"/>
      <c r="BM54" s="203"/>
      <c r="BN54" s="203"/>
      <c r="BO54" s="204"/>
      <c r="BP54" s="202"/>
      <c r="BQ54" s="203"/>
      <c r="BR54" s="204"/>
      <c r="BS54" s="202"/>
      <c r="BT54" s="203"/>
      <c r="BU54" s="204"/>
      <c r="BV54" s="202"/>
      <c r="BW54" s="203"/>
      <c r="BX54" s="204"/>
      <c r="BY54" s="202"/>
      <c r="BZ54" s="203"/>
      <c r="CA54" s="204"/>
      <c r="CB54" s="202"/>
      <c r="CC54" s="203"/>
      <c r="CD54" s="204"/>
      <c r="CE54" s="202"/>
      <c r="CF54" s="203"/>
      <c r="CG54" s="204"/>
      <c r="CH54" s="335"/>
      <c r="CI54" s="335"/>
      <c r="CJ54" s="335"/>
      <c r="CK54" s="335"/>
      <c r="CL54" s="335"/>
      <c r="CM54" s="335"/>
      <c r="CN54" s="335"/>
      <c r="CO54" s="335"/>
      <c r="CP54" s="335"/>
      <c r="CQ54" s="335"/>
      <c r="CR54" s="335"/>
      <c r="CS54" s="335"/>
      <c r="CT54" s="335"/>
      <c r="CU54" s="335"/>
      <c r="CV54" s="335"/>
      <c r="CW54" s="335"/>
      <c r="CX54" s="335"/>
      <c r="DE54" s="12" t="str">
        <f t="shared" si="0"/>
        <v>securityrelated_parameter43</v>
      </c>
      <c r="DF54" s="12" t="str">
        <f t="shared" si="1"/>
        <v>VARCHAR(8)</v>
      </c>
      <c r="DG54" s="12" t="str">
        <f t="shared" si="7"/>
        <v/>
      </c>
      <c r="DH54" s="12" t="str">
        <f t="shared" si="8"/>
        <v/>
      </c>
      <c r="DI54" s="12" t="s">
        <v>525</v>
      </c>
    </row>
    <row r="55" spans="2:113" s="12" customFormat="1">
      <c r="B55" s="197">
        <f t="shared" si="2"/>
        <v>46</v>
      </c>
      <c r="C55" s="198"/>
      <c r="D55" s="202" t="s">
        <v>1010</v>
      </c>
      <c r="E55" s="203"/>
      <c r="F55" s="203"/>
      <c r="G55" s="203"/>
      <c r="H55" s="203"/>
      <c r="I55" s="203"/>
      <c r="J55" s="203"/>
      <c r="K55" s="203"/>
      <c r="L55" s="203"/>
      <c r="M55" s="203"/>
      <c r="N55" s="203"/>
      <c r="O55" s="203"/>
      <c r="P55" s="204"/>
      <c r="Q55" s="202" t="s">
        <v>1109</v>
      </c>
      <c r="R55" s="203"/>
      <c r="S55" s="203"/>
      <c r="T55" s="203"/>
      <c r="U55" s="203"/>
      <c r="V55" s="203"/>
      <c r="W55" s="203"/>
      <c r="X55" s="203"/>
      <c r="Y55" s="203"/>
      <c r="Z55" s="203"/>
      <c r="AA55" s="203"/>
      <c r="AB55" s="203"/>
      <c r="AC55" s="204"/>
      <c r="AD55" s="202" t="s">
        <v>568</v>
      </c>
      <c r="AE55" s="203"/>
      <c r="AF55" s="203"/>
      <c r="AG55" s="203"/>
      <c r="AH55" s="203"/>
      <c r="AI55" s="203"/>
      <c r="AJ55" s="203"/>
      <c r="AK55" s="203"/>
      <c r="AL55" s="203"/>
      <c r="AM55" s="203"/>
      <c r="AN55" s="203"/>
      <c r="AO55" s="203"/>
      <c r="AP55" s="204"/>
      <c r="AQ55" s="202" t="str">
        <f>IFERROR(VLOOKUP(加盟店セキュリティ関連パラメータ!AD55,ドメイン定義書!$F$10:$BF$228,43,FALSE),"")</f>
        <v>VARCHAR</v>
      </c>
      <c r="AR55" s="203"/>
      <c r="AS55" s="203"/>
      <c r="AT55" s="203"/>
      <c r="AU55" s="204"/>
      <c r="AV55" s="202">
        <v>8</v>
      </c>
      <c r="AW55" s="203"/>
      <c r="AX55" s="203"/>
      <c r="AY55" s="203"/>
      <c r="AZ55" s="204"/>
      <c r="BA55" s="197" t="s">
        <v>23</v>
      </c>
      <c r="BB55" s="207"/>
      <c r="BC55" s="207"/>
      <c r="BD55" s="207"/>
      <c r="BE55" s="198"/>
      <c r="BF55" s="197" t="str">
        <f>IFERROR(IF(VLOOKUP(加盟店セキュリティ関連パラメータ!AD55,ドメイン定義書!$F$10:$BR$228,62,FALSE)=0,"",VLOOKUP(加盟店セキュリティ関連パラメータ!AD55,ドメイン定義書!$F$10:$BR$228,62,FALSE)),"")</f>
        <v/>
      </c>
      <c r="BG55" s="207"/>
      <c r="BH55" s="207"/>
      <c r="BI55" s="207"/>
      <c r="BJ55" s="198"/>
      <c r="BK55" s="202" t="s">
        <v>530</v>
      </c>
      <c r="BL55" s="203"/>
      <c r="BM55" s="203"/>
      <c r="BN55" s="203"/>
      <c r="BO55" s="204"/>
      <c r="BP55" s="202"/>
      <c r="BQ55" s="203"/>
      <c r="BR55" s="204"/>
      <c r="BS55" s="202"/>
      <c r="BT55" s="203"/>
      <c r="BU55" s="204"/>
      <c r="BV55" s="202"/>
      <c r="BW55" s="203"/>
      <c r="BX55" s="204"/>
      <c r="BY55" s="202"/>
      <c r="BZ55" s="203"/>
      <c r="CA55" s="204"/>
      <c r="CB55" s="202"/>
      <c r="CC55" s="203"/>
      <c r="CD55" s="204"/>
      <c r="CE55" s="202"/>
      <c r="CF55" s="203"/>
      <c r="CG55" s="204"/>
      <c r="CH55" s="335"/>
      <c r="CI55" s="335"/>
      <c r="CJ55" s="335"/>
      <c r="CK55" s="335"/>
      <c r="CL55" s="335"/>
      <c r="CM55" s="335"/>
      <c r="CN55" s="335"/>
      <c r="CO55" s="335"/>
      <c r="CP55" s="335"/>
      <c r="CQ55" s="335"/>
      <c r="CR55" s="335"/>
      <c r="CS55" s="335"/>
      <c r="CT55" s="335"/>
      <c r="CU55" s="335"/>
      <c r="CV55" s="335"/>
      <c r="CW55" s="335"/>
      <c r="CX55" s="335"/>
      <c r="DE55" s="12" t="str">
        <f t="shared" si="0"/>
        <v>securityrelated_parameter44</v>
      </c>
      <c r="DF55" s="12" t="str">
        <f t="shared" si="1"/>
        <v>VARCHAR(8)</v>
      </c>
      <c r="DG55" s="12" t="str">
        <f t="shared" si="7"/>
        <v/>
      </c>
      <c r="DH55" s="12" t="str">
        <f t="shared" si="8"/>
        <v/>
      </c>
      <c r="DI55" s="12" t="s">
        <v>525</v>
      </c>
    </row>
    <row r="56" spans="2:113" s="12" customFormat="1">
      <c r="B56" s="197">
        <f t="shared" si="2"/>
        <v>47</v>
      </c>
      <c r="C56" s="198"/>
      <c r="D56" s="202" t="s">
        <v>1011</v>
      </c>
      <c r="E56" s="203"/>
      <c r="F56" s="203"/>
      <c r="G56" s="203"/>
      <c r="H56" s="203"/>
      <c r="I56" s="203"/>
      <c r="J56" s="203"/>
      <c r="K56" s="203"/>
      <c r="L56" s="203"/>
      <c r="M56" s="203"/>
      <c r="N56" s="203"/>
      <c r="O56" s="203"/>
      <c r="P56" s="204"/>
      <c r="Q56" s="202" t="s">
        <v>1110</v>
      </c>
      <c r="R56" s="203"/>
      <c r="S56" s="203"/>
      <c r="T56" s="203"/>
      <c r="U56" s="203"/>
      <c r="V56" s="203"/>
      <c r="W56" s="203"/>
      <c r="X56" s="203"/>
      <c r="Y56" s="203"/>
      <c r="Z56" s="203"/>
      <c r="AA56" s="203"/>
      <c r="AB56" s="203"/>
      <c r="AC56" s="204"/>
      <c r="AD56" s="202" t="s">
        <v>568</v>
      </c>
      <c r="AE56" s="203"/>
      <c r="AF56" s="203"/>
      <c r="AG56" s="203"/>
      <c r="AH56" s="203"/>
      <c r="AI56" s="203"/>
      <c r="AJ56" s="203"/>
      <c r="AK56" s="203"/>
      <c r="AL56" s="203"/>
      <c r="AM56" s="203"/>
      <c r="AN56" s="203"/>
      <c r="AO56" s="203"/>
      <c r="AP56" s="204"/>
      <c r="AQ56" s="202" t="str">
        <f>IFERROR(VLOOKUP(加盟店セキュリティ関連パラメータ!AD56,ドメイン定義書!$F$10:$BF$228,43,FALSE),"")</f>
        <v>VARCHAR</v>
      </c>
      <c r="AR56" s="203"/>
      <c r="AS56" s="203"/>
      <c r="AT56" s="203"/>
      <c r="AU56" s="204"/>
      <c r="AV56" s="202">
        <v>8</v>
      </c>
      <c r="AW56" s="203"/>
      <c r="AX56" s="203"/>
      <c r="AY56" s="203"/>
      <c r="AZ56" s="204"/>
      <c r="BA56" s="197" t="s">
        <v>23</v>
      </c>
      <c r="BB56" s="207"/>
      <c r="BC56" s="207"/>
      <c r="BD56" s="207"/>
      <c r="BE56" s="198"/>
      <c r="BF56" s="197" t="str">
        <f>IFERROR(IF(VLOOKUP(加盟店セキュリティ関連パラメータ!AD56,ドメイン定義書!$F$10:$BR$228,62,FALSE)=0,"",VLOOKUP(加盟店セキュリティ関連パラメータ!AD56,ドメイン定義書!$F$10:$BR$228,62,FALSE)),"")</f>
        <v/>
      </c>
      <c r="BG56" s="207"/>
      <c r="BH56" s="207"/>
      <c r="BI56" s="207"/>
      <c r="BJ56" s="198"/>
      <c r="BK56" s="202" t="s">
        <v>530</v>
      </c>
      <c r="BL56" s="203"/>
      <c r="BM56" s="203"/>
      <c r="BN56" s="203"/>
      <c r="BO56" s="204"/>
      <c r="BP56" s="202"/>
      <c r="BQ56" s="203"/>
      <c r="BR56" s="204"/>
      <c r="BS56" s="202"/>
      <c r="BT56" s="203"/>
      <c r="BU56" s="204"/>
      <c r="BV56" s="202"/>
      <c r="BW56" s="203"/>
      <c r="BX56" s="204"/>
      <c r="BY56" s="202"/>
      <c r="BZ56" s="203"/>
      <c r="CA56" s="204"/>
      <c r="CB56" s="202"/>
      <c r="CC56" s="203"/>
      <c r="CD56" s="204"/>
      <c r="CE56" s="202"/>
      <c r="CF56" s="203"/>
      <c r="CG56" s="204"/>
      <c r="CH56" s="335"/>
      <c r="CI56" s="335"/>
      <c r="CJ56" s="335"/>
      <c r="CK56" s="335"/>
      <c r="CL56" s="335"/>
      <c r="CM56" s="335"/>
      <c r="CN56" s="335"/>
      <c r="CO56" s="335"/>
      <c r="CP56" s="335"/>
      <c r="CQ56" s="335"/>
      <c r="CR56" s="335"/>
      <c r="CS56" s="335"/>
      <c r="CT56" s="335"/>
      <c r="CU56" s="335"/>
      <c r="CV56" s="335"/>
      <c r="CW56" s="335"/>
      <c r="CX56" s="335"/>
      <c r="DE56" s="12" t="str">
        <f t="shared" si="0"/>
        <v>securityrelated_parameter45</v>
      </c>
      <c r="DF56" s="12" t="str">
        <f t="shared" si="1"/>
        <v>VARCHAR(8)</v>
      </c>
      <c r="DG56" s="12" t="str">
        <f t="shared" si="7"/>
        <v/>
      </c>
      <c r="DH56" s="12" t="str">
        <f t="shared" si="8"/>
        <v/>
      </c>
      <c r="DI56" s="12" t="s">
        <v>525</v>
      </c>
    </row>
    <row r="57" spans="2:113" s="12" customFormat="1">
      <c r="B57" s="197">
        <f t="shared" si="2"/>
        <v>48</v>
      </c>
      <c r="C57" s="198"/>
      <c r="D57" s="202" t="s">
        <v>1012</v>
      </c>
      <c r="E57" s="203"/>
      <c r="F57" s="203"/>
      <c r="G57" s="203"/>
      <c r="H57" s="203"/>
      <c r="I57" s="203"/>
      <c r="J57" s="203"/>
      <c r="K57" s="203"/>
      <c r="L57" s="203"/>
      <c r="M57" s="203"/>
      <c r="N57" s="203"/>
      <c r="O57" s="203"/>
      <c r="P57" s="204"/>
      <c r="Q57" s="202" t="s">
        <v>1111</v>
      </c>
      <c r="R57" s="203"/>
      <c r="S57" s="203"/>
      <c r="T57" s="203"/>
      <c r="U57" s="203"/>
      <c r="V57" s="203"/>
      <c r="W57" s="203"/>
      <c r="X57" s="203"/>
      <c r="Y57" s="203"/>
      <c r="Z57" s="203"/>
      <c r="AA57" s="203"/>
      <c r="AB57" s="203"/>
      <c r="AC57" s="204"/>
      <c r="AD57" s="202" t="s">
        <v>568</v>
      </c>
      <c r="AE57" s="203"/>
      <c r="AF57" s="203"/>
      <c r="AG57" s="203"/>
      <c r="AH57" s="203"/>
      <c r="AI57" s="203"/>
      <c r="AJ57" s="203"/>
      <c r="AK57" s="203"/>
      <c r="AL57" s="203"/>
      <c r="AM57" s="203"/>
      <c r="AN57" s="203"/>
      <c r="AO57" s="203"/>
      <c r="AP57" s="204"/>
      <c r="AQ57" s="202" t="str">
        <f>IFERROR(VLOOKUP(加盟店セキュリティ関連パラメータ!AD57,ドメイン定義書!$F$10:$BF$228,43,FALSE),"")</f>
        <v>VARCHAR</v>
      </c>
      <c r="AR57" s="203"/>
      <c r="AS57" s="203"/>
      <c r="AT57" s="203"/>
      <c r="AU57" s="204"/>
      <c r="AV57" s="202">
        <v>8</v>
      </c>
      <c r="AW57" s="203"/>
      <c r="AX57" s="203"/>
      <c r="AY57" s="203"/>
      <c r="AZ57" s="204"/>
      <c r="BA57" s="197" t="s">
        <v>23</v>
      </c>
      <c r="BB57" s="207"/>
      <c r="BC57" s="207"/>
      <c r="BD57" s="207"/>
      <c r="BE57" s="198"/>
      <c r="BF57" s="197" t="str">
        <f>IFERROR(IF(VLOOKUP(加盟店セキュリティ関連パラメータ!AD57,ドメイン定義書!$F$10:$BR$228,62,FALSE)=0,"",VLOOKUP(加盟店セキュリティ関連パラメータ!AD57,ドメイン定義書!$F$10:$BR$228,62,FALSE)),"")</f>
        <v/>
      </c>
      <c r="BG57" s="207"/>
      <c r="BH57" s="207"/>
      <c r="BI57" s="207"/>
      <c r="BJ57" s="198"/>
      <c r="BK57" s="202" t="s">
        <v>530</v>
      </c>
      <c r="BL57" s="203"/>
      <c r="BM57" s="203"/>
      <c r="BN57" s="203"/>
      <c r="BO57" s="204"/>
      <c r="BP57" s="202"/>
      <c r="BQ57" s="203"/>
      <c r="BR57" s="204"/>
      <c r="BS57" s="202"/>
      <c r="BT57" s="203"/>
      <c r="BU57" s="204"/>
      <c r="BV57" s="202"/>
      <c r="BW57" s="203"/>
      <c r="BX57" s="204"/>
      <c r="BY57" s="202"/>
      <c r="BZ57" s="203"/>
      <c r="CA57" s="204"/>
      <c r="CB57" s="202"/>
      <c r="CC57" s="203"/>
      <c r="CD57" s="204"/>
      <c r="CE57" s="202"/>
      <c r="CF57" s="203"/>
      <c r="CG57" s="204"/>
      <c r="CH57" s="335"/>
      <c r="CI57" s="335"/>
      <c r="CJ57" s="335"/>
      <c r="CK57" s="335"/>
      <c r="CL57" s="335"/>
      <c r="CM57" s="335"/>
      <c r="CN57" s="335"/>
      <c r="CO57" s="335"/>
      <c r="CP57" s="335"/>
      <c r="CQ57" s="335"/>
      <c r="CR57" s="335"/>
      <c r="CS57" s="335"/>
      <c r="CT57" s="335"/>
      <c r="CU57" s="335"/>
      <c r="CV57" s="335"/>
      <c r="CW57" s="335"/>
      <c r="CX57" s="335"/>
      <c r="DE57" s="12" t="str">
        <f t="shared" si="0"/>
        <v>securityrelated_parameter46</v>
      </c>
      <c r="DF57" s="12" t="str">
        <f t="shared" si="1"/>
        <v>VARCHAR(8)</v>
      </c>
      <c r="DG57" s="12" t="str">
        <f t="shared" si="7"/>
        <v/>
      </c>
      <c r="DH57" s="12" t="str">
        <f t="shared" si="8"/>
        <v/>
      </c>
      <c r="DI57" s="12" t="s">
        <v>525</v>
      </c>
    </row>
    <row r="58" spans="2:113" s="12" customFormat="1">
      <c r="B58" s="197">
        <f t="shared" si="2"/>
        <v>49</v>
      </c>
      <c r="C58" s="198"/>
      <c r="D58" s="202" t="s">
        <v>1013</v>
      </c>
      <c r="E58" s="203"/>
      <c r="F58" s="203"/>
      <c r="G58" s="203"/>
      <c r="H58" s="203"/>
      <c r="I58" s="203"/>
      <c r="J58" s="203"/>
      <c r="K58" s="203"/>
      <c r="L58" s="203"/>
      <c r="M58" s="203"/>
      <c r="N58" s="203"/>
      <c r="O58" s="203"/>
      <c r="P58" s="204"/>
      <c r="Q58" s="202" t="s">
        <v>1112</v>
      </c>
      <c r="R58" s="203"/>
      <c r="S58" s="203"/>
      <c r="T58" s="203"/>
      <c r="U58" s="203"/>
      <c r="V58" s="203"/>
      <c r="W58" s="203"/>
      <c r="X58" s="203"/>
      <c r="Y58" s="203"/>
      <c r="Z58" s="203"/>
      <c r="AA58" s="203"/>
      <c r="AB58" s="203"/>
      <c r="AC58" s="204"/>
      <c r="AD58" s="202" t="s">
        <v>568</v>
      </c>
      <c r="AE58" s="203"/>
      <c r="AF58" s="203"/>
      <c r="AG58" s="203"/>
      <c r="AH58" s="203"/>
      <c r="AI58" s="203"/>
      <c r="AJ58" s="203"/>
      <c r="AK58" s="203"/>
      <c r="AL58" s="203"/>
      <c r="AM58" s="203"/>
      <c r="AN58" s="203"/>
      <c r="AO58" s="203"/>
      <c r="AP58" s="204"/>
      <c r="AQ58" s="202" t="str">
        <f>IFERROR(VLOOKUP(加盟店セキュリティ関連パラメータ!AD58,ドメイン定義書!$F$10:$BF$228,43,FALSE),"")</f>
        <v>VARCHAR</v>
      </c>
      <c r="AR58" s="203"/>
      <c r="AS58" s="203"/>
      <c r="AT58" s="203"/>
      <c r="AU58" s="204"/>
      <c r="AV58" s="202">
        <v>8</v>
      </c>
      <c r="AW58" s="203"/>
      <c r="AX58" s="203"/>
      <c r="AY58" s="203"/>
      <c r="AZ58" s="204"/>
      <c r="BA58" s="197" t="s">
        <v>23</v>
      </c>
      <c r="BB58" s="207"/>
      <c r="BC58" s="207"/>
      <c r="BD58" s="207"/>
      <c r="BE58" s="198"/>
      <c r="BF58" s="197" t="str">
        <f>IFERROR(IF(VLOOKUP(加盟店セキュリティ関連パラメータ!AD58,ドメイン定義書!$F$10:$BR$228,62,FALSE)=0,"",VLOOKUP(加盟店セキュリティ関連パラメータ!AD58,ドメイン定義書!$F$10:$BR$228,62,FALSE)),"")</f>
        <v/>
      </c>
      <c r="BG58" s="207"/>
      <c r="BH58" s="207"/>
      <c r="BI58" s="207"/>
      <c r="BJ58" s="198"/>
      <c r="BK58" s="202" t="s">
        <v>530</v>
      </c>
      <c r="BL58" s="203"/>
      <c r="BM58" s="203"/>
      <c r="BN58" s="203"/>
      <c r="BO58" s="204"/>
      <c r="BP58" s="202"/>
      <c r="BQ58" s="203"/>
      <c r="BR58" s="204"/>
      <c r="BS58" s="202"/>
      <c r="BT58" s="203"/>
      <c r="BU58" s="204"/>
      <c r="BV58" s="202"/>
      <c r="BW58" s="203"/>
      <c r="BX58" s="204"/>
      <c r="BY58" s="202"/>
      <c r="BZ58" s="203"/>
      <c r="CA58" s="204"/>
      <c r="CB58" s="202"/>
      <c r="CC58" s="203"/>
      <c r="CD58" s="204"/>
      <c r="CE58" s="202"/>
      <c r="CF58" s="203"/>
      <c r="CG58" s="204"/>
      <c r="CH58" s="335"/>
      <c r="CI58" s="335"/>
      <c r="CJ58" s="335"/>
      <c r="CK58" s="335"/>
      <c r="CL58" s="335"/>
      <c r="CM58" s="335"/>
      <c r="CN58" s="335"/>
      <c r="CO58" s="335"/>
      <c r="CP58" s="335"/>
      <c r="CQ58" s="335"/>
      <c r="CR58" s="335"/>
      <c r="CS58" s="335"/>
      <c r="CT58" s="335"/>
      <c r="CU58" s="335"/>
      <c r="CV58" s="335"/>
      <c r="CW58" s="335"/>
      <c r="CX58" s="335"/>
      <c r="DE58" s="12" t="str">
        <f t="shared" ref="DE58:DE61" si="9">Q58</f>
        <v>securityrelated_parameter47</v>
      </c>
      <c r="DF58" s="12" t="str">
        <f t="shared" ref="DF58:DF61" si="10">AQ58&amp;"("&amp;AV58&amp;")"</f>
        <v>VARCHAR(8)</v>
      </c>
      <c r="DG58" s="12" t="str">
        <f t="shared" ref="DG58:DG61" si="11">IF(BA58="","not null","")</f>
        <v/>
      </c>
      <c r="DH58" s="12" t="str">
        <f t="shared" ref="DH58:DH61" si="12">IF(DG58="","",IF(BK58="","","default "&amp;IF(BK58="zero",0,IF(AQ58="DECIMAL",BK58,"'"&amp;BK58&amp;"'"))))</f>
        <v/>
      </c>
      <c r="DI58" s="12" t="s">
        <v>525</v>
      </c>
    </row>
    <row r="59" spans="2:113" s="12" customFormat="1">
      <c r="B59" s="197">
        <f t="shared" si="2"/>
        <v>50</v>
      </c>
      <c r="C59" s="198"/>
      <c r="D59" s="202" t="s">
        <v>1014</v>
      </c>
      <c r="E59" s="203"/>
      <c r="F59" s="203"/>
      <c r="G59" s="203"/>
      <c r="H59" s="203"/>
      <c r="I59" s="203"/>
      <c r="J59" s="203"/>
      <c r="K59" s="203"/>
      <c r="L59" s="203"/>
      <c r="M59" s="203"/>
      <c r="N59" s="203"/>
      <c r="O59" s="203"/>
      <c r="P59" s="204"/>
      <c r="Q59" s="202" t="s">
        <v>1113</v>
      </c>
      <c r="R59" s="203"/>
      <c r="S59" s="203"/>
      <c r="T59" s="203"/>
      <c r="U59" s="203"/>
      <c r="V59" s="203"/>
      <c r="W59" s="203"/>
      <c r="X59" s="203"/>
      <c r="Y59" s="203"/>
      <c r="Z59" s="203"/>
      <c r="AA59" s="203"/>
      <c r="AB59" s="203"/>
      <c r="AC59" s="204"/>
      <c r="AD59" s="202" t="s">
        <v>568</v>
      </c>
      <c r="AE59" s="203"/>
      <c r="AF59" s="203"/>
      <c r="AG59" s="203"/>
      <c r="AH59" s="203"/>
      <c r="AI59" s="203"/>
      <c r="AJ59" s="203"/>
      <c r="AK59" s="203"/>
      <c r="AL59" s="203"/>
      <c r="AM59" s="203"/>
      <c r="AN59" s="203"/>
      <c r="AO59" s="203"/>
      <c r="AP59" s="204"/>
      <c r="AQ59" s="202" t="str">
        <f>IFERROR(VLOOKUP(加盟店セキュリティ関連パラメータ!AD59,ドメイン定義書!$F$10:$BF$228,43,FALSE),"")</f>
        <v>VARCHAR</v>
      </c>
      <c r="AR59" s="203"/>
      <c r="AS59" s="203"/>
      <c r="AT59" s="203"/>
      <c r="AU59" s="204"/>
      <c r="AV59" s="202">
        <v>8</v>
      </c>
      <c r="AW59" s="203"/>
      <c r="AX59" s="203"/>
      <c r="AY59" s="203"/>
      <c r="AZ59" s="204"/>
      <c r="BA59" s="197" t="s">
        <v>23</v>
      </c>
      <c r="BB59" s="207"/>
      <c r="BC59" s="207"/>
      <c r="BD59" s="207"/>
      <c r="BE59" s="198"/>
      <c r="BF59" s="197" t="str">
        <f>IFERROR(IF(VLOOKUP(加盟店セキュリティ関連パラメータ!AD59,ドメイン定義書!$F$10:$BR$228,62,FALSE)=0,"",VLOOKUP(加盟店セキュリティ関連パラメータ!AD59,ドメイン定義書!$F$10:$BR$228,62,FALSE)),"")</f>
        <v/>
      </c>
      <c r="BG59" s="207"/>
      <c r="BH59" s="207"/>
      <c r="BI59" s="207"/>
      <c r="BJ59" s="198"/>
      <c r="BK59" s="202" t="s">
        <v>530</v>
      </c>
      <c r="BL59" s="203"/>
      <c r="BM59" s="203"/>
      <c r="BN59" s="203"/>
      <c r="BO59" s="204"/>
      <c r="BP59" s="202"/>
      <c r="BQ59" s="203"/>
      <c r="BR59" s="204"/>
      <c r="BS59" s="202"/>
      <c r="BT59" s="203"/>
      <c r="BU59" s="204"/>
      <c r="BV59" s="202"/>
      <c r="BW59" s="203"/>
      <c r="BX59" s="204"/>
      <c r="BY59" s="202"/>
      <c r="BZ59" s="203"/>
      <c r="CA59" s="204"/>
      <c r="CB59" s="202"/>
      <c r="CC59" s="203"/>
      <c r="CD59" s="204"/>
      <c r="CE59" s="202"/>
      <c r="CF59" s="203"/>
      <c r="CG59" s="204"/>
      <c r="CH59" s="335"/>
      <c r="CI59" s="335"/>
      <c r="CJ59" s="335"/>
      <c r="CK59" s="335"/>
      <c r="CL59" s="335"/>
      <c r="CM59" s="335"/>
      <c r="CN59" s="335"/>
      <c r="CO59" s="335"/>
      <c r="CP59" s="335"/>
      <c r="CQ59" s="335"/>
      <c r="CR59" s="335"/>
      <c r="CS59" s="335"/>
      <c r="CT59" s="335"/>
      <c r="CU59" s="335"/>
      <c r="CV59" s="335"/>
      <c r="CW59" s="335"/>
      <c r="CX59" s="335"/>
      <c r="DE59" s="12" t="str">
        <f t="shared" si="9"/>
        <v>securityrelated_parameter48</v>
      </c>
      <c r="DF59" s="12" t="str">
        <f t="shared" si="10"/>
        <v>VARCHAR(8)</v>
      </c>
      <c r="DG59" s="12" t="str">
        <f t="shared" si="11"/>
        <v/>
      </c>
      <c r="DH59" s="12" t="str">
        <f t="shared" si="12"/>
        <v/>
      </c>
      <c r="DI59" s="12" t="s">
        <v>525</v>
      </c>
    </row>
    <row r="60" spans="2:113" s="12" customFormat="1">
      <c r="B60" s="197">
        <f t="shared" si="2"/>
        <v>51</v>
      </c>
      <c r="C60" s="198"/>
      <c r="D60" s="202" t="s">
        <v>1015</v>
      </c>
      <c r="E60" s="203"/>
      <c r="F60" s="203"/>
      <c r="G60" s="203"/>
      <c r="H60" s="203"/>
      <c r="I60" s="203"/>
      <c r="J60" s="203"/>
      <c r="K60" s="203"/>
      <c r="L60" s="203"/>
      <c r="M60" s="203"/>
      <c r="N60" s="203"/>
      <c r="O60" s="203"/>
      <c r="P60" s="204"/>
      <c r="Q60" s="202" t="s">
        <v>1114</v>
      </c>
      <c r="R60" s="203"/>
      <c r="S60" s="203"/>
      <c r="T60" s="203"/>
      <c r="U60" s="203"/>
      <c r="V60" s="203"/>
      <c r="W60" s="203"/>
      <c r="X60" s="203"/>
      <c r="Y60" s="203"/>
      <c r="Z60" s="203"/>
      <c r="AA60" s="203"/>
      <c r="AB60" s="203"/>
      <c r="AC60" s="204"/>
      <c r="AD60" s="202" t="s">
        <v>568</v>
      </c>
      <c r="AE60" s="203"/>
      <c r="AF60" s="203"/>
      <c r="AG60" s="203"/>
      <c r="AH60" s="203"/>
      <c r="AI60" s="203"/>
      <c r="AJ60" s="203"/>
      <c r="AK60" s="203"/>
      <c r="AL60" s="203"/>
      <c r="AM60" s="203"/>
      <c r="AN60" s="203"/>
      <c r="AO60" s="203"/>
      <c r="AP60" s="204"/>
      <c r="AQ60" s="202" t="str">
        <f>IFERROR(VLOOKUP(加盟店セキュリティ関連パラメータ!AD60,ドメイン定義書!$F$10:$BF$228,43,FALSE),"")</f>
        <v>VARCHAR</v>
      </c>
      <c r="AR60" s="203"/>
      <c r="AS60" s="203"/>
      <c r="AT60" s="203"/>
      <c r="AU60" s="204"/>
      <c r="AV60" s="202">
        <v>8</v>
      </c>
      <c r="AW60" s="203"/>
      <c r="AX60" s="203"/>
      <c r="AY60" s="203"/>
      <c r="AZ60" s="204"/>
      <c r="BA60" s="197" t="s">
        <v>23</v>
      </c>
      <c r="BB60" s="207"/>
      <c r="BC60" s="207"/>
      <c r="BD60" s="207"/>
      <c r="BE60" s="198"/>
      <c r="BF60" s="197" t="str">
        <f>IFERROR(IF(VLOOKUP(加盟店セキュリティ関連パラメータ!AD60,ドメイン定義書!$F$10:$BR$228,62,FALSE)=0,"",VLOOKUP(加盟店セキュリティ関連パラメータ!AD60,ドメイン定義書!$F$10:$BR$228,62,FALSE)),"")</f>
        <v/>
      </c>
      <c r="BG60" s="207"/>
      <c r="BH60" s="207"/>
      <c r="BI60" s="207"/>
      <c r="BJ60" s="198"/>
      <c r="BK60" s="202" t="s">
        <v>530</v>
      </c>
      <c r="BL60" s="203"/>
      <c r="BM60" s="203"/>
      <c r="BN60" s="203"/>
      <c r="BO60" s="204"/>
      <c r="BP60" s="202"/>
      <c r="BQ60" s="203"/>
      <c r="BR60" s="204"/>
      <c r="BS60" s="202"/>
      <c r="BT60" s="203"/>
      <c r="BU60" s="204"/>
      <c r="BV60" s="202"/>
      <c r="BW60" s="203"/>
      <c r="BX60" s="204"/>
      <c r="BY60" s="202"/>
      <c r="BZ60" s="203"/>
      <c r="CA60" s="204"/>
      <c r="CB60" s="202"/>
      <c r="CC60" s="203"/>
      <c r="CD60" s="204"/>
      <c r="CE60" s="202"/>
      <c r="CF60" s="203"/>
      <c r="CG60" s="204"/>
      <c r="CH60" s="335"/>
      <c r="CI60" s="335"/>
      <c r="CJ60" s="335"/>
      <c r="CK60" s="335"/>
      <c r="CL60" s="335"/>
      <c r="CM60" s="335"/>
      <c r="CN60" s="335"/>
      <c r="CO60" s="335"/>
      <c r="CP60" s="335"/>
      <c r="CQ60" s="335"/>
      <c r="CR60" s="335"/>
      <c r="CS60" s="335"/>
      <c r="CT60" s="335"/>
      <c r="CU60" s="335"/>
      <c r="CV60" s="335"/>
      <c r="CW60" s="335"/>
      <c r="CX60" s="335"/>
      <c r="DE60" s="12" t="str">
        <f t="shared" si="9"/>
        <v>securityrelated_parameter49</v>
      </c>
      <c r="DF60" s="12" t="str">
        <f t="shared" si="10"/>
        <v>VARCHAR(8)</v>
      </c>
      <c r="DG60" s="12" t="str">
        <f t="shared" si="11"/>
        <v/>
      </c>
      <c r="DH60" s="12" t="str">
        <f t="shared" si="12"/>
        <v/>
      </c>
      <c r="DI60" s="12" t="s">
        <v>525</v>
      </c>
    </row>
    <row r="61" spans="2:113" s="12" customFormat="1">
      <c r="B61" s="197">
        <f t="shared" si="2"/>
        <v>52</v>
      </c>
      <c r="C61" s="198"/>
      <c r="D61" s="202" t="s">
        <v>1016</v>
      </c>
      <c r="E61" s="203"/>
      <c r="F61" s="203"/>
      <c r="G61" s="203"/>
      <c r="H61" s="203"/>
      <c r="I61" s="203"/>
      <c r="J61" s="203"/>
      <c r="K61" s="203"/>
      <c r="L61" s="203"/>
      <c r="M61" s="203"/>
      <c r="N61" s="203"/>
      <c r="O61" s="203"/>
      <c r="P61" s="204"/>
      <c r="Q61" s="202" t="s">
        <v>1115</v>
      </c>
      <c r="R61" s="203"/>
      <c r="S61" s="203"/>
      <c r="T61" s="203"/>
      <c r="U61" s="203"/>
      <c r="V61" s="203"/>
      <c r="W61" s="203"/>
      <c r="X61" s="203"/>
      <c r="Y61" s="203"/>
      <c r="Z61" s="203"/>
      <c r="AA61" s="203"/>
      <c r="AB61" s="203"/>
      <c r="AC61" s="204"/>
      <c r="AD61" s="202" t="s">
        <v>568</v>
      </c>
      <c r="AE61" s="203"/>
      <c r="AF61" s="203"/>
      <c r="AG61" s="203"/>
      <c r="AH61" s="203"/>
      <c r="AI61" s="203"/>
      <c r="AJ61" s="203"/>
      <c r="AK61" s="203"/>
      <c r="AL61" s="203"/>
      <c r="AM61" s="203"/>
      <c r="AN61" s="203"/>
      <c r="AO61" s="203"/>
      <c r="AP61" s="204"/>
      <c r="AQ61" s="202" t="str">
        <f>IFERROR(VLOOKUP(加盟店セキュリティ関連パラメータ!AD61,ドメイン定義書!$F$10:$BF$228,43,FALSE),"")</f>
        <v>VARCHAR</v>
      </c>
      <c r="AR61" s="203"/>
      <c r="AS61" s="203"/>
      <c r="AT61" s="203"/>
      <c r="AU61" s="204"/>
      <c r="AV61" s="202">
        <v>8</v>
      </c>
      <c r="AW61" s="203"/>
      <c r="AX61" s="203"/>
      <c r="AY61" s="203"/>
      <c r="AZ61" s="204"/>
      <c r="BA61" s="197" t="s">
        <v>23</v>
      </c>
      <c r="BB61" s="207"/>
      <c r="BC61" s="207"/>
      <c r="BD61" s="207"/>
      <c r="BE61" s="198"/>
      <c r="BF61" s="197" t="str">
        <f>IFERROR(IF(VLOOKUP(加盟店セキュリティ関連パラメータ!AD61,ドメイン定義書!$F$10:$BR$228,62,FALSE)=0,"",VLOOKUP(加盟店セキュリティ関連パラメータ!AD61,ドメイン定義書!$F$10:$BR$228,62,FALSE)),"")</f>
        <v/>
      </c>
      <c r="BG61" s="207"/>
      <c r="BH61" s="207"/>
      <c r="BI61" s="207"/>
      <c r="BJ61" s="198"/>
      <c r="BK61" s="202" t="s">
        <v>530</v>
      </c>
      <c r="BL61" s="203"/>
      <c r="BM61" s="203"/>
      <c r="BN61" s="203"/>
      <c r="BO61" s="204"/>
      <c r="BP61" s="202"/>
      <c r="BQ61" s="203"/>
      <c r="BR61" s="204"/>
      <c r="BS61" s="202"/>
      <c r="BT61" s="203"/>
      <c r="BU61" s="204"/>
      <c r="BV61" s="202"/>
      <c r="BW61" s="203"/>
      <c r="BX61" s="204"/>
      <c r="BY61" s="202"/>
      <c r="BZ61" s="203"/>
      <c r="CA61" s="204"/>
      <c r="CB61" s="202"/>
      <c r="CC61" s="203"/>
      <c r="CD61" s="204"/>
      <c r="CE61" s="202"/>
      <c r="CF61" s="203"/>
      <c r="CG61" s="204"/>
      <c r="CH61" s="335"/>
      <c r="CI61" s="335"/>
      <c r="CJ61" s="335"/>
      <c r="CK61" s="335"/>
      <c r="CL61" s="335"/>
      <c r="CM61" s="335"/>
      <c r="CN61" s="335"/>
      <c r="CO61" s="335"/>
      <c r="CP61" s="335"/>
      <c r="CQ61" s="335"/>
      <c r="CR61" s="335"/>
      <c r="CS61" s="335"/>
      <c r="CT61" s="335"/>
      <c r="CU61" s="335"/>
      <c r="CV61" s="335"/>
      <c r="CW61" s="335"/>
      <c r="CX61" s="335"/>
      <c r="DE61" s="12" t="str">
        <f t="shared" si="9"/>
        <v>securityrelated_parameter50</v>
      </c>
      <c r="DF61" s="12" t="str">
        <f t="shared" si="10"/>
        <v>VARCHAR(8)</v>
      </c>
      <c r="DG61" s="12" t="str">
        <f t="shared" si="11"/>
        <v/>
      </c>
      <c r="DH61" s="12" t="str">
        <f t="shared" si="12"/>
        <v/>
      </c>
      <c r="DI61" s="12" t="s">
        <v>525</v>
      </c>
    </row>
    <row r="62" spans="2:113" s="12" customFormat="1">
      <c r="B62" s="197">
        <f t="shared" si="2"/>
        <v>53</v>
      </c>
      <c r="C62" s="198"/>
      <c r="D62" s="202" t="s">
        <v>1017</v>
      </c>
      <c r="E62" s="203"/>
      <c r="F62" s="203"/>
      <c r="G62" s="203"/>
      <c r="H62" s="203"/>
      <c r="I62" s="203"/>
      <c r="J62" s="203"/>
      <c r="K62" s="203"/>
      <c r="L62" s="203"/>
      <c r="M62" s="203"/>
      <c r="N62" s="203"/>
      <c r="O62" s="203"/>
      <c r="P62" s="204"/>
      <c r="Q62" s="202" t="s">
        <v>1116</v>
      </c>
      <c r="R62" s="203"/>
      <c r="S62" s="203"/>
      <c r="T62" s="203"/>
      <c r="U62" s="203"/>
      <c r="V62" s="203"/>
      <c r="W62" s="203"/>
      <c r="X62" s="203"/>
      <c r="Y62" s="203"/>
      <c r="Z62" s="203"/>
      <c r="AA62" s="203"/>
      <c r="AB62" s="203"/>
      <c r="AC62" s="204"/>
      <c r="AD62" s="202" t="s">
        <v>568</v>
      </c>
      <c r="AE62" s="203"/>
      <c r="AF62" s="203"/>
      <c r="AG62" s="203"/>
      <c r="AH62" s="203"/>
      <c r="AI62" s="203"/>
      <c r="AJ62" s="203"/>
      <c r="AK62" s="203"/>
      <c r="AL62" s="203"/>
      <c r="AM62" s="203"/>
      <c r="AN62" s="203"/>
      <c r="AO62" s="203"/>
      <c r="AP62" s="204"/>
      <c r="AQ62" s="202" t="str">
        <f>IFERROR(VLOOKUP(加盟店セキュリティ関連パラメータ!AD62,ドメイン定義書!$F$10:$BF$228,43,FALSE),"")</f>
        <v>VARCHAR</v>
      </c>
      <c r="AR62" s="203"/>
      <c r="AS62" s="203"/>
      <c r="AT62" s="203"/>
      <c r="AU62" s="204"/>
      <c r="AV62" s="202">
        <v>8</v>
      </c>
      <c r="AW62" s="203"/>
      <c r="AX62" s="203"/>
      <c r="AY62" s="203"/>
      <c r="AZ62" s="204"/>
      <c r="BA62" s="197" t="s">
        <v>23</v>
      </c>
      <c r="BB62" s="207"/>
      <c r="BC62" s="207"/>
      <c r="BD62" s="207"/>
      <c r="BE62" s="198"/>
      <c r="BF62" s="197" t="str">
        <f>IFERROR(IF(VLOOKUP(加盟店セキュリティ関連パラメータ!AD62,ドメイン定義書!$F$10:$BR$228,62,FALSE)=0,"",VLOOKUP(加盟店セキュリティ関連パラメータ!AD62,ドメイン定義書!$F$10:$BR$228,62,FALSE)),"")</f>
        <v/>
      </c>
      <c r="BG62" s="207"/>
      <c r="BH62" s="207"/>
      <c r="BI62" s="207"/>
      <c r="BJ62" s="198"/>
      <c r="BK62" s="202" t="s">
        <v>530</v>
      </c>
      <c r="BL62" s="203"/>
      <c r="BM62" s="203"/>
      <c r="BN62" s="203"/>
      <c r="BO62" s="204"/>
      <c r="BP62" s="202"/>
      <c r="BQ62" s="203"/>
      <c r="BR62" s="204"/>
      <c r="BS62" s="202"/>
      <c r="BT62" s="203"/>
      <c r="BU62" s="204"/>
      <c r="BV62" s="202"/>
      <c r="BW62" s="203"/>
      <c r="BX62" s="204"/>
      <c r="BY62" s="202"/>
      <c r="BZ62" s="203"/>
      <c r="CA62" s="204"/>
      <c r="CB62" s="202"/>
      <c r="CC62" s="203"/>
      <c r="CD62" s="204"/>
      <c r="CE62" s="202"/>
      <c r="CF62" s="203"/>
      <c r="CG62" s="204"/>
      <c r="CH62" s="335"/>
      <c r="CI62" s="335"/>
      <c r="CJ62" s="335"/>
      <c r="CK62" s="335"/>
      <c r="CL62" s="335"/>
      <c r="CM62" s="335"/>
      <c r="CN62" s="335"/>
      <c r="CO62" s="335"/>
      <c r="CP62" s="335"/>
      <c r="CQ62" s="335"/>
      <c r="CR62" s="335"/>
      <c r="CS62" s="335"/>
      <c r="CT62" s="335"/>
      <c r="CU62" s="335"/>
      <c r="CV62" s="335"/>
      <c r="CW62" s="335"/>
      <c r="CX62" s="335"/>
      <c r="DE62" s="12" t="str">
        <f t="shared" ref="DE62:DE65" si="13">Q62</f>
        <v>securityrelated_parameter51</v>
      </c>
      <c r="DF62" s="12" t="str">
        <f t="shared" ref="DF62:DF65" si="14">AQ62&amp;"("&amp;AV62&amp;")"</f>
        <v>VARCHAR(8)</v>
      </c>
      <c r="DG62" s="12" t="str">
        <f t="shared" ref="DG62:DG65" si="15">IF(BA62="","not null","")</f>
        <v/>
      </c>
      <c r="DH62" s="12" t="str">
        <f t="shared" ref="DH62:DH65" si="16">IF(DG62="","",IF(BK62="","","default "&amp;IF(BK62="zero",0,IF(AQ62="DECIMAL",BK62,"'"&amp;BK62&amp;"'"))))</f>
        <v/>
      </c>
      <c r="DI62" s="12" t="s">
        <v>525</v>
      </c>
    </row>
    <row r="63" spans="2:113" s="12" customFormat="1">
      <c r="B63" s="197">
        <f t="shared" si="2"/>
        <v>54</v>
      </c>
      <c r="C63" s="198"/>
      <c r="D63" s="202" t="s">
        <v>1018</v>
      </c>
      <c r="E63" s="203"/>
      <c r="F63" s="203"/>
      <c r="G63" s="203"/>
      <c r="H63" s="203"/>
      <c r="I63" s="203"/>
      <c r="J63" s="203"/>
      <c r="K63" s="203"/>
      <c r="L63" s="203"/>
      <c r="M63" s="203"/>
      <c r="N63" s="203"/>
      <c r="O63" s="203"/>
      <c r="P63" s="204"/>
      <c r="Q63" s="202" t="s">
        <v>1117</v>
      </c>
      <c r="R63" s="203"/>
      <c r="S63" s="203"/>
      <c r="T63" s="203"/>
      <c r="U63" s="203"/>
      <c r="V63" s="203"/>
      <c r="W63" s="203"/>
      <c r="X63" s="203"/>
      <c r="Y63" s="203"/>
      <c r="Z63" s="203"/>
      <c r="AA63" s="203"/>
      <c r="AB63" s="203"/>
      <c r="AC63" s="204"/>
      <c r="AD63" s="202" t="s">
        <v>568</v>
      </c>
      <c r="AE63" s="203"/>
      <c r="AF63" s="203"/>
      <c r="AG63" s="203"/>
      <c r="AH63" s="203"/>
      <c r="AI63" s="203"/>
      <c r="AJ63" s="203"/>
      <c r="AK63" s="203"/>
      <c r="AL63" s="203"/>
      <c r="AM63" s="203"/>
      <c r="AN63" s="203"/>
      <c r="AO63" s="203"/>
      <c r="AP63" s="204"/>
      <c r="AQ63" s="202" t="str">
        <f>IFERROR(VLOOKUP(加盟店セキュリティ関連パラメータ!AD63,ドメイン定義書!$F$10:$BF$228,43,FALSE),"")</f>
        <v>VARCHAR</v>
      </c>
      <c r="AR63" s="203"/>
      <c r="AS63" s="203"/>
      <c r="AT63" s="203"/>
      <c r="AU63" s="204"/>
      <c r="AV63" s="202">
        <v>8</v>
      </c>
      <c r="AW63" s="203"/>
      <c r="AX63" s="203"/>
      <c r="AY63" s="203"/>
      <c r="AZ63" s="204"/>
      <c r="BA63" s="197" t="s">
        <v>23</v>
      </c>
      <c r="BB63" s="207"/>
      <c r="BC63" s="207"/>
      <c r="BD63" s="207"/>
      <c r="BE63" s="198"/>
      <c r="BF63" s="197" t="str">
        <f>IFERROR(IF(VLOOKUP(加盟店セキュリティ関連パラメータ!AD63,ドメイン定義書!$F$10:$BR$228,62,FALSE)=0,"",VLOOKUP(加盟店セキュリティ関連パラメータ!AD63,ドメイン定義書!$F$10:$BR$228,62,FALSE)),"")</f>
        <v/>
      </c>
      <c r="BG63" s="207"/>
      <c r="BH63" s="207"/>
      <c r="BI63" s="207"/>
      <c r="BJ63" s="198"/>
      <c r="BK63" s="202" t="s">
        <v>530</v>
      </c>
      <c r="BL63" s="203"/>
      <c r="BM63" s="203"/>
      <c r="BN63" s="203"/>
      <c r="BO63" s="204"/>
      <c r="BP63" s="202"/>
      <c r="BQ63" s="203"/>
      <c r="BR63" s="204"/>
      <c r="BS63" s="202"/>
      <c r="BT63" s="203"/>
      <c r="BU63" s="204"/>
      <c r="BV63" s="202"/>
      <c r="BW63" s="203"/>
      <c r="BX63" s="204"/>
      <c r="BY63" s="202"/>
      <c r="BZ63" s="203"/>
      <c r="CA63" s="204"/>
      <c r="CB63" s="202"/>
      <c r="CC63" s="203"/>
      <c r="CD63" s="204"/>
      <c r="CE63" s="202"/>
      <c r="CF63" s="203"/>
      <c r="CG63" s="204"/>
      <c r="CH63" s="335"/>
      <c r="CI63" s="335"/>
      <c r="CJ63" s="335"/>
      <c r="CK63" s="335"/>
      <c r="CL63" s="335"/>
      <c r="CM63" s="335"/>
      <c r="CN63" s="335"/>
      <c r="CO63" s="335"/>
      <c r="CP63" s="335"/>
      <c r="CQ63" s="335"/>
      <c r="CR63" s="335"/>
      <c r="CS63" s="335"/>
      <c r="CT63" s="335"/>
      <c r="CU63" s="335"/>
      <c r="CV63" s="335"/>
      <c r="CW63" s="335"/>
      <c r="CX63" s="335"/>
      <c r="DE63" s="12" t="str">
        <f t="shared" si="13"/>
        <v>securityrelated_parameter52</v>
      </c>
      <c r="DF63" s="12" t="str">
        <f t="shared" si="14"/>
        <v>VARCHAR(8)</v>
      </c>
      <c r="DG63" s="12" t="str">
        <f t="shared" si="15"/>
        <v/>
      </c>
      <c r="DH63" s="12" t="str">
        <f t="shared" si="16"/>
        <v/>
      </c>
      <c r="DI63" s="12" t="s">
        <v>525</v>
      </c>
    </row>
    <row r="64" spans="2:113" s="12" customFormat="1">
      <c r="B64" s="197">
        <f t="shared" si="2"/>
        <v>55</v>
      </c>
      <c r="C64" s="198"/>
      <c r="D64" s="202" t="s">
        <v>1019</v>
      </c>
      <c r="E64" s="203"/>
      <c r="F64" s="203"/>
      <c r="G64" s="203"/>
      <c r="H64" s="203"/>
      <c r="I64" s="203"/>
      <c r="J64" s="203"/>
      <c r="K64" s="203"/>
      <c r="L64" s="203"/>
      <c r="M64" s="203"/>
      <c r="N64" s="203"/>
      <c r="O64" s="203"/>
      <c r="P64" s="204"/>
      <c r="Q64" s="202" t="s">
        <v>1118</v>
      </c>
      <c r="R64" s="203"/>
      <c r="S64" s="203"/>
      <c r="T64" s="203"/>
      <c r="U64" s="203"/>
      <c r="V64" s="203"/>
      <c r="W64" s="203"/>
      <c r="X64" s="203"/>
      <c r="Y64" s="203"/>
      <c r="Z64" s="203"/>
      <c r="AA64" s="203"/>
      <c r="AB64" s="203"/>
      <c r="AC64" s="204"/>
      <c r="AD64" s="202" t="s">
        <v>568</v>
      </c>
      <c r="AE64" s="203"/>
      <c r="AF64" s="203"/>
      <c r="AG64" s="203"/>
      <c r="AH64" s="203"/>
      <c r="AI64" s="203"/>
      <c r="AJ64" s="203"/>
      <c r="AK64" s="203"/>
      <c r="AL64" s="203"/>
      <c r="AM64" s="203"/>
      <c r="AN64" s="203"/>
      <c r="AO64" s="203"/>
      <c r="AP64" s="204"/>
      <c r="AQ64" s="202" t="str">
        <f>IFERROR(VLOOKUP(加盟店セキュリティ関連パラメータ!AD64,ドメイン定義書!$F$10:$BF$228,43,FALSE),"")</f>
        <v>VARCHAR</v>
      </c>
      <c r="AR64" s="203"/>
      <c r="AS64" s="203"/>
      <c r="AT64" s="203"/>
      <c r="AU64" s="204"/>
      <c r="AV64" s="202">
        <v>8</v>
      </c>
      <c r="AW64" s="203"/>
      <c r="AX64" s="203"/>
      <c r="AY64" s="203"/>
      <c r="AZ64" s="204"/>
      <c r="BA64" s="197" t="s">
        <v>23</v>
      </c>
      <c r="BB64" s="207"/>
      <c r="BC64" s="207"/>
      <c r="BD64" s="207"/>
      <c r="BE64" s="198"/>
      <c r="BF64" s="197" t="str">
        <f>IFERROR(IF(VLOOKUP(加盟店セキュリティ関連パラメータ!AD64,ドメイン定義書!$F$10:$BR$228,62,FALSE)=0,"",VLOOKUP(加盟店セキュリティ関連パラメータ!AD64,ドメイン定義書!$F$10:$BR$228,62,FALSE)),"")</f>
        <v/>
      </c>
      <c r="BG64" s="207"/>
      <c r="BH64" s="207"/>
      <c r="BI64" s="207"/>
      <c r="BJ64" s="198"/>
      <c r="BK64" s="202" t="s">
        <v>530</v>
      </c>
      <c r="BL64" s="203"/>
      <c r="BM64" s="203"/>
      <c r="BN64" s="203"/>
      <c r="BO64" s="204"/>
      <c r="BP64" s="202"/>
      <c r="BQ64" s="203"/>
      <c r="BR64" s="204"/>
      <c r="BS64" s="202"/>
      <c r="BT64" s="203"/>
      <c r="BU64" s="204"/>
      <c r="BV64" s="202"/>
      <c r="BW64" s="203"/>
      <c r="BX64" s="204"/>
      <c r="BY64" s="202"/>
      <c r="BZ64" s="203"/>
      <c r="CA64" s="204"/>
      <c r="CB64" s="202"/>
      <c r="CC64" s="203"/>
      <c r="CD64" s="204"/>
      <c r="CE64" s="202"/>
      <c r="CF64" s="203"/>
      <c r="CG64" s="204"/>
      <c r="CH64" s="335"/>
      <c r="CI64" s="335"/>
      <c r="CJ64" s="335"/>
      <c r="CK64" s="335"/>
      <c r="CL64" s="335"/>
      <c r="CM64" s="335"/>
      <c r="CN64" s="335"/>
      <c r="CO64" s="335"/>
      <c r="CP64" s="335"/>
      <c r="CQ64" s="335"/>
      <c r="CR64" s="335"/>
      <c r="CS64" s="335"/>
      <c r="CT64" s="335"/>
      <c r="CU64" s="335"/>
      <c r="CV64" s="335"/>
      <c r="CW64" s="335"/>
      <c r="CX64" s="335"/>
      <c r="DE64" s="12" t="str">
        <f t="shared" si="13"/>
        <v>securityrelated_parameter53</v>
      </c>
      <c r="DF64" s="12" t="str">
        <f t="shared" si="14"/>
        <v>VARCHAR(8)</v>
      </c>
      <c r="DG64" s="12" t="str">
        <f t="shared" si="15"/>
        <v/>
      </c>
      <c r="DH64" s="12" t="str">
        <f t="shared" si="16"/>
        <v/>
      </c>
      <c r="DI64" s="12" t="s">
        <v>525</v>
      </c>
    </row>
    <row r="65" spans="2:113" s="12" customFormat="1">
      <c r="B65" s="197">
        <f t="shared" si="2"/>
        <v>56</v>
      </c>
      <c r="C65" s="198"/>
      <c r="D65" s="202" t="s">
        <v>1020</v>
      </c>
      <c r="E65" s="203"/>
      <c r="F65" s="203"/>
      <c r="G65" s="203"/>
      <c r="H65" s="203"/>
      <c r="I65" s="203"/>
      <c r="J65" s="203"/>
      <c r="K65" s="203"/>
      <c r="L65" s="203"/>
      <c r="M65" s="203"/>
      <c r="N65" s="203"/>
      <c r="O65" s="203"/>
      <c r="P65" s="204"/>
      <c r="Q65" s="202" t="s">
        <v>1119</v>
      </c>
      <c r="R65" s="203"/>
      <c r="S65" s="203"/>
      <c r="T65" s="203"/>
      <c r="U65" s="203"/>
      <c r="V65" s="203"/>
      <c r="W65" s="203"/>
      <c r="X65" s="203"/>
      <c r="Y65" s="203"/>
      <c r="Z65" s="203"/>
      <c r="AA65" s="203"/>
      <c r="AB65" s="203"/>
      <c r="AC65" s="204"/>
      <c r="AD65" s="202" t="s">
        <v>568</v>
      </c>
      <c r="AE65" s="203"/>
      <c r="AF65" s="203"/>
      <c r="AG65" s="203"/>
      <c r="AH65" s="203"/>
      <c r="AI65" s="203"/>
      <c r="AJ65" s="203"/>
      <c r="AK65" s="203"/>
      <c r="AL65" s="203"/>
      <c r="AM65" s="203"/>
      <c r="AN65" s="203"/>
      <c r="AO65" s="203"/>
      <c r="AP65" s="204"/>
      <c r="AQ65" s="202" t="str">
        <f>IFERROR(VLOOKUP(加盟店セキュリティ関連パラメータ!AD65,ドメイン定義書!$F$10:$BF$228,43,FALSE),"")</f>
        <v>VARCHAR</v>
      </c>
      <c r="AR65" s="203"/>
      <c r="AS65" s="203"/>
      <c r="AT65" s="203"/>
      <c r="AU65" s="204"/>
      <c r="AV65" s="202">
        <v>8</v>
      </c>
      <c r="AW65" s="203"/>
      <c r="AX65" s="203"/>
      <c r="AY65" s="203"/>
      <c r="AZ65" s="204"/>
      <c r="BA65" s="197" t="s">
        <v>23</v>
      </c>
      <c r="BB65" s="207"/>
      <c r="BC65" s="207"/>
      <c r="BD65" s="207"/>
      <c r="BE65" s="198"/>
      <c r="BF65" s="197" t="str">
        <f>IFERROR(IF(VLOOKUP(加盟店セキュリティ関連パラメータ!AD65,ドメイン定義書!$F$10:$BR$228,62,FALSE)=0,"",VLOOKUP(加盟店セキュリティ関連パラメータ!AD65,ドメイン定義書!$F$10:$BR$228,62,FALSE)),"")</f>
        <v/>
      </c>
      <c r="BG65" s="207"/>
      <c r="BH65" s="207"/>
      <c r="BI65" s="207"/>
      <c r="BJ65" s="198"/>
      <c r="BK65" s="202" t="s">
        <v>530</v>
      </c>
      <c r="BL65" s="203"/>
      <c r="BM65" s="203"/>
      <c r="BN65" s="203"/>
      <c r="BO65" s="204"/>
      <c r="BP65" s="202"/>
      <c r="BQ65" s="203"/>
      <c r="BR65" s="204"/>
      <c r="BS65" s="202"/>
      <c r="BT65" s="203"/>
      <c r="BU65" s="204"/>
      <c r="BV65" s="202"/>
      <c r="BW65" s="203"/>
      <c r="BX65" s="204"/>
      <c r="BY65" s="202"/>
      <c r="BZ65" s="203"/>
      <c r="CA65" s="204"/>
      <c r="CB65" s="202"/>
      <c r="CC65" s="203"/>
      <c r="CD65" s="204"/>
      <c r="CE65" s="202"/>
      <c r="CF65" s="203"/>
      <c r="CG65" s="204"/>
      <c r="CH65" s="335"/>
      <c r="CI65" s="335"/>
      <c r="CJ65" s="335"/>
      <c r="CK65" s="335"/>
      <c r="CL65" s="335"/>
      <c r="CM65" s="335"/>
      <c r="CN65" s="335"/>
      <c r="CO65" s="335"/>
      <c r="CP65" s="335"/>
      <c r="CQ65" s="335"/>
      <c r="CR65" s="335"/>
      <c r="CS65" s="335"/>
      <c r="CT65" s="335"/>
      <c r="CU65" s="335"/>
      <c r="CV65" s="335"/>
      <c r="CW65" s="335"/>
      <c r="CX65" s="335"/>
      <c r="DE65" s="12" t="str">
        <f t="shared" si="13"/>
        <v>securityrelated_parameter54</v>
      </c>
      <c r="DF65" s="12" t="str">
        <f t="shared" si="14"/>
        <v>VARCHAR(8)</v>
      </c>
      <c r="DG65" s="12" t="str">
        <f t="shared" si="15"/>
        <v/>
      </c>
      <c r="DH65" s="12" t="str">
        <f t="shared" si="16"/>
        <v/>
      </c>
      <c r="DI65" s="12" t="s">
        <v>525</v>
      </c>
    </row>
    <row r="66" spans="2:113" s="12" customFormat="1">
      <c r="B66" s="197">
        <f t="shared" si="2"/>
        <v>57</v>
      </c>
      <c r="C66" s="198"/>
      <c r="D66" s="202" t="s">
        <v>1021</v>
      </c>
      <c r="E66" s="203"/>
      <c r="F66" s="203"/>
      <c r="G66" s="203"/>
      <c r="H66" s="203"/>
      <c r="I66" s="203"/>
      <c r="J66" s="203"/>
      <c r="K66" s="203"/>
      <c r="L66" s="203"/>
      <c r="M66" s="203"/>
      <c r="N66" s="203"/>
      <c r="O66" s="203"/>
      <c r="P66" s="204"/>
      <c r="Q66" s="202" t="s">
        <v>1120</v>
      </c>
      <c r="R66" s="203"/>
      <c r="S66" s="203"/>
      <c r="T66" s="203"/>
      <c r="U66" s="203"/>
      <c r="V66" s="203"/>
      <c r="W66" s="203"/>
      <c r="X66" s="203"/>
      <c r="Y66" s="203"/>
      <c r="Z66" s="203"/>
      <c r="AA66" s="203"/>
      <c r="AB66" s="203"/>
      <c r="AC66" s="204"/>
      <c r="AD66" s="202" t="s">
        <v>568</v>
      </c>
      <c r="AE66" s="203"/>
      <c r="AF66" s="203"/>
      <c r="AG66" s="203"/>
      <c r="AH66" s="203"/>
      <c r="AI66" s="203"/>
      <c r="AJ66" s="203"/>
      <c r="AK66" s="203"/>
      <c r="AL66" s="203"/>
      <c r="AM66" s="203"/>
      <c r="AN66" s="203"/>
      <c r="AO66" s="203"/>
      <c r="AP66" s="204"/>
      <c r="AQ66" s="202" t="str">
        <f>IFERROR(VLOOKUP(加盟店セキュリティ関連パラメータ!AD66,ドメイン定義書!$F$10:$BF$228,43,FALSE),"")</f>
        <v>VARCHAR</v>
      </c>
      <c r="AR66" s="203"/>
      <c r="AS66" s="203"/>
      <c r="AT66" s="203"/>
      <c r="AU66" s="204"/>
      <c r="AV66" s="202">
        <v>8</v>
      </c>
      <c r="AW66" s="203"/>
      <c r="AX66" s="203"/>
      <c r="AY66" s="203"/>
      <c r="AZ66" s="204"/>
      <c r="BA66" s="197" t="s">
        <v>23</v>
      </c>
      <c r="BB66" s="207"/>
      <c r="BC66" s="207"/>
      <c r="BD66" s="207"/>
      <c r="BE66" s="198"/>
      <c r="BF66" s="197" t="str">
        <f>IFERROR(IF(VLOOKUP(加盟店セキュリティ関連パラメータ!AD66,ドメイン定義書!$F$10:$BR$228,62,FALSE)=0,"",VLOOKUP(加盟店セキュリティ関連パラメータ!AD66,ドメイン定義書!$F$10:$BR$228,62,FALSE)),"")</f>
        <v/>
      </c>
      <c r="BG66" s="207"/>
      <c r="BH66" s="207"/>
      <c r="BI66" s="207"/>
      <c r="BJ66" s="198"/>
      <c r="BK66" s="202" t="s">
        <v>530</v>
      </c>
      <c r="BL66" s="203"/>
      <c r="BM66" s="203"/>
      <c r="BN66" s="203"/>
      <c r="BO66" s="204"/>
      <c r="BP66" s="202"/>
      <c r="BQ66" s="203"/>
      <c r="BR66" s="204"/>
      <c r="BS66" s="202"/>
      <c r="BT66" s="203"/>
      <c r="BU66" s="204"/>
      <c r="BV66" s="202"/>
      <c r="BW66" s="203"/>
      <c r="BX66" s="204"/>
      <c r="BY66" s="202"/>
      <c r="BZ66" s="203"/>
      <c r="CA66" s="204"/>
      <c r="CB66" s="202"/>
      <c r="CC66" s="203"/>
      <c r="CD66" s="204"/>
      <c r="CE66" s="202"/>
      <c r="CF66" s="203"/>
      <c r="CG66" s="204"/>
      <c r="CH66" s="335"/>
      <c r="CI66" s="335"/>
      <c r="CJ66" s="335"/>
      <c r="CK66" s="335"/>
      <c r="CL66" s="335"/>
      <c r="CM66" s="335"/>
      <c r="CN66" s="335"/>
      <c r="CO66" s="335"/>
      <c r="CP66" s="335"/>
      <c r="CQ66" s="335"/>
      <c r="CR66" s="335"/>
      <c r="CS66" s="335"/>
      <c r="CT66" s="335"/>
      <c r="CU66" s="335"/>
      <c r="CV66" s="335"/>
      <c r="CW66" s="335"/>
      <c r="CX66" s="335"/>
      <c r="DE66" s="12" t="str">
        <f t="shared" si="0"/>
        <v>securityrelated_parameter55</v>
      </c>
      <c r="DF66" s="12" t="str">
        <f t="shared" si="1"/>
        <v>VARCHAR(8)</v>
      </c>
      <c r="DG66" s="12" t="str">
        <f t="shared" si="7"/>
        <v/>
      </c>
      <c r="DH66" s="12" t="str">
        <f t="shared" si="8"/>
        <v/>
      </c>
      <c r="DI66" s="12" t="s">
        <v>525</v>
      </c>
    </row>
    <row r="67" spans="2:113" s="12" customFormat="1">
      <c r="B67" s="197">
        <f t="shared" si="2"/>
        <v>58</v>
      </c>
      <c r="C67" s="198"/>
      <c r="D67" s="202" t="s">
        <v>527</v>
      </c>
      <c r="E67" s="203"/>
      <c r="F67" s="203"/>
      <c r="G67" s="203"/>
      <c r="H67" s="203"/>
      <c r="I67" s="203"/>
      <c r="J67" s="203"/>
      <c r="K67" s="203"/>
      <c r="L67" s="203"/>
      <c r="M67" s="203"/>
      <c r="N67" s="203"/>
      <c r="O67" s="203"/>
      <c r="P67" s="204"/>
      <c r="Q67" s="202" t="s">
        <v>831</v>
      </c>
      <c r="R67" s="203"/>
      <c r="S67" s="203"/>
      <c r="T67" s="203"/>
      <c r="U67" s="203"/>
      <c r="V67" s="203"/>
      <c r="W67" s="203"/>
      <c r="X67" s="203"/>
      <c r="Y67" s="203"/>
      <c r="Z67" s="203"/>
      <c r="AA67" s="203"/>
      <c r="AB67" s="203"/>
      <c r="AC67" s="204"/>
      <c r="AD67" s="202" t="s">
        <v>267</v>
      </c>
      <c r="AE67" s="203"/>
      <c r="AF67" s="203"/>
      <c r="AG67" s="203"/>
      <c r="AH67" s="203"/>
      <c r="AI67" s="203"/>
      <c r="AJ67" s="203"/>
      <c r="AK67" s="203"/>
      <c r="AL67" s="203"/>
      <c r="AM67" s="203"/>
      <c r="AN67" s="203"/>
      <c r="AO67" s="203"/>
      <c r="AP67" s="204"/>
      <c r="AQ67" s="202" t="str">
        <f>IFERROR(VLOOKUP(加盟店セキュリティ関連パラメータ!AD67,ドメイン定義書!$F$10:$BF$228,43,FALSE),"")</f>
        <v>CHAR</v>
      </c>
      <c r="AR67" s="203"/>
      <c r="AS67" s="203"/>
      <c r="AT67" s="203"/>
      <c r="AU67" s="204"/>
      <c r="AV67" s="202">
        <f>IFERROR(VLOOKUP(加盟店セキュリティ関連パラメータ!AD67,ドメイン定義書!$F$10:$BF$228,50,FALSE),"")</f>
        <v>14</v>
      </c>
      <c r="AW67" s="203"/>
      <c r="AX67" s="203"/>
      <c r="AY67" s="203"/>
      <c r="AZ67" s="204"/>
      <c r="BA67" s="197"/>
      <c r="BB67" s="207"/>
      <c r="BC67" s="207"/>
      <c r="BD67" s="207"/>
      <c r="BE67" s="198"/>
      <c r="BF67" s="197" t="str">
        <f>IFERROR(IF(VLOOKUP(加盟店セキュリティ関連パラメータ!AD67,ドメイン定義書!$F$10:$BR$228,62,FALSE)=0,"",VLOOKUP(加盟店セキュリティ関連パラメータ!AD67,ドメイン定義書!$F$10:$BR$228,62,FALSE)),"")</f>
        <v/>
      </c>
      <c r="BG67" s="207"/>
      <c r="BH67" s="207"/>
      <c r="BI67" s="207"/>
      <c r="BJ67" s="198"/>
      <c r="BK67" s="202"/>
      <c r="BL67" s="203"/>
      <c r="BM67" s="203"/>
      <c r="BN67" s="203"/>
      <c r="BO67" s="204"/>
      <c r="BP67" s="202"/>
      <c r="BQ67" s="203"/>
      <c r="BR67" s="204"/>
      <c r="BS67" s="202"/>
      <c r="BT67" s="203"/>
      <c r="BU67" s="204"/>
      <c r="BV67" s="202"/>
      <c r="BW67" s="203"/>
      <c r="BX67" s="204"/>
      <c r="BY67" s="202"/>
      <c r="BZ67" s="203"/>
      <c r="CA67" s="204"/>
      <c r="CB67" s="202"/>
      <c r="CC67" s="203"/>
      <c r="CD67" s="204"/>
      <c r="CE67" s="202"/>
      <c r="CF67" s="203"/>
      <c r="CG67" s="204"/>
      <c r="CH67" s="335"/>
      <c r="CI67" s="335"/>
      <c r="CJ67" s="335"/>
      <c r="CK67" s="335"/>
      <c r="CL67" s="335"/>
      <c r="CM67" s="335"/>
      <c r="CN67" s="335"/>
      <c r="CO67" s="335"/>
      <c r="CP67" s="335"/>
      <c r="CQ67" s="335"/>
      <c r="CR67" s="335"/>
      <c r="CS67" s="335"/>
      <c r="CT67" s="335"/>
      <c r="CU67" s="335"/>
      <c r="CV67" s="335"/>
      <c r="CW67" s="335"/>
      <c r="CX67" s="335"/>
      <c r="DE67" s="12" t="str">
        <f t="shared" si="0"/>
        <v>entry_timestamp</v>
      </c>
      <c r="DF67" s="12" t="str">
        <f t="shared" si="1"/>
        <v>CHAR(14)</v>
      </c>
      <c r="DG67" s="12" t="str">
        <f t="shared" si="7"/>
        <v>not null</v>
      </c>
      <c r="DH67" s="12" t="str">
        <f t="shared" si="8"/>
        <v/>
      </c>
      <c r="DI67" s="12" t="s">
        <v>525</v>
      </c>
    </row>
    <row r="68" spans="2:113" s="12" customFormat="1">
      <c r="B68" s="197">
        <f t="shared" si="2"/>
        <v>59</v>
      </c>
      <c r="C68" s="198"/>
      <c r="D68" s="202" t="s">
        <v>526</v>
      </c>
      <c r="E68" s="203"/>
      <c r="F68" s="203"/>
      <c r="G68" s="203"/>
      <c r="H68" s="203"/>
      <c r="I68" s="203"/>
      <c r="J68" s="203"/>
      <c r="K68" s="203"/>
      <c r="L68" s="203"/>
      <c r="M68" s="203"/>
      <c r="N68" s="203"/>
      <c r="O68" s="203"/>
      <c r="P68" s="204"/>
      <c r="Q68" s="202" t="s">
        <v>1022</v>
      </c>
      <c r="R68" s="203"/>
      <c r="S68" s="203"/>
      <c r="T68" s="203"/>
      <c r="U68" s="203"/>
      <c r="V68" s="203"/>
      <c r="W68" s="203"/>
      <c r="X68" s="203"/>
      <c r="Y68" s="203"/>
      <c r="Z68" s="203"/>
      <c r="AA68" s="203"/>
      <c r="AB68" s="203"/>
      <c r="AC68" s="204"/>
      <c r="AD68" s="202" t="s">
        <v>267</v>
      </c>
      <c r="AE68" s="203"/>
      <c r="AF68" s="203"/>
      <c r="AG68" s="203"/>
      <c r="AH68" s="203"/>
      <c r="AI68" s="203"/>
      <c r="AJ68" s="203"/>
      <c r="AK68" s="203"/>
      <c r="AL68" s="203"/>
      <c r="AM68" s="203"/>
      <c r="AN68" s="203"/>
      <c r="AO68" s="203"/>
      <c r="AP68" s="204"/>
      <c r="AQ68" s="202" t="str">
        <f>IFERROR(VLOOKUP(加盟店セキュリティ関連パラメータ!AD68,ドメイン定義書!$F$10:$BF$228,43,FALSE),"")</f>
        <v>CHAR</v>
      </c>
      <c r="AR68" s="203"/>
      <c r="AS68" s="203"/>
      <c r="AT68" s="203"/>
      <c r="AU68" s="204"/>
      <c r="AV68" s="202">
        <f>IFERROR(VLOOKUP(加盟店セキュリティ関連パラメータ!AD68,ドメイン定義書!$F$10:$BF$228,50,FALSE),"")</f>
        <v>14</v>
      </c>
      <c r="AW68" s="203"/>
      <c r="AX68" s="203"/>
      <c r="AY68" s="203"/>
      <c r="AZ68" s="204"/>
      <c r="BA68" s="197"/>
      <c r="BB68" s="207"/>
      <c r="BC68" s="207"/>
      <c r="BD68" s="207"/>
      <c r="BE68" s="198"/>
      <c r="BF68" s="197" t="str">
        <f>IFERROR(IF(VLOOKUP(加盟店セキュリティ関連パラメータ!AD68,ドメイン定義書!$F$10:$BR$228,62,FALSE)=0,"",VLOOKUP(加盟店セキュリティ関連パラメータ!AD68,ドメイン定義書!$F$10:$BR$228,62,FALSE)),"")</f>
        <v/>
      </c>
      <c r="BG68" s="207"/>
      <c r="BH68" s="207"/>
      <c r="BI68" s="207"/>
      <c r="BJ68" s="198"/>
      <c r="BK68" s="202"/>
      <c r="BL68" s="203"/>
      <c r="BM68" s="203"/>
      <c r="BN68" s="203"/>
      <c r="BO68" s="204"/>
      <c r="BP68" s="202"/>
      <c r="BQ68" s="203"/>
      <c r="BR68" s="204"/>
      <c r="BS68" s="202"/>
      <c r="BT68" s="203"/>
      <c r="BU68" s="204"/>
      <c r="BV68" s="202"/>
      <c r="BW68" s="203"/>
      <c r="BX68" s="204"/>
      <c r="BY68" s="202"/>
      <c r="BZ68" s="203"/>
      <c r="CA68" s="204"/>
      <c r="CB68" s="202"/>
      <c r="CC68" s="203"/>
      <c r="CD68" s="204"/>
      <c r="CE68" s="202"/>
      <c r="CF68" s="203"/>
      <c r="CG68" s="204"/>
      <c r="CH68" s="335"/>
      <c r="CI68" s="335"/>
      <c r="CJ68" s="335"/>
      <c r="CK68" s="335"/>
      <c r="CL68" s="335"/>
      <c r="CM68" s="335"/>
      <c r="CN68" s="335"/>
      <c r="CO68" s="335"/>
      <c r="CP68" s="335"/>
      <c r="CQ68" s="335"/>
      <c r="CR68" s="335"/>
      <c r="CS68" s="335"/>
      <c r="CT68" s="335"/>
      <c r="CU68" s="335"/>
      <c r="CV68" s="335"/>
      <c r="CW68" s="335"/>
      <c r="CX68" s="335"/>
      <c r="DE68" s="12" t="str">
        <f t="shared" si="0"/>
        <v>update_timestamp</v>
      </c>
      <c r="DF68" s="12" t="str">
        <f t="shared" si="1"/>
        <v>CHAR(14)</v>
      </c>
      <c r="DG68" s="12" t="str">
        <f t="shared" si="7"/>
        <v>not null</v>
      </c>
      <c r="DH68" s="12" t="str">
        <f t="shared" si="8"/>
        <v/>
      </c>
      <c r="DI68" s="12" t="s">
        <v>525</v>
      </c>
    </row>
    <row r="69" spans="2:113">
      <c r="DD69" s="11" t="str">
        <f>"primary key ("&amp;Q10&amp;","&amp;Q11&amp;")"</f>
        <v>primary key (mid,sid)</v>
      </c>
    </row>
    <row r="70" spans="2:113">
      <c r="DD70" s="11" t="s">
        <v>524</v>
      </c>
    </row>
    <row r="71" spans="2:113">
      <c r="DD71" s="12"/>
    </row>
  </sheetData>
  <mergeCells count="794">
    <mergeCell ref="BK40:BO40"/>
    <mergeCell ref="BK41:BO41"/>
    <mergeCell ref="BK42:BO42"/>
    <mergeCell ref="BK43:BO43"/>
    <mergeCell ref="BK44:BO44"/>
    <mergeCell ref="BK45:BO45"/>
    <mergeCell ref="BK46:BO46"/>
    <mergeCell ref="BK12:BO12"/>
    <mergeCell ref="BK11:BO11"/>
    <mergeCell ref="BK31:BO31"/>
    <mergeCell ref="BK32:BO32"/>
    <mergeCell ref="BK33:BO33"/>
    <mergeCell ref="BK34:BO34"/>
    <mergeCell ref="BK35:BO35"/>
    <mergeCell ref="BK36:BO36"/>
    <mergeCell ref="BK37:BO37"/>
    <mergeCell ref="BK38:BO38"/>
    <mergeCell ref="BK39:BO39"/>
    <mergeCell ref="BK22:BO22"/>
    <mergeCell ref="BK23:BO23"/>
    <mergeCell ref="BK24:BO24"/>
    <mergeCell ref="BK25:BO25"/>
    <mergeCell ref="BK26:BO26"/>
    <mergeCell ref="BK27:BO27"/>
    <mergeCell ref="BK28:BO28"/>
    <mergeCell ref="BK29:BO29"/>
    <mergeCell ref="BK30:BO30"/>
    <mergeCell ref="BK13:BO13"/>
    <mergeCell ref="BK14:BO14"/>
    <mergeCell ref="BK15:BO15"/>
    <mergeCell ref="BK16:BO16"/>
    <mergeCell ref="BK17:BO17"/>
    <mergeCell ref="BK18:BO18"/>
    <mergeCell ref="BK19:BO19"/>
    <mergeCell ref="BK20:BO20"/>
    <mergeCell ref="BK21:BO21"/>
    <mergeCell ref="BA38:BE38"/>
    <mergeCell ref="BA39:BE39"/>
    <mergeCell ref="BA40:BE40"/>
    <mergeCell ref="BA41:BE41"/>
    <mergeCell ref="BA42:BE42"/>
    <mergeCell ref="BA43:BE43"/>
    <mergeCell ref="BA44:BE44"/>
    <mergeCell ref="BA45:BE45"/>
    <mergeCell ref="BA46:BE46"/>
    <mergeCell ref="BA29:BE29"/>
    <mergeCell ref="BA30:BE30"/>
    <mergeCell ref="BA31:BE31"/>
    <mergeCell ref="BA32:BE32"/>
    <mergeCell ref="BA33:BE33"/>
    <mergeCell ref="BA34:BE34"/>
    <mergeCell ref="BA35:BE35"/>
    <mergeCell ref="BA36:BE36"/>
    <mergeCell ref="BA37:BE37"/>
    <mergeCell ref="BA20:BE20"/>
    <mergeCell ref="BA21:BE21"/>
    <mergeCell ref="BA22:BE22"/>
    <mergeCell ref="BA23:BE23"/>
    <mergeCell ref="BA24:BE24"/>
    <mergeCell ref="BA25:BE25"/>
    <mergeCell ref="BA26:BE26"/>
    <mergeCell ref="BA27:BE27"/>
    <mergeCell ref="BA28:BE28"/>
    <mergeCell ref="BA11:BE11"/>
    <mergeCell ref="BA12:BE12"/>
    <mergeCell ref="BA13:BE13"/>
    <mergeCell ref="BA14:BE14"/>
    <mergeCell ref="BA15:BE15"/>
    <mergeCell ref="BA16:BE16"/>
    <mergeCell ref="BA17:BE17"/>
    <mergeCell ref="BA18:BE18"/>
    <mergeCell ref="BA19:BE19"/>
    <mergeCell ref="BP38:BR38"/>
    <mergeCell ref="BP39:BR39"/>
    <mergeCell ref="BP40:BR40"/>
    <mergeCell ref="BP41:BR41"/>
    <mergeCell ref="BP42:BR42"/>
    <mergeCell ref="BP43:BR43"/>
    <mergeCell ref="BP44:BR44"/>
    <mergeCell ref="BP45:BR45"/>
    <mergeCell ref="BP46:BR46"/>
    <mergeCell ref="BP29:BR29"/>
    <mergeCell ref="BP30:BR30"/>
    <mergeCell ref="BP31:BR31"/>
    <mergeCell ref="BP32:BR32"/>
    <mergeCell ref="BP33:BR33"/>
    <mergeCell ref="BP34:BR34"/>
    <mergeCell ref="BP35:BR35"/>
    <mergeCell ref="BP36:BR36"/>
    <mergeCell ref="BP37:BR37"/>
    <mergeCell ref="BP20:BR20"/>
    <mergeCell ref="BP21:BR21"/>
    <mergeCell ref="BP22:BR22"/>
    <mergeCell ref="BP23:BR23"/>
    <mergeCell ref="BP24:BR24"/>
    <mergeCell ref="BP25:BR25"/>
    <mergeCell ref="BP26:BR26"/>
    <mergeCell ref="BP27:BR27"/>
    <mergeCell ref="BP28:BR28"/>
    <mergeCell ref="BP11:BR11"/>
    <mergeCell ref="BP12:BR12"/>
    <mergeCell ref="BP13:BR13"/>
    <mergeCell ref="BP14:BR14"/>
    <mergeCell ref="BP15:BR15"/>
    <mergeCell ref="BP16:BR16"/>
    <mergeCell ref="BP17:BR17"/>
    <mergeCell ref="BP18:BR18"/>
    <mergeCell ref="BP19:BR19"/>
    <mergeCell ref="D38:P38"/>
    <mergeCell ref="D39:P39"/>
    <mergeCell ref="D40:P40"/>
    <mergeCell ref="D41:P41"/>
    <mergeCell ref="D42:P42"/>
    <mergeCell ref="D43:P43"/>
    <mergeCell ref="D44:P44"/>
    <mergeCell ref="D45:P45"/>
    <mergeCell ref="D46:P46"/>
    <mergeCell ref="D29:P29"/>
    <mergeCell ref="D30:P30"/>
    <mergeCell ref="D31:P31"/>
    <mergeCell ref="D32:P32"/>
    <mergeCell ref="D33:P33"/>
    <mergeCell ref="D34:P34"/>
    <mergeCell ref="D35:P35"/>
    <mergeCell ref="D36:P36"/>
    <mergeCell ref="D37:P37"/>
    <mergeCell ref="D20:P20"/>
    <mergeCell ref="D21:P21"/>
    <mergeCell ref="D22:P22"/>
    <mergeCell ref="D23:P23"/>
    <mergeCell ref="D24:P24"/>
    <mergeCell ref="D25:P25"/>
    <mergeCell ref="D26:P26"/>
    <mergeCell ref="D27:P27"/>
    <mergeCell ref="D28:P28"/>
    <mergeCell ref="D11:P11"/>
    <mergeCell ref="D12:P12"/>
    <mergeCell ref="D13:P13"/>
    <mergeCell ref="D14:P14"/>
    <mergeCell ref="D15:P15"/>
    <mergeCell ref="D16:P16"/>
    <mergeCell ref="D17:P17"/>
    <mergeCell ref="D18:P18"/>
    <mergeCell ref="D19:P19"/>
    <mergeCell ref="Q38:AC38"/>
    <mergeCell ref="Q39:AC39"/>
    <mergeCell ref="Q40:AC40"/>
    <mergeCell ref="Q41:AC41"/>
    <mergeCell ref="Q42:AC42"/>
    <mergeCell ref="Q43:AC43"/>
    <mergeCell ref="Q44:AC44"/>
    <mergeCell ref="Q45:AC45"/>
    <mergeCell ref="Q46:AC46"/>
    <mergeCell ref="Q29:AC29"/>
    <mergeCell ref="Q30:AC30"/>
    <mergeCell ref="Q31:AC31"/>
    <mergeCell ref="Q32:AC32"/>
    <mergeCell ref="Q33:AC33"/>
    <mergeCell ref="Q34:AC34"/>
    <mergeCell ref="Q35:AC35"/>
    <mergeCell ref="Q36:AC36"/>
    <mergeCell ref="Q37:AC37"/>
    <mergeCell ref="Q20:AC20"/>
    <mergeCell ref="Q21:AC21"/>
    <mergeCell ref="Q22:AC22"/>
    <mergeCell ref="Q23:AC23"/>
    <mergeCell ref="Q24:AC24"/>
    <mergeCell ref="Q25:AC25"/>
    <mergeCell ref="Q26:AC26"/>
    <mergeCell ref="Q27:AC27"/>
    <mergeCell ref="Q28:AC28"/>
    <mergeCell ref="Q11:AC11"/>
    <mergeCell ref="Q12:AC12"/>
    <mergeCell ref="Q13:AC13"/>
    <mergeCell ref="Q14:AC14"/>
    <mergeCell ref="Q15:AC15"/>
    <mergeCell ref="Q16:AC16"/>
    <mergeCell ref="Q17:AC17"/>
    <mergeCell ref="Q18:AC18"/>
    <mergeCell ref="Q19:AC19"/>
    <mergeCell ref="BS64:BU64"/>
    <mergeCell ref="BV64:BX64"/>
    <mergeCell ref="BY64:CA64"/>
    <mergeCell ref="CB64:CD64"/>
    <mergeCell ref="CE64:CG64"/>
    <mergeCell ref="CH64:CX64"/>
    <mergeCell ref="B65:C65"/>
    <mergeCell ref="D65:P65"/>
    <mergeCell ref="Q65:AC65"/>
    <mergeCell ref="AD65:AP65"/>
    <mergeCell ref="AQ65:AU65"/>
    <mergeCell ref="AV65:AZ65"/>
    <mergeCell ref="BA65:BE65"/>
    <mergeCell ref="BF65:BJ65"/>
    <mergeCell ref="BK65:BO65"/>
    <mergeCell ref="BP65:BR65"/>
    <mergeCell ref="BS65:BU65"/>
    <mergeCell ref="BV65:BX65"/>
    <mergeCell ref="BY65:CA65"/>
    <mergeCell ref="CB65:CD65"/>
    <mergeCell ref="CE65:CG65"/>
    <mergeCell ref="CH65:CX65"/>
    <mergeCell ref="B64:C64"/>
    <mergeCell ref="D64:P64"/>
    <mergeCell ref="Q64:AC64"/>
    <mergeCell ref="AD64:AP64"/>
    <mergeCell ref="AQ64:AU64"/>
    <mergeCell ref="AV64:AZ64"/>
    <mergeCell ref="BA64:BE64"/>
    <mergeCell ref="BF64:BJ64"/>
    <mergeCell ref="BK64:BO64"/>
    <mergeCell ref="BP62:BR62"/>
    <mergeCell ref="Q62:AC62"/>
    <mergeCell ref="AD62:AP62"/>
    <mergeCell ref="AQ62:AU62"/>
    <mergeCell ref="AV62:AZ62"/>
    <mergeCell ref="BA62:BE62"/>
    <mergeCell ref="BF62:BJ62"/>
    <mergeCell ref="BK62:BO62"/>
    <mergeCell ref="BP64:BR64"/>
    <mergeCell ref="BS62:BU62"/>
    <mergeCell ref="BV62:BX62"/>
    <mergeCell ref="BY62:CA62"/>
    <mergeCell ref="CB62:CD62"/>
    <mergeCell ref="CE62:CG62"/>
    <mergeCell ref="CH62:CX62"/>
    <mergeCell ref="B63:C63"/>
    <mergeCell ref="D63:P63"/>
    <mergeCell ref="Q63:AC63"/>
    <mergeCell ref="AD63:AP63"/>
    <mergeCell ref="AQ63:AU63"/>
    <mergeCell ref="AV63:AZ63"/>
    <mergeCell ref="BA63:BE63"/>
    <mergeCell ref="BF63:BJ63"/>
    <mergeCell ref="BK63:BO63"/>
    <mergeCell ref="BP63:BR63"/>
    <mergeCell ref="BS63:BU63"/>
    <mergeCell ref="BV63:BX63"/>
    <mergeCell ref="BY63:CA63"/>
    <mergeCell ref="CB63:CD63"/>
    <mergeCell ref="CE63:CG63"/>
    <mergeCell ref="CH63:CX63"/>
    <mergeCell ref="B62:C62"/>
    <mergeCell ref="D62:P62"/>
    <mergeCell ref="BS60:BU60"/>
    <mergeCell ref="BV60:BX60"/>
    <mergeCell ref="BY60:CA60"/>
    <mergeCell ref="CB60:CD60"/>
    <mergeCell ref="CE60:CG60"/>
    <mergeCell ref="CH60:CX60"/>
    <mergeCell ref="B61:C61"/>
    <mergeCell ref="D61:P61"/>
    <mergeCell ref="Q61:AC61"/>
    <mergeCell ref="AD61:AP61"/>
    <mergeCell ref="AQ61:AU61"/>
    <mergeCell ref="AV61:AZ61"/>
    <mergeCell ref="BA61:BE61"/>
    <mergeCell ref="BF61:BJ61"/>
    <mergeCell ref="BK61:BO61"/>
    <mergeCell ref="BP61:BR61"/>
    <mergeCell ref="BS61:BU61"/>
    <mergeCell ref="BV61:BX61"/>
    <mergeCell ref="BY61:CA61"/>
    <mergeCell ref="CB61:CD61"/>
    <mergeCell ref="CE61:CG61"/>
    <mergeCell ref="CH61:CX61"/>
    <mergeCell ref="B60:C60"/>
    <mergeCell ref="D60:P60"/>
    <mergeCell ref="Q60:AC60"/>
    <mergeCell ref="AD60:AP60"/>
    <mergeCell ref="AQ60:AU60"/>
    <mergeCell ref="AV60:AZ60"/>
    <mergeCell ref="BA60:BE60"/>
    <mergeCell ref="BF60:BJ60"/>
    <mergeCell ref="BK60:BO60"/>
    <mergeCell ref="BP58:BR58"/>
    <mergeCell ref="BP60:BR60"/>
    <mergeCell ref="BS58:BU58"/>
    <mergeCell ref="BV58:BX58"/>
    <mergeCell ref="BY58:CA58"/>
    <mergeCell ref="CB58:CD58"/>
    <mergeCell ref="CE58:CG58"/>
    <mergeCell ref="CH58:CX58"/>
    <mergeCell ref="B59:C59"/>
    <mergeCell ref="D59:P59"/>
    <mergeCell ref="Q59:AC59"/>
    <mergeCell ref="AD59:AP59"/>
    <mergeCell ref="AQ59:AU59"/>
    <mergeCell ref="AV59:AZ59"/>
    <mergeCell ref="BA59:BE59"/>
    <mergeCell ref="BF59:BJ59"/>
    <mergeCell ref="BK59:BO59"/>
    <mergeCell ref="BP59:BR59"/>
    <mergeCell ref="BS59:BU59"/>
    <mergeCell ref="BV59:BX59"/>
    <mergeCell ref="BY59:CA59"/>
    <mergeCell ref="CB59:CD59"/>
    <mergeCell ref="CE59:CG59"/>
    <mergeCell ref="CH59:CX59"/>
    <mergeCell ref="B39:C39"/>
    <mergeCell ref="B40:C40"/>
    <mergeCell ref="B41:C41"/>
    <mergeCell ref="B42:C42"/>
    <mergeCell ref="B43:C43"/>
    <mergeCell ref="B44:C44"/>
    <mergeCell ref="B45:C45"/>
    <mergeCell ref="B46:C46"/>
    <mergeCell ref="B58:C58"/>
    <mergeCell ref="B49:C49"/>
    <mergeCell ref="B51:C51"/>
    <mergeCell ref="B53:C53"/>
    <mergeCell ref="B55:C55"/>
    <mergeCell ref="B57:C57"/>
    <mergeCell ref="B50:C50"/>
    <mergeCell ref="B30:C30"/>
    <mergeCell ref="B31:C31"/>
    <mergeCell ref="B32:C32"/>
    <mergeCell ref="B33:C33"/>
    <mergeCell ref="B34:C34"/>
    <mergeCell ref="B35:C35"/>
    <mergeCell ref="B36:C36"/>
    <mergeCell ref="B37:C37"/>
    <mergeCell ref="B38:C38"/>
    <mergeCell ref="AD42:AP42"/>
    <mergeCell ref="AD43:AP43"/>
    <mergeCell ref="AD44:AP44"/>
    <mergeCell ref="AD45:AP45"/>
    <mergeCell ref="AD46:AP46"/>
    <mergeCell ref="B11:C11"/>
    <mergeCell ref="B12:C12"/>
    <mergeCell ref="B13:C13"/>
    <mergeCell ref="B14:C14"/>
    <mergeCell ref="B15:C15"/>
    <mergeCell ref="B16:C16"/>
    <mergeCell ref="B17:C17"/>
    <mergeCell ref="B18:C18"/>
    <mergeCell ref="B19:C19"/>
    <mergeCell ref="B20:C20"/>
    <mergeCell ref="B21:C21"/>
    <mergeCell ref="B22:C22"/>
    <mergeCell ref="B23:C23"/>
    <mergeCell ref="B24:C24"/>
    <mergeCell ref="B25:C25"/>
    <mergeCell ref="B26:C26"/>
    <mergeCell ref="B27:C27"/>
    <mergeCell ref="B28:C28"/>
    <mergeCell ref="B29:C29"/>
    <mergeCell ref="AD33:AP33"/>
    <mergeCell ref="AD34:AP34"/>
    <mergeCell ref="AD35:AP35"/>
    <mergeCell ref="AD36:AP36"/>
    <mergeCell ref="AD37:AP37"/>
    <mergeCell ref="AD38:AP38"/>
    <mergeCell ref="AD39:AP39"/>
    <mergeCell ref="AD40:AP40"/>
    <mergeCell ref="AD41:AP41"/>
    <mergeCell ref="CH46:CX46"/>
    <mergeCell ref="AD11:AP11"/>
    <mergeCell ref="AD12:AP12"/>
    <mergeCell ref="AD13:AP13"/>
    <mergeCell ref="AD14:AP14"/>
    <mergeCell ref="AD15:AP15"/>
    <mergeCell ref="AD16:AP16"/>
    <mergeCell ref="AD17:AP17"/>
    <mergeCell ref="AD18:AP18"/>
    <mergeCell ref="AD19:AP19"/>
    <mergeCell ref="AD20:AP20"/>
    <mergeCell ref="AD21:AP21"/>
    <mergeCell ref="AD22:AP22"/>
    <mergeCell ref="AD23:AP23"/>
    <mergeCell ref="AD24:AP24"/>
    <mergeCell ref="AD25:AP25"/>
    <mergeCell ref="AD26:AP26"/>
    <mergeCell ref="AD27:AP27"/>
    <mergeCell ref="AD28:AP28"/>
    <mergeCell ref="AD29:AP29"/>
    <mergeCell ref="AD30:AP30"/>
    <mergeCell ref="AD31:AP31"/>
    <mergeCell ref="AD32:AP32"/>
    <mergeCell ref="CH37:CX37"/>
    <mergeCell ref="CH38:CX38"/>
    <mergeCell ref="CH39:CX39"/>
    <mergeCell ref="CH40:CX40"/>
    <mergeCell ref="CH41:CX41"/>
    <mergeCell ref="CH42:CX42"/>
    <mergeCell ref="CH43:CX43"/>
    <mergeCell ref="CH44:CX44"/>
    <mergeCell ref="CH45:CX45"/>
    <mergeCell ref="CH28:CX28"/>
    <mergeCell ref="CH29:CX29"/>
    <mergeCell ref="CH30:CX30"/>
    <mergeCell ref="CH31:CX31"/>
    <mergeCell ref="CH32:CX32"/>
    <mergeCell ref="CH33:CX33"/>
    <mergeCell ref="CH34:CX34"/>
    <mergeCell ref="CH35:CX35"/>
    <mergeCell ref="CH36:CX36"/>
    <mergeCell ref="BF40:BJ40"/>
    <mergeCell ref="BF41:BJ41"/>
    <mergeCell ref="BF42:BJ42"/>
    <mergeCell ref="BF43:BJ43"/>
    <mergeCell ref="BF44:BJ44"/>
    <mergeCell ref="BF45:BJ45"/>
    <mergeCell ref="BF46:BJ46"/>
    <mergeCell ref="CH11:CX11"/>
    <mergeCell ref="CH12:CX12"/>
    <mergeCell ref="CH13:CX13"/>
    <mergeCell ref="CH14:CX14"/>
    <mergeCell ref="CH15:CX15"/>
    <mergeCell ref="CH16:CX16"/>
    <mergeCell ref="CH17:CX17"/>
    <mergeCell ref="CH18:CX18"/>
    <mergeCell ref="CH19:CX19"/>
    <mergeCell ref="CH20:CX20"/>
    <mergeCell ref="CH21:CX21"/>
    <mergeCell ref="CH22:CX22"/>
    <mergeCell ref="CH23:CX23"/>
    <mergeCell ref="CH24:CX24"/>
    <mergeCell ref="CH25:CX25"/>
    <mergeCell ref="CH26:CX26"/>
    <mergeCell ref="CH27:CX27"/>
    <mergeCell ref="BF31:BJ31"/>
    <mergeCell ref="BF32:BJ32"/>
    <mergeCell ref="BF33:BJ33"/>
    <mergeCell ref="BF34:BJ34"/>
    <mergeCell ref="BF35:BJ35"/>
    <mergeCell ref="BF36:BJ36"/>
    <mergeCell ref="BF37:BJ37"/>
    <mergeCell ref="BF38:BJ38"/>
    <mergeCell ref="BF39:BJ39"/>
    <mergeCell ref="AV43:AZ43"/>
    <mergeCell ref="AV44:AZ44"/>
    <mergeCell ref="AV45:AZ45"/>
    <mergeCell ref="AV46:AZ46"/>
    <mergeCell ref="BF11:BJ11"/>
    <mergeCell ref="BF12:BJ12"/>
    <mergeCell ref="BF13:BJ13"/>
    <mergeCell ref="BF14:BJ14"/>
    <mergeCell ref="BF15:BJ15"/>
    <mergeCell ref="BF16:BJ16"/>
    <mergeCell ref="BF17:BJ17"/>
    <mergeCell ref="BF18:BJ18"/>
    <mergeCell ref="BF19:BJ19"/>
    <mergeCell ref="BF20:BJ20"/>
    <mergeCell ref="BF21:BJ21"/>
    <mergeCell ref="BF22:BJ22"/>
    <mergeCell ref="BF23:BJ23"/>
    <mergeCell ref="BF24:BJ24"/>
    <mergeCell ref="BF25:BJ25"/>
    <mergeCell ref="BF26:BJ26"/>
    <mergeCell ref="BF27:BJ27"/>
    <mergeCell ref="BF28:BJ28"/>
    <mergeCell ref="BF29:BJ29"/>
    <mergeCell ref="BF30:BJ30"/>
    <mergeCell ref="AV34:AZ34"/>
    <mergeCell ref="AV35:AZ35"/>
    <mergeCell ref="AV36:AZ36"/>
    <mergeCell ref="AV37:AZ37"/>
    <mergeCell ref="AV38:AZ38"/>
    <mergeCell ref="AV39:AZ39"/>
    <mergeCell ref="AV40:AZ40"/>
    <mergeCell ref="AV41:AZ41"/>
    <mergeCell ref="AV42:AZ42"/>
    <mergeCell ref="AQ46:AU46"/>
    <mergeCell ref="AV11:AZ11"/>
    <mergeCell ref="AV12:AZ12"/>
    <mergeCell ref="AV13:AZ13"/>
    <mergeCell ref="AV14:AZ14"/>
    <mergeCell ref="AV15:AZ15"/>
    <mergeCell ref="AV16:AZ16"/>
    <mergeCell ref="AV17:AZ17"/>
    <mergeCell ref="AV18:AZ18"/>
    <mergeCell ref="AV19:AZ19"/>
    <mergeCell ref="AV20:AZ20"/>
    <mergeCell ref="AV21:AZ21"/>
    <mergeCell ref="AV22:AZ22"/>
    <mergeCell ref="AV23:AZ23"/>
    <mergeCell ref="AV24:AZ24"/>
    <mergeCell ref="AV25:AZ25"/>
    <mergeCell ref="AV26:AZ26"/>
    <mergeCell ref="AV27:AZ27"/>
    <mergeCell ref="AV28:AZ28"/>
    <mergeCell ref="AV29:AZ29"/>
    <mergeCell ref="AV30:AZ30"/>
    <mergeCell ref="AV31:AZ31"/>
    <mergeCell ref="AV32:AZ32"/>
    <mergeCell ref="AV33:AZ33"/>
    <mergeCell ref="AQ37:AU37"/>
    <mergeCell ref="AQ38:AU38"/>
    <mergeCell ref="AQ39:AU39"/>
    <mergeCell ref="AQ40:AU40"/>
    <mergeCell ref="AQ41:AU41"/>
    <mergeCell ref="AQ42:AU42"/>
    <mergeCell ref="AQ43:AU43"/>
    <mergeCell ref="AQ44:AU44"/>
    <mergeCell ref="AQ45:AU45"/>
    <mergeCell ref="AQ28:AU28"/>
    <mergeCell ref="AQ29:AU29"/>
    <mergeCell ref="AQ30:AU30"/>
    <mergeCell ref="AQ31:AU31"/>
    <mergeCell ref="AQ32:AU32"/>
    <mergeCell ref="AQ33:AU33"/>
    <mergeCell ref="AQ34:AU34"/>
    <mergeCell ref="AQ35:AU35"/>
    <mergeCell ref="AQ36:AU36"/>
    <mergeCell ref="AQ19:AU19"/>
    <mergeCell ref="AQ20:AU20"/>
    <mergeCell ref="AQ21:AU21"/>
    <mergeCell ref="AQ22:AU22"/>
    <mergeCell ref="AQ23:AU23"/>
    <mergeCell ref="AQ24:AU24"/>
    <mergeCell ref="AQ25:AU25"/>
    <mergeCell ref="AQ26:AU26"/>
    <mergeCell ref="AQ27:AU27"/>
    <mergeCell ref="CS2:CX2"/>
    <mergeCell ref="Q3:AW3"/>
    <mergeCell ref="AX3:BZ3"/>
    <mergeCell ref="CA3:CF3"/>
    <mergeCell ref="CG3:CL3"/>
    <mergeCell ref="CM3:CR3"/>
    <mergeCell ref="CS3:CX3"/>
    <mergeCell ref="B2:P3"/>
    <mergeCell ref="Q2:AW2"/>
    <mergeCell ref="AX2:BZ2"/>
    <mergeCell ref="CA2:CF2"/>
    <mergeCell ref="CG2:CL2"/>
    <mergeCell ref="CM2:CR2"/>
    <mergeCell ref="CH8:CX9"/>
    <mergeCell ref="BP9:BR9"/>
    <mergeCell ref="BS9:BU9"/>
    <mergeCell ref="BV9:BX9"/>
    <mergeCell ref="BY9:CA9"/>
    <mergeCell ref="CB9:CD9"/>
    <mergeCell ref="B8:C9"/>
    <mergeCell ref="D8:P9"/>
    <mergeCell ref="Q8:AC9"/>
    <mergeCell ref="AD8:AP9"/>
    <mergeCell ref="AQ8:AU9"/>
    <mergeCell ref="AV8:AZ9"/>
    <mergeCell ref="CE9:CG9"/>
    <mergeCell ref="BA8:BE9"/>
    <mergeCell ref="BF8:BJ9"/>
    <mergeCell ref="BK8:BO9"/>
    <mergeCell ref="BP8:CG8"/>
    <mergeCell ref="B10:C10"/>
    <mergeCell ref="D10:P10"/>
    <mergeCell ref="Q10:AC10"/>
    <mergeCell ref="AD10:AP10"/>
    <mergeCell ref="AQ10:AU10"/>
    <mergeCell ref="AV10:AZ10"/>
    <mergeCell ref="BA10:BE10"/>
    <mergeCell ref="BF10:BJ10"/>
    <mergeCell ref="BK10:BO10"/>
    <mergeCell ref="CH10:CX10"/>
    <mergeCell ref="B47:C47"/>
    <mergeCell ref="D47:P47"/>
    <mergeCell ref="Q47:AC47"/>
    <mergeCell ref="AD47:AP47"/>
    <mergeCell ref="AQ47:AU47"/>
    <mergeCell ref="AV47:AZ47"/>
    <mergeCell ref="BA47:BE47"/>
    <mergeCell ref="BF47:BJ47"/>
    <mergeCell ref="BK47:BO47"/>
    <mergeCell ref="BP10:BR10"/>
    <mergeCell ref="BS10:BU10"/>
    <mergeCell ref="BV10:BX10"/>
    <mergeCell ref="BY10:CA10"/>
    <mergeCell ref="CB10:CD10"/>
    <mergeCell ref="CE10:CG10"/>
    <mergeCell ref="AQ11:AU11"/>
    <mergeCell ref="AQ12:AU12"/>
    <mergeCell ref="AQ13:AU13"/>
    <mergeCell ref="AQ14:AU14"/>
    <mergeCell ref="AQ15:AU15"/>
    <mergeCell ref="AQ16:AU16"/>
    <mergeCell ref="AQ17:AU17"/>
    <mergeCell ref="AQ18:AU18"/>
    <mergeCell ref="CH47:CX47"/>
    <mergeCell ref="B48:C48"/>
    <mergeCell ref="D48:P48"/>
    <mergeCell ref="Q48:AC48"/>
    <mergeCell ref="AD48:AP48"/>
    <mergeCell ref="AQ48:AU48"/>
    <mergeCell ref="AV48:AZ48"/>
    <mergeCell ref="BA48:BE48"/>
    <mergeCell ref="BF48:BJ48"/>
    <mergeCell ref="BK48:BO48"/>
    <mergeCell ref="BP47:BR47"/>
    <mergeCell ref="BS47:BU47"/>
    <mergeCell ref="BV47:BX47"/>
    <mergeCell ref="BY47:CA47"/>
    <mergeCell ref="CB47:CD47"/>
    <mergeCell ref="CE47:CG47"/>
    <mergeCell ref="CH48:CX48"/>
    <mergeCell ref="BS48:BU48"/>
    <mergeCell ref="BV48:BX48"/>
    <mergeCell ref="BY48:CA48"/>
    <mergeCell ref="CB48:CD48"/>
    <mergeCell ref="CE48:CG48"/>
    <mergeCell ref="D49:P49"/>
    <mergeCell ref="Q49:AC49"/>
    <mergeCell ref="AD49:AP49"/>
    <mergeCell ref="AQ49:AU49"/>
    <mergeCell ref="AV49:AZ49"/>
    <mergeCell ref="BA49:BE49"/>
    <mergeCell ref="BF49:BJ49"/>
    <mergeCell ref="BK49:BO49"/>
    <mergeCell ref="BP48:BR48"/>
    <mergeCell ref="D50:P50"/>
    <mergeCell ref="Q50:AC50"/>
    <mergeCell ref="AD50:AP50"/>
    <mergeCell ref="AQ50:AU50"/>
    <mergeCell ref="AV50:AZ50"/>
    <mergeCell ref="BA50:BE50"/>
    <mergeCell ref="BF50:BJ50"/>
    <mergeCell ref="BK50:BO50"/>
    <mergeCell ref="Q51:AC51"/>
    <mergeCell ref="AD51:AP51"/>
    <mergeCell ref="AQ51:AU51"/>
    <mergeCell ref="AV51:AZ51"/>
    <mergeCell ref="BA51:BE51"/>
    <mergeCell ref="BF51:BJ51"/>
    <mergeCell ref="BK51:BO51"/>
    <mergeCell ref="BP50:BR50"/>
    <mergeCell ref="CH49:CX49"/>
    <mergeCell ref="BP49:BR49"/>
    <mergeCell ref="BS49:BU49"/>
    <mergeCell ref="BV49:BX49"/>
    <mergeCell ref="BY49:CA49"/>
    <mergeCell ref="CB49:CD49"/>
    <mergeCell ref="CE49:CG49"/>
    <mergeCell ref="CH50:CX50"/>
    <mergeCell ref="BS50:BU50"/>
    <mergeCell ref="BV50:BX50"/>
    <mergeCell ref="BY50:CA50"/>
    <mergeCell ref="CB50:CD50"/>
    <mergeCell ref="CE50:CG50"/>
    <mergeCell ref="BP52:BR52"/>
    <mergeCell ref="CH51:CX51"/>
    <mergeCell ref="B52:C52"/>
    <mergeCell ref="D52:P52"/>
    <mergeCell ref="Q52:AC52"/>
    <mergeCell ref="AD52:AP52"/>
    <mergeCell ref="AQ52:AU52"/>
    <mergeCell ref="AV52:AZ52"/>
    <mergeCell ref="BA52:BE52"/>
    <mergeCell ref="BF52:BJ52"/>
    <mergeCell ref="BK52:BO52"/>
    <mergeCell ref="BP51:BR51"/>
    <mergeCell ref="BS51:BU51"/>
    <mergeCell ref="BV51:BX51"/>
    <mergeCell ref="BY51:CA51"/>
    <mergeCell ref="CB51:CD51"/>
    <mergeCell ref="CE51:CG51"/>
    <mergeCell ref="CH52:CX52"/>
    <mergeCell ref="BS52:BU52"/>
    <mergeCell ref="BV52:BX52"/>
    <mergeCell ref="BY52:CA52"/>
    <mergeCell ref="CB52:CD52"/>
    <mergeCell ref="CE52:CG52"/>
    <mergeCell ref="D51:P51"/>
    <mergeCell ref="BS54:BU54"/>
    <mergeCell ref="BV54:BX54"/>
    <mergeCell ref="BY54:CA54"/>
    <mergeCell ref="CB54:CD54"/>
    <mergeCell ref="CE54:CG54"/>
    <mergeCell ref="D53:P53"/>
    <mergeCell ref="Q53:AC53"/>
    <mergeCell ref="AD53:AP53"/>
    <mergeCell ref="AQ53:AU53"/>
    <mergeCell ref="AV53:AZ53"/>
    <mergeCell ref="BA53:BE53"/>
    <mergeCell ref="BF53:BJ53"/>
    <mergeCell ref="BK53:BO53"/>
    <mergeCell ref="AD55:AP55"/>
    <mergeCell ref="AQ55:AU55"/>
    <mergeCell ref="AV55:AZ55"/>
    <mergeCell ref="BA55:BE55"/>
    <mergeCell ref="BF55:BJ55"/>
    <mergeCell ref="BK55:BO55"/>
    <mergeCell ref="BP54:BR54"/>
    <mergeCell ref="CH53:CX53"/>
    <mergeCell ref="B54:C54"/>
    <mergeCell ref="D54:P54"/>
    <mergeCell ref="Q54:AC54"/>
    <mergeCell ref="AD54:AP54"/>
    <mergeCell ref="AQ54:AU54"/>
    <mergeCell ref="AV54:AZ54"/>
    <mergeCell ref="BA54:BE54"/>
    <mergeCell ref="BF54:BJ54"/>
    <mergeCell ref="BK54:BO54"/>
    <mergeCell ref="BP53:BR53"/>
    <mergeCell ref="BS53:BU53"/>
    <mergeCell ref="BV53:BX53"/>
    <mergeCell ref="BY53:CA53"/>
    <mergeCell ref="CB53:CD53"/>
    <mergeCell ref="CE53:CG53"/>
    <mergeCell ref="CH54:CX54"/>
    <mergeCell ref="CH55:CX55"/>
    <mergeCell ref="B56:C56"/>
    <mergeCell ref="D56:P56"/>
    <mergeCell ref="Q56:AC56"/>
    <mergeCell ref="AD56:AP56"/>
    <mergeCell ref="AQ56:AU56"/>
    <mergeCell ref="AV56:AZ56"/>
    <mergeCell ref="BA56:BE56"/>
    <mergeCell ref="BF56:BJ56"/>
    <mergeCell ref="BK56:BO56"/>
    <mergeCell ref="BP55:BR55"/>
    <mergeCell ref="BS55:BU55"/>
    <mergeCell ref="BV55:BX55"/>
    <mergeCell ref="BY55:CA55"/>
    <mergeCell ref="CB55:CD55"/>
    <mergeCell ref="CE55:CG55"/>
    <mergeCell ref="CH56:CX56"/>
    <mergeCell ref="BS56:BU56"/>
    <mergeCell ref="BV56:BX56"/>
    <mergeCell ref="BY56:CA56"/>
    <mergeCell ref="CB56:CD56"/>
    <mergeCell ref="CE56:CG56"/>
    <mergeCell ref="D55:P55"/>
    <mergeCell ref="Q55:AC55"/>
    <mergeCell ref="D57:P57"/>
    <mergeCell ref="Q57:AC57"/>
    <mergeCell ref="AD57:AP57"/>
    <mergeCell ref="AQ57:AU57"/>
    <mergeCell ref="AV57:AZ57"/>
    <mergeCell ref="BA57:BE57"/>
    <mergeCell ref="BF57:BJ57"/>
    <mergeCell ref="BK57:BO57"/>
    <mergeCell ref="BP56:BR56"/>
    <mergeCell ref="CH57:CX57"/>
    <mergeCell ref="B66:C66"/>
    <mergeCell ref="D66:P66"/>
    <mergeCell ref="Q66:AC66"/>
    <mergeCell ref="AD66:AP66"/>
    <mergeCell ref="AQ66:AU66"/>
    <mergeCell ref="AV66:AZ66"/>
    <mergeCell ref="BA66:BE66"/>
    <mergeCell ref="BF66:BJ66"/>
    <mergeCell ref="BK66:BO66"/>
    <mergeCell ref="BP57:BR57"/>
    <mergeCell ref="BS57:BU57"/>
    <mergeCell ref="BV57:BX57"/>
    <mergeCell ref="BY57:CA57"/>
    <mergeCell ref="CB57:CD57"/>
    <mergeCell ref="CE57:CG57"/>
    <mergeCell ref="D58:P58"/>
    <mergeCell ref="Q58:AC58"/>
    <mergeCell ref="AD58:AP58"/>
    <mergeCell ref="AQ58:AU58"/>
    <mergeCell ref="AV58:AZ58"/>
    <mergeCell ref="BA58:BE58"/>
    <mergeCell ref="BF58:BJ58"/>
    <mergeCell ref="BK58:BO58"/>
    <mergeCell ref="CH66:CX66"/>
    <mergeCell ref="B67:C67"/>
    <mergeCell ref="D67:P67"/>
    <mergeCell ref="Q67:AC67"/>
    <mergeCell ref="AD67:AP67"/>
    <mergeCell ref="AQ67:AU67"/>
    <mergeCell ref="AV67:AZ67"/>
    <mergeCell ref="BA67:BE67"/>
    <mergeCell ref="BF67:BJ67"/>
    <mergeCell ref="BK67:BO67"/>
    <mergeCell ref="BP66:BR66"/>
    <mergeCell ref="BS66:BU66"/>
    <mergeCell ref="BV66:BX66"/>
    <mergeCell ref="BY66:CA66"/>
    <mergeCell ref="CB66:CD66"/>
    <mergeCell ref="CE66:CG66"/>
    <mergeCell ref="CH67:CX67"/>
    <mergeCell ref="BP67:BR67"/>
    <mergeCell ref="BS67:BU67"/>
    <mergeCell ref="BV67:BX67"/>
    <mergeCell ref="BY67:CA67"/>
    <mergeCell ref="CB67:CD67"/>
    <mergeCell ref="CE67:CG67"/>
    <mergeCell ref="CH68:CX68"/>
    <mergeCell ref="BP68:BR68"/>
    <mergeCell ref="BS68:BU68"/>
    <mergeCell ref="BV68:BX68"/>
    <mergeCell ref="BY68:CA68"/>
    <mergeCell ref="CB68:CD68"/>
    <mergeCell ref="CE68:CG68"/>
    <mergeCell ref="B68:C68"/>
    <mergeCell ref="D68:P68"/>
    <mergeCell ref="Q68:AC68"/>
    <mergeCell ref="AD68:AP68"/>
    <mergeCell ref="AQ68:AU68"/>
    <mergeCell ref="AV68:AZ68"/>
    <mergeCell ref="BA68:BE68"/>
    <mergeCell ref="BF68:BJ68"/>
    <mergeCell ref="BK68:BO68"/>
  </mergeCells>
  <phoneticPr fontId="3"/>
  <dataValidations count="1">
    <dataValidation type="list" allowBlank="1" showInputMessage="1" showErrorMessage="1" sqref="BA10:BE68">
      <formula1>"○"</formula1>
    </dataValidation>
  </dataValidations>
  <pageMargins left="0.31496062992125984" right="0.31496062992125984" top="0.55118110236220474" bottom="0.55118110236220474" header="0.31496062992125984" footer="0.31496062992125984"/>
  <pageSetup paperSize="9" scale="83" orientation="landscape" r:id="rId1"/>
  <headerFooter>
    <oddHeader>&amp;L&amp;G&amp;R印刷日時：&amp;D&amp;' &amp;T</oddHeader>
    <oddFooter>&amp;L&amp;G&amp;R[ &amp;P/&amp;N-1 ]</oddFooter>
  </headerFooter>
  <legacyDrawingHF r:id="rId2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ドメイン定義書!$F$10:$F$228</xm:f>
          </x14:formula1>
          <xm:sqref>AD10:AP68</xm:sqref>
        </x14:dataValidation>
      </x14:dataValidations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I20"/>
  <sheetViews>
    <sheetView showGridLines="0" view="pageBreakPreview" zoomScale="85" zoomScaleNormal="85" zoomScaleSheetLayoutView="85" workbookViewId="0">
      <pane ySplit="9" topLeftCell="A10" activePane="bottomLeft" state="frozen"/>
      <selection activeCell="A10" sqref="A10"/>
      <selection pane="bottomLeft" activeCell="AD11" sqref="AD11:AP11"/>
    </sheetView>
  </sheetViews>
  <sheetFormatPr defaultColWidth="1.625" defaultRowHeight="13.5"/>
  <cols>
    <col min="1" max="1" width="0.625" style="11" customWidth="1"/>
    <col min="2" max="102" width="1.625" style="11"/>
    <col min="103" max="103" width="0.625" style="11" customWidth="1"/>
    <col min="104" max="107" width="1.625" style="11"/>
    <col min="108" max="108" width="31.125" style="11" bestFit="1" customWidth="1"/>
    <col min="109" max="109" width="19.375" style="11" bestFit="1" customWidth="1"/>
    <col min="110" max="110" width="14.75" style="11" bestFit="1" customWidth="1"/>
    <col min="111" max="111" width="7.625" style="11" bestFit="1" customWidth="1"/>
    <col min="112" max="112" width="2.125" style="11" bestFit="1" customWidth="1"/>
    <col min="113" max="16384" width="1.625" style="11"/>
  </cols>
  <sheetData>
    <row r="1" spans="1:113" ht="3" customHeight="1"/>
    <row r="2" spans="1:113" s="12" customFormat="1">
      <c r="B2" s="344" t="s">
        <v>15</v>
      </c>
      <c r="C2" s="345"/>
      <c r="D2" s="345"/>
      <c r="E2" s="345"/>
      <c r="F2" s="345"/>
      <c r="G2" s="345"/>
      <c r="H2" s="345"/>
      <c r="I2" s="345"/>
      <c r="J2" s="345"/>
      <c r="K2" s="345"/>
      <c r="L2" s="345"/>
      <c r="M2" s="345"/>
      <c r="N2" s="345"/>
      <c r="O2" s="345"/>
      <c r="P2" s="346"/>
      <c r="Q2" s="336" t="s">
        <v>17</v>
      </c>
      <c r="R2" s="337"/>
      <c r="S2" s="337"/>
      <c r="T2" s="337"/>
      <c r="U2" s="337"/>
      <c r="V2" s="337"/>
      <c r="W2" s="337"/>
      <c r="X2" s="337"/>
      <c r="Y2" s="337"/>
      <c r="Z2" s="337"/>
      <c r="AA2" s="337"/>
      <c r="AB2" s="337"/>
      <c r="AC2" s="337"/>
      <c r="AD2" s="337"/>
      <c r="AE2" s="337"/>
      <c r="AF2" s="337"/>
      <c r="AG2" s="337"/>
      <c r="AH2" s="337"/>
      <c r="AI2" s="337"/>
      <c r="AJ2" s="337"/>
      <c r="AK2" s="337"/>
      <c r="AL2" s="337"/>
      <c r="AM2" s="337"/>
      <c r="AN2" s="337"/>
      <c r="AO2" s="337"/>
      <c r="AP2" s="337"/>
      <c r="AQ2" s="337"/>
      <c r="AR2" s="337"/>
      <c r="AS2" s="337"/>
      <c r="AT2" s="337"/>
      <c r="AU2" s="337"/>
      <c r="AV2" s="337"/>
      <c r="AW2" s="338"/>
      <c r="AX2" s="336" t="s">
        <v>18</v>
      </c>
      <c r="AY2" s="337"/>
      <c r="AZ2" s="337"/>
      <c r="BA2" s="337"/>
      <c r="BB2" s="337"/>
      <c r="BC2" s="337"/>
      <c r="BD2" s="337"/>
      <c r="BE2" s="337"/>
      <c r="BF2" s="337"/>
      <c r="BG2" s="337"/>
      <c r="BH2" s="337"/>
      <c r="BI2" s="337"/>
      <c r="BJ2" s="337"/>
      <c r="BK2" s="337"/>
      <c r="BL2" s="337"/>
      <c r="BM2" s="337"/>
      <c r="BN2" s="337"/>
      <c r="BO2" s="337"/>
      <c r="BP2" s="337"/>
      <c r="BQ2" s="337"/>
      <c r="BR2" s="337"/>
      <c r="BS2" s="337"/>
      <c r="BT2" s="337"/>
      <c r="BU2" s="337"/>
      <c r="BV2" s="337"/>
      <c r="BW2" s="337"/>
      <c r="BX2" s="337"/>
      <c r="BY2" s="337"/>
      <c r="BZ2" s="338"/>
      <c r="CA2" s="336" t="s">
        <v>8</v>
      </c>
      <c r="CB2" s="337"/>
      <c r="CC2" s="337"/>
      <c r="CD2" s="337"/>
      <c r="CE2" s="337"/>
      <c r="CF2" s="338"/>
      <c r="CG2" s="339">
        <f>更新履歴!G9</f>
        <v>44081</v>
      </c>
      <c r="CH2" s="191"/>
      <c r="CI2" s="191"/>
      <c r="CJ2" s="191"/>
      <c r="CK2" s="191"/>
      <c r="CL2" s="192"/>
      <c r="CM2" s="336" t="s">
        <v>9</v>
      </c>
      <c r="CN2" s="337"/>
      <c r="CO2" s="337"/>
      <c r="CP2" s="337"/>
      <c r="CQ2" s="337"/>
      <c r="CR2" s="338"/>
      <c r="CS2" s="339" t="str">
        <f>更新履歴!Q9</f>
        <v>LINCREA平田</v>
      </c>
      <c r="CT2" s="191"/>
      <c r="CU2" s="191"/>
      <c r="CV2" s="191"/>
      <c r="CW2" s="191"/>
      <c r="CX2" s="192"/>
      <c r="DD2" s="12" t="s">
        <v>565</v>
      </c>
    </row>
    <row r="3" spans="1:113" s="14" customFormat="1">
      <c r="B3" s="347"/>
      <c r="C3" s="348"/>
      <c r="D3" s="348"/>
      <c r="E3" s="348"/>
      <c r="F3" s="348"/>
      <c r="G3" s="348"/>
      <c r="H3" s="348"/>
      <c r="I3" s="348"/>
      <c r="J3" s="348"/>
      <c r="K3" s="348"/>
      <c r="L3" s="348"/>
      <c r="M3" s="348"/>
      <c r="N3" s="348"/>
      <c r="O3" s="348"/>
      <c r="P3" s="349"/>
      <c r="Q3" s="182" t="str">
        <f>テーブル一覧!D14</f>
        <v>共通コード情報</v>
      </c>
      <c r="R3" s="193"/>
      <c r="S3" s="193"/>
      <c r="T3" s="193"/>
      <c r="U3" s="193"/>
      <c r="V3" s="193"/>
      <c r="W3" s="193"/>
      <c r="X3" s="193"/>
      <c r="Y3" s="193"/>
      <c r="Z3" s="193"/>
      <c r="AA3" s="193"/>
      <c r="AB3" s="193"/>
      <c r="AC3" s="193"/>
      <c r="AD3" s="193"/>
      <c r="AE3" s="193"/>
      <c r="AF3" s="193"/>
      <c r="AG3" s="193"/>
      <c r="AH3" s="193"/>
      <c r="AI3" s="193"/>
      <c r="AJ3" s="193"/>
      <c r="AK3" s="193"/>
      <c r="AL3" s="193"/>
      <c r="AM3" s="193"/>
      <c r="AN3" s="193"/>
      <c r="AO3" s="193"/>
      <c r="AP3" s="193"/>
      <c r="AQ3" s="193"/>
      <c r="AR3" s="193"/>
      <c r="AS3" s="193"/>
      <c r="AT3" s="193"/>
      <c r="AU3" s="193"/>
      <c r="AV3" s="193"/>
      <c r="AW3" s="183"/>
      <c r="AX3" s="182" t="str">
        <f>テーブル一覧!Q14</f>
        <v>t_comcodeinfo</v>
      </c>
      <c r="AY3" s="193"/>
      <c r="AZ3" s="193"/>
      <c r="BA3" s="193"/>
      <c r="BB3" s="193"/>
      <c r="BC3" s="193"/>
      <c r="BD3" s="193"/>
      <c r="BE3" s="193"/>
      <c r="BF3" s="193"/>
      <c r="BG3" s="193"/>
      <c r="BH3" s="193"/>
      <c r="BI3" s="193"/>
      <c r="BJ3" s="193"/>
      <c r="BK3" s="193"/>
      <c r="BL3" s="193"/>
      <c r="BM3" s="193"/>
      <c r="BN3" s="193"/>
      <c r="BO3" s="193"/>
      <c r="BP3" s="193"/>
      <c r="BQ3" s="193"/>
      <c r="BR3" s="193"/>
      <c r="BS3" s="193"/>
      <c r="BT3" s="193"/>
      <c r="BU3" s="193"/>
      <c r="BV3" s="193"/>
      <c r="BW3" s="193"/>
      <c r="BX3" s="193"/>
      <c r="BY3" s="193"/>
      <c r="BZ3" s="183"/>
      <c r="CA3" s="336" t="s">
        <v>1</v>
      </c>
      <c r="CB3" s="337"/>
      <c r="CC3" s="337"/>
      <c r="CD3" s="337"/>
      <c r="CE3" s="337"/>
      <c r="CF3" s="338"/>
      <c r="CG3" s="339"/>
      <c r="CH3" s="191"/>
      <c r="CI3" s="191"/>
      <c r="CJ3" s="191"/>
      <c r="CK3" s="191"/>
      <c r="CL3" s="192"/>
      <c r="CM3" s="336" t="s">
        <v>2</v>
      </c>
      <c r="CN3" s="337"/>
      <c r="CO3" s="337"/>
      <c r="CP3" s="337"/>
      <c r="CQ3" s="337"/>
      <c r="CR3" s="338"/>
      <c r="CS3" s="339"/>
      <c r="CT3" s="191"/>
      <c r="CU3" s="191"/>
      <c r="CV3" s="191"/>
      <c r="CW3" s="191"/>
      <c r="CX3" s="192"/>
      <c r="DD3" s="14" t="str">
        <f>"LOAD DATA INFILE ""LoadData/"&amp;AX3&amp;".csv"""</f>
        <v>LOAD DATA INFILE "LoadData/t_comcodeinfo.csv"</v>
      </c>
      <c r="DE3" s="14" t="s">
        <v>564</v>
      </c>
      <c r="DF3" s="14" t="str">
        <f>AX3</f>
        <v>t_comcodeinfo</v>
      </c>
      <c r="DG3" s="14" t="s">
        <v>563</v>
      </c>
    </row>
    <row r="4" spans="1:113" ht="3" customHeight="1"/>
    <row r="5" spans="1:113" ht="2.25" customHeight="1">
      <c r="A5" s="15"/>
      <c r="B5" s="15"/>
      <c r="C5" s="15"/>
      <c r="D5" s="15"/>
      <c r="E5" s="15"/>
      <c r="F5" s="15"/>
      <c r="G5" s="15"/>
      <c r="H5" s="15"/>
      <c r="I5" s="15"/>
      <c r="J5" s="15"/>
      <c r="K5" s="15"/>
      <c r="L5" s="15"/>
      <c r="M5" s="15"/>
      <c r="N5" s="15"/>
      <c r="O5" s="15"/>
      <c r="P5" s="15"/>
      <c r="Q5" s="15"/>
      <c r="R5" s="15"/>
      <c r="S5" s="15"/>
      <c r="T5" s="15"/>
      <c r="U5" s="15"/>
      <c r="V5" s="15"/>
      <c r="W5" s="15"/>
      <c r="X5" s="15"/>
      <c r="Y5" s="15"/>
      <c r="Z5" s="15"/>
      <c r="AA5" s="15"/>
      <c r="AB5" s="15"/>
      <c r="AC5" s="15"/>
      <c r="AD5" s="15"/>
      <c r="AE5" s="15"/>
      <c r="AF5" s="15"/>
      <c r="AG5" s="15"/>
      <c r="AH5" s="15"/>
      <c r="AI5" s="15"/>
      <c r="AJ5" s="15"/>
      <c r="AK5" s="15"/>
      <c r="AL5" s="15"/>
      <c r="AM5" s="15"/>
      <c r="AN5" s="15"/>
      <c r="AO5" s="15"/>
      <c r="AP5" s="15"/>
      <c r="AQ5" s="15"/>
      <c r="AR5" s="15"/>
      <c r="AS5" s="15"/>
      <c r="AT5" s="15"/>
      <c r="AU5" s="15"/>
      <c r="AV5" s="15"/>
      <c r="AW5" s="15"/>
      <c r="AX5" s="15"/>
      <c r="AY5" s="15"/>
      <c r="AZ5" s="15"/>
      <c r="BA5" s="15"/>
      <c r="BB5" s="15"/>
      <c r="BC5" s="15"/>
      <c r="BD5" s="15"/>
      <c r="BE5" s="15"/>
      <c r="BF5" s="15"/>
      <c r="BG5" s="15"/>
      <c r="BH5" s="15"/>
      <c r="BI5" s="15"/>
      <c r="BJ5" s="15"/>
      <c r="BK5" s="15"/>
      <c r="BL5" s="15"/>
      <c r="BM5" s="15"/>
      <c r="BN5" s="15"/>
      <c r="BO5" s="15"/>
      <c r="BP5" s="15"/>
      <c r="BQ5" s="15"/>
      <c r="BR5" s="15"/>
      <c r="BS5" s="15"/>
      <c r="BT5" s="15"/>
      <c r="BU5" s="15"/>
      <c r="BV5" s="15"/>
      <c r="BW5" s="15"/>
      <c r="BX5" s="15"/>
      <c r="BY5" s="15"/>
      <c r="BZ5" s="15"/>
      <c r="CA5" s="15"/>
      <c r="CB5" s="15"/>
      <c r="CC5" s="15"/>
      <c r="CD5" s="15"/>
      <c r="CE5" s="15"/>
      <c r="CF5" s="15"/>
      <c r="CG5" s="15"/>
      <c r="CH5" s="15"/>
      <c r="CI5" s="15"/>
      <c r="CJ5" s="15"/>
      <c r="CK5" s="15"/>
      <c r="CL5" s="15"/>
      <c r="CM5" s="15"/>
      <c r="CN5" s="15"/>
      <c r="CO5" s="15"/>
      <c r="CP5" s="15"/>
      <c r="CQ5" s="15"/>
      <c r="CR5" s="15"/>
      <c r="CS5" s="15"/>
      <c r="CT5" s="15"/>
      <c r="CU5" s="15"/>
      <c r="CV5" s="15"/>
      <c r="CW5" s="15"/>
      <c r="CX5" s="15"/>
      <c r="CY5" s="15"/>
    </row>
    <row r="6" spans="1:113" ht="3" customHeight="1"/>
    <row r="8" spans="1:113">
      <c r="B8" s="224" t="s">
        <v>21</v>
      </c>
      <c r="C8" s="226"/>
      <c r="D8" s="224" t="s">
        <v>17</v>
      </c>
      <c r="E8" s="225"/>
      <c r="F8" s="225"/>
      <c r="G8" s="225"/>
      <c r="H8" s="225"/>
      <c r="I8" s="225"/>
      <c r="J8" s="225"/>
      <c r="K8" s="225"/>
      <c r="L8" s="225"/>
      <c r="M8" s="225"/>
      <c r="N8" s="225"/>
      <c r="O8" s="225"/>
      <c r="P8" s="226"/>
      <c r="Q8" s="224" t="s">
        <v>18</v>
      </c>
      <c r="R8" s="225"/>
      <c r="S8" s="225"/>
      <c r="T8" s="225"/>
      <c r="U8" s="225"/>
      <c r="V8" s="225"/>
      <c r="W8" s="225"/>
      <c r="X8" s="225"/>
      <c r="Y8" s="225"/>
      <c r="Z8" s="225"/>
      <c r="AA8" s="225"/>
      <c r="AB8" s="225"/>
      <c r="AC8" s="226"/>
      <c r="AD8" s="224" t="s">
        <v>562</v>
      </c>
      <c r="AE8" s="225"/>
      <c r="AF8" s="225"/>
      <c r="AG8" s="225"/>
      <c r="AH8" s="225"/>
      <c r="AI8" s="225"/>
      <c r="AJ8" s="225"/>
      <c r="AK8" s="225"/>
      <c r="AL8" s="225"/>
      <c r="AM8" s="225"/>
      <c r="AN8" s="225"/>
      <c r="AO8" s="225"/>
      <c r="AP8" s="226"/>
      <c r="AQ8" s="224" t="s">
        <v>561</v>
      </c>
      <c r="AR8" s="225"/>
      <c r="AS8" s="225"/>
      <c r="AT8" s="225"/>
      <c r="AU8" s="226"/>
      <c r="AV8" s="224" t="s">
        <v>30</v>
      </c>
      <c r="AW8" s="225"/>
      <c r="AX8" s="225"/>
      <c r="AY8" s="225"/>
      <c r="AZ8" s="226"/>
      <c r="BA8" s="233" t="s">
        <v>560</v>
      </c>
      <c r="BB8" s="225"/>
      <c r="BC8" s="225"/>
      <c r="BD8" s="225"/>
      <c r="BE8" s="226"/>
      <c r="BF8" s="233" t="s">
        <v>559</v>
      </c>
      <c r="BG8" s="225"/>
      <c r="BH8" s="225"/>
      <c r="BI8" s="225"/>
      <c r="BJ8" s="226"/>
      <c r="BK8" s="233" t="s">
        <v>558</v>
      </c>
      <c r="BL8" s="225"/>
      <c r="BM8" s="225"/>
      <c r="BN8" s="225"/>
      <c r="BO8" s="226"/>
      <c r="BP8" s="230" t="s">
        <v>557</v>
      </c>
      <c r="BQ8" s="231"/>
      <c r="BR8" s="231"/>
      <c r="BS8" s="231"/>
      <c r="BT8" s="231"/>
      <c r="BU8" s="231"/>
      <c r="BV8" s="231"/>
      <c r="BW8" s="231"/>
      <c r="BX8" s="231"/>
      <c r="BY8" s="231"/>
      <c r="BZ8" s="231"/>
      <c r="CA8" s="231"/>
      <c r="CB8" s="231"/>
      <c r="CC8" s="231"/>
      <c r="CD8" s="231"/>
      <c r="CE8" s="231"/>
      <c r="CF8" s="231"/>
      <c r="CG8" s="232"/>
      <c r="CH8" s="342" t="s">
        <v>529</v>
      </c>
      <c r="CI8" s="343"/>
      <c r="CJ8" s="343"/>
      <c r="CK8" s="343"/>
      <c r="CL8" s="343"/>
      <c r="CM8" s="343"/>
      <c r="CN8" s="343"/>
      <c r="CO8" s="343"/>
      <c r="CP8" s="343"/>
      <c r="CQ8" s="343"/>
      <c r="CR8" s="343"/>
      <c r="CS8" s="343"/>
      <c r="CT8" s="343"/>
      <c r="CU8" s="343"/>
      <c r="CV8" s="343"/>
      <c r="CW8" s="343"/>
      <c r="CX8" s="343"/>
      <c r="DD8" s="11" t="s">
        <v>556</v>
      </c>
      <c r="DE8" s="11" t="str">
        <f>AX3</f>
        <v>t_comcodeinfo</v>
      </c>
      <c r="DF8" s="11" t="s">
        <v>555</v>
      </c>
    </row>
    <row r="9" spans="1:113">
      <c r="B9" s="227"/>
      <c r="C9" s="229"/>
      <c r="D9" s="227"/>
      <c r="E9" s="228"/>
      <c r="F9" s="228"/>
      <c r="G9" s="228"/>
      <c r="H9" s="228"/>
      <c r="I9" s="228"/>
      <c r="J9" s="228"/>
      <c r="K9" s="228"/>
      <c r="L9" s="228"/>
      <c r="M9" s="228"/>
      <c r="N9" s="228"/>
      <c r="O9" s="228"/>
      <c r="P9" s="229"/>
      <c r="Q9" s="227"/>
      <c r="R9" s="228"/>
      <c r="S9" s="228"/>
      <c r="T9" s="228"/>
      <c r="U9" s="228"/>
      <c r="V9" s="228"/>
      <c r="W9" s="228"/>
      <c r="X9" s="228"/>
      <c r="Y9" s="228"/>
      <c r="Z9" s="228"/>
      <c r="AA9" s="228"/>
      <c r="AB9" s="228"/>
      <c r="AC9" s="229"/>
      <c r="AD9" s="227"/>
      <c r="AE9" s="228"/>
      <c r="AF9" s="228"/>
      <c r="AG9" s="228"/>
      <c r="AH9" s="228"/>
      <c r="AI9" s="228"/>
      <c r="AJ9" s="228"/>
      <c r="AK9" s="228"/>
      <c r="AL9" s="228"/>
      <c r="AM9" s="228"/>
      <c r="AN9" s="228"/>
      <c r="AO9" s="228"/>
      <c r="AP9" s="229"/>
      <c r="AQ9" s="227"/>
      <c r="AR9" s="228"/>
      <c r="AS9" s="228"/>
      <c r="AT9" s="228"/>
      <c r="AU9" s="229"/>
      <c r="AV9" s="227"/>
      <c r="AW9" s="228"/>
      <c r="AX9" s="228"/>
      <c r="AY9" s="228"/>
      <c r="AZ9" s="229"/>
      <c r="BA9" s="227"/>
      <c r="BB9" s="228"/>
      <c r="BC9" s="228"/>
      <c r="BD9" s="228"/>
      <c r="BE9" s="229"/>
      <c r="BF9" s="227"/>
      <c r="BG9" s="228"/>
      <c r="BH9" s="228"/>
      <c r="BI9" s="228"/>
      <c r="BJ9" s="229"/>
      <c r="BK9" s="227"/>
      <c r="BL9" s="228"/>
      <c r="BM9" s="228"/>
      <c r="BN9" s="228"/>
      <c r="BO9" s="229"/>
      <c r="BP9" s="230" t="s">
        <v>554</v>
      </c>
      <c r="BQ9" s="231"/>
      <c r="BR9" s="232"/>
      <c r="BS9" s="230" t="s">
        <v>553</v>
      </c>
      <c r="BT9" s="231"/>
      <c r="BU9" s="232"/>
      <c r="BV9" s="230" t="s">
        <v>552</v>
      </c>
      <c r="BW9" s="231"/>
      <c r="BX9" s="232"/>
      <c r="BY9" s="230" t="s">
        <v>551</v>
      </c>
      <c r="BZ9" s="231"/>
      <c r="CA9" s="232"/>
      <c r="CB9" s="230" t="s">
        <v>550</v>
      </c>
      <c r="CC9" s="231"/>
      <c r="CD9" s="232"/>
      <c r="CE9" s="230" t="s">
        <v>549</v>
      </c>
      <c r="CF9" s="231"/>
      <c r="CG9" s="232"/>
      <c r="CH9" s="342"/>
      <c r="CI9" s="343"/>
      <c r="CJ9" s="343"/>
      <c r="CK9" s="343"/>
      <c r="CL9" s="343"/>
      <c r="CM9" s="343"/>
      <c r="CN9" s="343"/>
      <c r="CO9" s="343"/>
      <c r="CP9" s="343"/>
      <c r="CQ9" s="343"/>
      <c r="CR9" s="343"/>
      <c r="CS9" s="343"/>
      <c r="CT9" s="343"/>
      <c r="CU9" s="343"/>
      <c r="CV9" s="343"/>
      <c r="CW9" s="343"/>
      <c r="CX9" s="343"/>
      <c r="DD9" s="11" t="s">
        <v>548</v>
      </c>
      <c r="DE9" s="11" t="str">
        <f>AX3</f>
        <v>t_comcodeinfo</v>
      </c>
      <c r="DF9" s="11" t="s">
        <v>547</v>
      </c>
    </row>
    <row r="10" spans="1:113" s="12" customFormat="1">
      <c r="B10" s="197">
        <f t="shared" ref="B10:B19" si="0">ROW()-9</f>
        <v>1</v>
      </c>
      <c r="C10" s="198"/>
      <c r="D10" s="202" t="s">
        <v>1141</v>
      </c>
      <c r="E10" s="203"/>
      <c r="F10" s="203"/>
      <c r="G10" s="203"/>
      <c r="H10" s="203"/>
      <c r="I10" s="203"/>
      <c r="J10" s="203"/>
      <c r="K10" s="203"/>
      <c r="L10" s="203"/>
      <c r="M10" s="203"/>
      <c r="N10" s="203"/>
      <c r="O10" s="203"/>
      <c r="P10" s="204"/>
      <c r="Q10" s="202" t="s">
        <v>1142</v>
      </c>
      <c r="R10" s="203"/>
      <c r="S10" s="203"/>
      <c r="T10" s="203"/>
      <c r="U10" s="203"/>
      <c r="V10" s="203"/>
      <c r="W10" s="203"/>
      <c r="X10" s="203"/>
      <c r="Y10" s="203"/>
      <c r="Z10" s="203"/>
      <c r="AA10" s="203"/>
      <c r="AB10" s="203"/>
      <c r="AC10" s="204"/>
      <c r="AD10" s="202" t="s">
        <v>1143</v>
      </c>
      <c r="AE10" s="203"/>
      <c r="AF10" s="203"/>
      <c r="AG10" s="203"/>
      <c r="AH10" s="203"/>
      <c r="AI10" s="203"/>
      <c r="AJ10" s="203"/>
      <c r="AK10" s="203"/>
      <c r="AL10" s="203"/>
      <c r="AM10" s="203"/>
      <c r="AN10" s="203"/>
      <c r="AO10" s="203"/>
      <c r="AP10" s="204"/>
      <c r="AQ10" s="202" t="str">
        <f>VLOOKUP(共通コード!AD10,[2]ドメイン定義書!$F$10:$BF$216,43,FALSE)</f>
        <v>CHAR</v>
      </c>
      <c r="AR10" s="203"/>
      <c r="AS10" s="203"/>
      <c r="AT10" s="203"/>
      <c r="AU10" s="204"/>
      <c r="AV10" s="202">
        <f>VLOOKUP(共通コード!AD10,[2]ドメイン定義書!$F$10:$BF$216,50,FALSE)</f>
        <v>4</v>
      </c>
      <c r="AW10" s="203"/>
      <c r="AX10" s="203"/>
      <c r="AY10" s="203"/>
      <c r="AZ10" s="204"/>
      <c r="BA10" s="197"/>
      <c r="BB10" s="207"/>
      <c r="BC10" s="207"/>
      <c r="BD10" s="207"/>
      <c r="BE10" s="198"/>
      <c r="BF10" s="197" t="e">
        <f>IF(VLOOKUP(共通コード!AD10,[2]ドメイン定義書!$F$10:$BR$216,62,FALSE)=0,"",VLOOKUP(共通コード!AD10,[2]ドメイン定義書!$F$10:$BR$216,62,FALSE))</f>
        <v>#REF!</v>
      </c>
      <c r="BG10" s="207"/>
      <c r="BH10" s="207"/>
      <c r="BI10" s="207"/>
      <c r="BJ10" s="198"/>
      <c r="BK10" s="202"/>
      <c r="BL10" s="203"/>
      <c r="BM10" s="203"/>
      <c r="BN10" s="203"/>
      <c r="BO10" s="204"/>
      <c r="BP10" s="202"/>
      <c r="BQ10" s="203"/>
      <c r="BR10" s="204"/>
      <c r="BS10" s="202">
        <v>1</v>
      </c>
      <c r="BT10" s="203"/>
      <c r="BU10" s="204"/>
      <c r="BV10" s="202"/>
      <c r="BW10" s="203"/>
      <c r="BX10" s="204"/>
      <c r="BY10" s="202"/>
      <c r="BZ10" s="203"/>
      <c r="CA10" s="204"/>
      <c r="CB10" s="202"/>
      <c r="CC10" s="203"/>
      <c r="CD10" s="204"/>
      <c r="CE10" s="202"/>
      <c r="CF10" s="203"/>
      <c r="CG10" s="204"/>
      <c r="CH10" s="335"/>
      <c r="CI10" s="335"/>
      <c r="CJ10" s="335"/>
      <c r="CK10" s="335"/>
      <c r="CL10" s="335"/>
      <c r="CM10" s="335"/>
      <c r="CN10" s="335"/>
      <c r="CO10" s="335"/>
      <c r="CP10" s="335"/>
      <c r="CQ10" s="335"/>
      <c r="CR10" s="335"/>
      <c r="CS10" s="335"/>
      <c r="CT10" s="335"/>
      <c r="CU10" s="335"/>
      <c r="CV10" s="335"/>
      <c r="CW10" s="335"/>
      <c r="CX10" s="335"/>
      <c r="DE10" s="12" t="str">
        <f t="shared" ref="DE10:DE19" si="1">Q10</f>
        <v>comcode</v>
      </c>
      <c r="DF10" s="12" t="str">
        <f t="shared" ref="DF10:DF19" si="2">AQ10&amp;"("&amp;AV10&amp;")"</f>
        <v>CHAR(4)</v>
      </c>
      <c r="DG10" s="12" t="str">
        <f>IF(BA10="","not null","")</f>
        <v>not null</v>
      </c>
      <c r="DH10" s="12" t="str">
        <f>IF(DG10="","",IF(BK10="","","default "&amp;IF(BK10="zero",0,IF(AQ10="DECIMAL",BK10,"'"&amp;BK10&amp;"'"))))</f>
        <v/>
      </c>
      <c r="DI10" s="12" t="s">
        <v>525</v>
      </c>
    </row>
    <row r="11" spans="1:113" s="12" customFormat="1">
      <c r="B11" s="197">
        <f t="shared" si="0"/>
        <v>2</v>
      </c>
      <c r="C11" s="198"/>
      <c r="D11" s="202" t="s">
        <v>559</v>
      </c>
      <c r="E11" s="203"/>
      <c r="F11" s="203"/>
      <c r="G11" s="203"/>
      <c r="H11" s="203"/>
      <c r="I11" s="203"/>
      <c r="J11" s="203"/>
      <c r="K11" s="203"/>
      <c r="L11" s="203"/>
      <c r="M11" s="203"/>
      <c r="N11" s="203"/>
      <c r="O11" s="203"/>
      <c r="P11" s="204"/>
      <c r="Q11" s="202" t="s">
        <v>1144</v>
      </c>
      <c r="R11" s="203"/>
      <c r="S11" s="203"/>
      <c r="T11" s="203"/>
      <c r="U11" s="203"/>
      <c r="V11" s="203"/>
      <c r="W11" s="203"/>
      <c r="X11" s="203"/>
      <c r="Y11" s="203"/>
      <c r="Z11" s="203"/>
      <c r="AA11" s="203"/>
      <c r="AB11" s="203"/>
      <c r="AC11" s="204"/>
      <c r="AD11" s="202" t="s">
        <v>559</v>
      </c>
      <c r="AE11" s="203"/>
      <c r="AF11" s="203"/>
      <c r="AG11" s="203"/>
      <c r="AH11" s="203"/>
      <c r="AI11" s="203"/>
      <c r="AJ11" s="203"/>
      <c r="AK11" s="203"/>
      <c r="AL11" s="203"/>
      <c r="AM11" s="203"/>
      <c r="AN11" s="203"/>
      <c r="AO11" s="203"/>
      <c r="AP11" s="204"/>
      <c r="AQ11" s="202" t="str">
        <f>VLOOKUP(共通コード!AD11,[2]ドメイン定義書!$F$10:$BF$216,43,FALSE)</f>
        <v>VARCHAR</v>
      </c>
      <c r="AR11" s="203"/>
      <c r="AS11" s="203"/>
      <c r="AT11" s="203"/>
      <c r="AU11" s="204"/>
      <c r="AV11" s="202">
        <f>VLOOKUP(共通コード!AD11,[2]ドメイン定義書!$F$10:$BF$216,50,FALSE)</f>
        <v>5</v>
      </c>
      <c r="AW11" s="203"/>
      <c r="AX11" s="203"/>
      <c r="AY11" s="203"/>
      <c r="AZ11" s="204"/>
      <c r="BA11" s="197" t="s">
        <v>23</v>
      </c>
      <c r="BB11" s="207"/>
      <c r="BC11" s="207"/>
      <c r="BD11" s="207"/>
      <c r="BE11" s="198"/>
      <c r="BF11" s="197" t="e">
        <f>IF(VLOOKUP(共通コード!AD11,[2]ドメイン定義書!$F$10:$BR$216,62,FALSE)=0,"",VLOOKUP(共通コード!AD11,[2]ドメイン定義書!$F$10:$BR$216,62,FALSE))</f>
        <v>#REF!</v>
      </c>
      <c r="BG11" s="207"/>
      <c r="BH11" s="207"/>
      <c r="BI11" s="207"/>
      <c r="BJ11" s="198"/>
      <c r="BK11" s="202" t="s">
        <v>530</v>
      </c>
      <c r="BL11" s="203"/>
      <c r="BM11" s="203"/>
      <c r="BN11" s="203"/>
      <c r="BO11" s="204"/>
      <c r="BP11" s="202"/>
      <c r="BQ11" s="203"/>
      <c r="BR11" s="204"/>
      <c r="BS11" s="202"/>
      <c r="BT11" s="203"/>
      <c r="BU11" s="204"/>
      <c r="BV11" s="202"/>
      <c r="BW11" s="203"/>
      <c r="BX11" s="204"/>
      <c r="BY11" s="202"/>
      <c r="BZ11" s="203"/>
      <c r="CA11" s="204"/>
      <c r="CB11" s="202"/>
      <c r="CC11" s="203"/>
      <c r="CD11" s="204"/>
      <c r="CE11" s="202"/>
      <c r="CF11" s="203"/>
      <c r="CG11" s="204"/>
      <c r="CH11" s="335"/>
      <c r="CI11" s="335"/>
      <c r="CJ11" s="335"/>
      <c r="CK11" s="335"/>
      <c r="CL11" s="335"/>
      <c r="CM11" s="335"/>
      <c r="CN11" s="335"/>
      <c r="CO11" s="335"/>
      <c r="CP11" s="335"/>
      <c r="CQ11" s="335"/>
      <c r="CR11" s="335"/>
      <c r="CS11" s="335"/>
      <c r="CT11" s="335"/>
      <c r="CU11" s="335"/>
      <c r="CV11" s="335"/>
      <c r="CW11" s="335"/>
      <c r="CX11" s="335"/>
      <c r="DE11" s="12" t="str">
        <f t="shared" si="1"/>
        <v>codeval</v>
      </c>
      <c r="DF11" s="12" t="str">
        <f t="shared" si="2"/>
        <v>VARCHAR(5)</v>
      </c>
      <c r="DG11" s="12" t="str">
        <f t="shared" ref="DG11:DG19" si="3">IF(BA11="","not null","")</f>
        <v/>
      </c>
      <c r="DH11" s="12" t="str">
        <f t="shared" ref="DH11:DH19" si="4">IF(DG11="","",IF(BK11="","","default "&amp;IF(BK11="zero",0,IF(AQ11="DECIMAL",BK11,"'"&amp;BK11&amp;"'"))))</f>
        <v/>
      </c>
      <c r="DI11" s="12" t="s">
        <v>525</v>
      </c>
    </row>
    <row r="12" spans="1:113" s="12" customFormat="1">
      <c r="B12" s="197">
        <f t="shared" si="0"/>
        <v>3</v>
      </c>
      <c r="C12" s="198"/>
      <c r="D12" s="202" t="s">
        <v>1145</v>
      </c>
      <c r="E12" s="203"/>
      <c r="F12" s="203"/>
      <c r="G12" s="203"/>
      <c r="H12" s="203"/>
      <c r="I12" s="203"/>
      <c r="J12" s="203"/>
      <c r="K12" s="203"/>
      <c r="L12" s="203"/>
      <c r="M12" s="203"/>
      <c r="N12" s="203"/>
      <c r="O12" s="203"/>
      <c r="P12" s="204"/>
      <c r="Q12" s="202" t="s">
        <v>1146</v>
      </c>
      <c r="R12" s="203"/>
      <c r="S12" s="203"/>
      <c r="T12" s="203"/>
      <c r="U12" s="203"/>
      <c r="V12" s="203"/>
      <c r="W12" s="203"/>
      <c r="X12" s="203"/>
      <c r="Y12" s="203"/>
      <c r="Z12" s="203"/>
      <c r="AA12" s="203"/>
      <c r="AB12" s="203"/>
      <c r="AC12" s="204"/>
      <c r="AD12" s="202" t="s">
        <v>531</v>
      </c>
      <c r="AE12" s="203"/>
      <c r="AF12" s="203"/>
      <c r="AG12" s="203"/>
      <c r="AH12" s="203"/>
      <c r="AI12" s="203"/>
      <c r="AJ12" s="203"/>
      <c r="AK12" s="203"/>
      <c r="AL12" s="203"/>
      <c r="AM12" s="203"/>
      <c r="AN12" s="203"/>
      <c r="AO12" s="203"/>
      <c r="AP12" s="204"/>
      <c r="AQ12" s="202" t="str">
        <f>VLOOKUP(共通コード!AD12,[2]ドメイン定義書!$F$10:$BF$216,43,FALSE)</f>
        <v>CHAR</v>
      </c>
      <c r="AR12" s="203"/>
      <c r="AS12" s="203"/>
      <c r="AT12" s="203"/>
      <c r="AU12" s="204"/>
      <c r="AV12" s="202">
        <f>VLOOKUP(共通コード!AD12,[2]ドメイン定義書!$F$10:$BF$216,50,FALSE)</f>
        <v>8</v>
      </c>
      <c r="AW12" s="203"/>
      <c r="AX12" s="203"/>
      <c r="AY12" s="203"/>
      <c r="AZ12" s="204"/>
      <c r="BA12" s="197"/>
      <c r="BB12" s="207"/>
      <c r="BC12" s="207"/>
      <c r="BD12" s="207"/>
      <c r="BE12" s="198"/>
      <c r="BF12" s="197" t="e">
        <f>IF(VLOOKUP(共通コード!AD12,[2]ドメイン定義書!$F$10:$BR$216,62,FALSE)=0,"",VLOOKUP(共通コード!AD12,[2]ドメイン定義書!$F$10:$BR$216,62,FALSE))</f>
        <v>#REF!</v>
      </c>
      <c r="BG12" s="207"/>
      <c r="BH12" s="207"/>
      <c r="BI12" s="207"/>
      <c r="BJ12" s="198"/>
      <c r="BK12" s="202"/>
      <c r="BL12" s="203"/>
      <c r="BM12" s="203"/>
      <c r="BN12" s="203"/>
      <c r="BO12" s="204"/>
      <c r="BP12" s="202"/>
      <c r="BQ12" s="203"/>
      <c r="BR12" s="204"/>
      <c r="BS12" s="202"/>
      <c r="BT12" s="203"/>
      <c r="BU12" s="204"/>
      <c r="BV12" s="202"/>
      <c r="BW12" s="203"/>
      <c r="BX12" s="204"/>
      <c r="BY12" s="202"/>
      <c r="BZ12" s="203"/>
      <c r="CA12" s="204"/>
      <c r="CB12" s="202"/>
      <c r="CC12" s="203"/>
      <c r="CD12" s="204"/>
      <c r="CE12" s="202"/>
      <c r="CF12" s="203"/>
      <c r="CG12" s="204"/>
      <c r="CH12" s="335"/>
      <c r="CI12" s="335"/>
      <c r="CJ12" s="335"/>
      <c r="CK12" s="335"/>
      <c r="CL12" s="335"/>
      <c r="CM12" s="335"/>
      <c r="CN12" s="335"/>
      <c r="CO12" s="335"/>
      <c r="CP12" s="335"/>
      <c r="CQ12" s="335"/>
      <c r="CR12" s="335"/>
      <c r="CS12" s="335"/>
      <c r="CT12" s="335"/>
      <c r="CU12" s="335"/>
      <c r="CV12" s="335"/>
      <c r="CW12" s="335"/>
      <c r="CX12" s="335"/>
      <c r="DE12" s="12" t="str">
        <f t="shared" si="1"/>
        <v>applicationstart_ymd</v>
      </c>
      <c r="DF12" s="12" t="str">
        <f t="shared" si="2"/>
        <v>CHAR(8)</v>
      </c>
      <c r="DG12" s="12" t="str">
        <f t="shared" si="3"/>
        <v>not null</v>
      </c>
      <c r="DH12" s="12" t="str">
        <f t="shared" si="4"/>
        <v/>
      </c>
      <c r="DI12" s="12" t="s">
        <v>525</v>
      </c>
    </row>
    <row r="13" spans="1:113" s="12" customFormat="1">
      <c r="B13" s="197">
        <f t="shared" si="0"/>
        <v>4</v>
      </c>
      <c r="C13" s="198"/>
      <c r="D13" s="202" t="s">
        <v>1147</v>
      </c>
      <c r="E13" s="203"/>
      <c r="F13" s="203"/>
      <c r="G13" s="203"/>
      <c r="H13" s="203"/>
      <c r="I13" s="203"/>
      <c r="J13" s="203"/>
      <c r="K13" s="203"/>
      <c r="L13" s="203"/>
      <c r="M13" s="203"/>
      <c r="N13" s="203"/>
      <c r="O13" s="203"/>
      <c r="P13" s="204"/>
      <c r="Q13" s="202" t="s">
        <v>1148</v>
      </c>
      <c r="R13" s="203"/>
      <c r="S13" s="203"/>
      <c r="T13" s="203"/>
      <c r="U13" s="203"/>
      <c r="V13" s="203"/>
      <c r="W13" s="203"/>
      <c r="X13" s="203"/>
      <c r="Y13" s="203"/>
      <c r="Z13" s="203"/>
      <c r="AA13" s="203"/>
      <c r="AB13" s="203"/>
      <c r="AC13" s="204"/>
      <c r="AD13" s="202" t="s">
        <v>531</v>
      </c>
      <c r="AE13" s="203"/>
      <c r="AF13" s="203"/>
      <c r="AG13" s="203"/>
      <c r="AH13" s="203"/>
      <c r="AI13" s="203"/>
      <c r="AJ13" s="203"/>
      <c r="AK13" s="203"/>
      <c r="AL13" s="203"/>
      <c r="AM13" s="203"/>
      <c r="AN13" s="203"/>
      <c r="AO13" s="203"/>
      <c r="AP13" s="204"/>
      <c r="AQ13" s="202" t="str">
        <f>VLOOKUP(共通コード!AD13,[2]ドメイン定義書!$F$10:$BF$216,43,FALSE)</f>
        <v>CHAR</v>
      </c>
      <c r="AR13" s="203"/>
      <c r="AS13" s="203"/>
      <c r="AT13" s="203"/>
      <c r="AU13" s="204"/>
      <c r="AV13" s="202">
        <f>VLOOKUP(共通コード!AD13,[2]ドメイン定義書!$F$10:$BF$216,50,FALSE)</f>
        <v>8</v>
      </c>
      <c r="AW13" s="203"/>
      <c r="AX13" s="203"/>
      <c r="AY13" s="203"/>
      <c r="AZ13" s="204"/>
      <c r="BA13" s="197"/>
      <c r="BB13" s="207"/>
      <c r="BC13" s="207"/>
      <c r="BD13" s="207"/>
      <c r="BE13" s="198"/>
      <c r="BF13" s="197" t="e">
        <f>IF(VLOOKUP(共通コード!AD13,[2]ドメイン定義書!$F$10:$BR$216,62,FALSE)=0,"",VLOOKUP(共通コード!AD13,[2]ドメイン定義書!$F$10:$BR$216,62,FALSE))</f>
        <v>#REF!</v>
      </c>
      <c r="BG13" s="207"/>
      <c r="BH13" s="207"/>
      <c r="BI13" s="207"/>
      <c r="BJ13" s="198"/>
      <c r="BK13" s="202"/>
      <c r="BL13" s="203"/>
      <c r="BM13" s="203"/>
      <c r="BN13" s="203"/>
      <c r="BO13" s="204"/>
      <c r="BP13" s="202"/>
      <c r="BQ13" s="203"/>
      <c r="BR13" s="204"/>
      <c r="BS13" s="202"/>
      <c r="BT13" s="203"/>
      <c r="BU13" s="204"/>
      <c r="BV13" s="202"/>
      <c r="BW13" s="203"/>
      <c r="BX13" s="204"/>
      <c r="BY13" s="202"/>
      <c r="BZ13" s="203"/>
      <c r="CA13" s="204"/>
      <c r="CB13" s="202"/>
      <c r="CC13" s="203"/>
      <c r="CD13" s="204"/>
      <c r="CE13" s="202"/>
      <c r="CF13" s="203"/>
      <c r="CG13" s="204"/>
      <c r="CH13" s="335"/>
      <c r="CI13" s="335"/>
      <c r="CJ13" s="335"/>
      <c r="CK13" s="335"/>
      <c r="CL13" s="335"/>
      <c r="CM13" s="335"/>
      <c r="CN13" s="335"/>
      <c r="CO13" s="335"/>
      <c r="CP13" s="335"/>
      <c r="CQ13" s="335"/>
      <c r="CR13" s="335"/>
      <c r="CS13" s="335"/>
      <c r="CT13" s="335"/>
      <c r="CU13" s="335"/>
      <c r="CV13" s="335"/>
      <c r="CW13" s="335"/>
      <c r="CX13" s="335"/>
      <c r="DE13" s="12" t="str">
        <f t="shared" si="1"/>
        <v>applicationend_ymd</v>
      </c>
      <c r="DF13" s="12" t="str">
        <f t="shared" si="2"/>
        <v>CHAR(8)</v>
      </c>
      <c r="DG13" s="12" t="str">
        <f t="shared" si="3"/>
        <v>not null</v>
      </c>
      <c r="DH13" s="12" t="str">
        <f t="shared" si="4"/>
        <v/>
      </c>
      <c r="DI13" s="12" t="s">
        <v>525</v>
      </c>
    </row>
    <row r="14" spans="1:113" s="12" customFormat="1">
      <c r="B14" s="197">
        <f t="shared" si="0"/>
        <v>5</v>
      </c>
      <c r="C14" s="198"/>
      <c r="D14" s="202" t="s">
        <v>1149</v>
      </c>
      <c r="E14" s="203"/>
      <c r="F14" s="203"/>
      <c r="G14" s="203"/>
      <c r="H14" s="203"/>
      <c r="I14" s="203"/>
      <c r="J14" s="203"/>
      <c r="K14" s="203"/>
      <c r="L14" s="203"/>
      <c r="M14" s="203"/>
      <c r="N14" s="203"/>
      <c r="O14" s="203"/>
      <c r="P14" s="204"/>
      <c r="Q14" s="202" t="s">
        <v>1150</v>
      </c>
      <c r="R14" s="203"/>
      <c r="S14" s="203"/>
      <c r="T14" s="203"/>
      <c r="U14" s="203"/>
      <c r="V14" s="203"/>
      <c r="W14" s="203"/>
      <c r="X14" s="203"/>
      <c r="Y14" s="203"/>
      <c r="Z14" s="203"/>
      <c r="AA14" s="203"/>
      <c r="AB14" s="203"/>
      <c r="AC14" s="204"/>
      <c r="AD14" s="202" t="s">
        <v>1151</v>
      </c>
      <c r="AE14" s="203"/>
      <c r="AF14" s="203"/>
      <c r="AG14" s="203"/>
      <c r="AH14" s="203"/>
      <c r="AI14" s="203"/>
      <c r="AJ14" s="203"/>
      <c r="AK14" s="203"/>
      <c r="AL14" s="203"/>
      <c r="AM14" s="203"/>
      <c r="AN14" s="203"/>
      <c r="AO14" s="203"/>
      <c r="AP14" s="204"/>
      <c r="AQ14" s="202" t="str">
        <f>VLOOKUP(共通コード!AD14,[2]ドメイン定義書!$F$10:$BF$216,43,FALSE)</f>
        <v>VARCHAR</v>
      </c>
      <c r="AR14" s="203"/>
      <c r="AS14" s="203"/>
      <c r="AT14" s="203"/>
      <c r="AU14" s="204"/>
      <c r="AV14" s="202">
        <f>VLOOKUP(共通コード!AD14,[2]ドメイン定義書!$F$10:$BF$216,50,FALSE)</f>
        <v>256</v>
      </c>
      <c r="AW14" s="203"/>
      <c r="AX14" s="203"/>
      <c r="AY14" s="203"/>
      <c r="AZ14" s="204"/>
      <c r="BA14" s="197"/>
      <c r="BB14" s="207"/>
      <c r="BC14" s="207"/>
      <c r="BD14" s="207"/>
      <c r="BE14" s="198"/>
      <c r="BF14" s="197" t="e">
        <f>IF(VLOOKUP(共通コード!AD14,[2]ドメイン定義書!$F$10:$BR$216,62,FALSE)=0,"",VLOOKUP(共通コード!AD14,[2]ドメイン定義書!$F$10:$BR$216,62,FALSE))</f>
        <v>#REF!</v>
      </c>
      <c r="BG14" s="207"/>
      <c r="BH14" s="207"/>
      <c r="BI14" s="207"/>
      <c r="BJ14" s="198"/>
      <c r="BK14" s="202"/>
      <c r="BL14" s="203"/>
      <c r="BM14" s="203"/>
      <c r="BN14" s="203"/>
      <c r="BO14" s="204"/>
      <c r="BP14" s="202"/>
      <c r="BQ14" s="203"/>
      <c r="BR14" s="204"/>
      <c r="BS14" s="202"/>
      <c r="BT14" s="203"/>
      <c r="BU14" s="204"/>
      <c r="BV14" s="202"/>
      <c r="BW14" s="203"/>
      <c r="BX14" s="204"/>
      <c r="BY14" s="202"/>
      <c r="BZ14" s="203"/>
      <c r="CA14" s="204"/>
      <c r="CB14" s="202"/>
      <c r="CC14" s="203"/>
      <c r="CD14" s="204"/>
      <c r="CE14" s="202"/>
      <c r="CF14" s="203"/>
      <c r="CG14" s="204"/>
      <c r="CH14" s="335"/>
      <c r="CI14" s="335"/>
      <c r="CJ14" s="335"/>
      <c r="CK14" s="335"/>
      <c r="CL14" s="335"/>
      <c r="CM14" s="335"/>
      <c r="CN14" s="335"/>
      <c r="CO14" s="335"/>
      <c r="CP14" s="335"/>
      <c r="CQ14" s="335"/>
      <c r="CR14" s="335"/>
      <c r="CS14" s="335"/>
      <c r="CT14" s="335"/>
      <c r="CU14" s="335"/>
      <c r="CV14" s="335"/>
      <c r="CW14" s="335"/>
      <c r="CX14" s="335"/>
      <c r="DE14" s="12" t="str">
        <f t="shared" si="1"/>
        <v>codename</v>
      </c>
      <c r="DF14" s="12" t="str">
        <f t="shared" si="2"/>
        <v>VARCHAR(256)</v>
      </c>
      <c r="DG14" s="12" t="str">
        <f t="shared" si="3"/>
        <v>not null</v>
      </c>
      <c r="DH14" s="12" t="str">
        <f t="shared" si="4"/>
        <v/>
      </c>
      <c r="DI14" s="12" t="s">
        <v>525</v>
      </c>
    </row>
    <row r="15" spans="1:113" s="12" customFormat="1">
      <c r="B15" s="197">
        <f t="shared" si="0"/>
        <v>6</v>
      </c>
      <c r="C15" s="198"/>
      <c r="D15" s="202" t="s">
        <v>1152</v>
      </c>
      <c r="E15" s="203"/>
      <c r="F15" s="203"/>
      <c r="G15" s="203"/>
      <c r="H15" s="203"/>
      <c r="I15" s="203"/>
      <c r="J15" s="203"/>
      <c r="K15" s="203"/>
      <c r="L15" s="203"/>
      <c r="M15" s="203"/>
      <c r="N15" s="203"/>
      <c r="O15" s="203"/>
      <c r="P15" s="204"/>
      <c r="Q15" s="202" t="s">
        <v>1153</v>
      </c>
      <c r="R15" s="203"/>
      <c r="S15" s="203"/>
      <c r="T15" s="203"/>
      <c r="U15" s="203"/>
      <c r="V15" s="203"/>
      <c r="W15" s="203"/>
      <c r="X15" s="203"/>
      <c r="Y15" s="203"/>
      <c r="Z15" s="203"/>
      <c r="AA15" s="203"/>
      <c r="AB15" s="203"/>
      <c r="AC15" s="204"/>
      <c r="AD15" s="202" t="s">
        <v>1152</v>
      </c>
      <c r="AE15" s="203"/>
      <c r="AF15" s="203"/>
      <c r="AG15" s="203"/>
      <c r="AH15" s="203"/>
      <c r="AI15" s="203"/>
      <c r="AJ15" s="203"/>
      <c r="AK15" s="203"/>
      <c r="AL15" s="203"/>
      <c r="AM15" s="203"/>
      <c r="AN15" s="203"/>
      <c r="AO15" s="203"/>
      <c r="AP15" s="204"/>
      <c r="AQ15" s="202" t="str">
        <f>VLOOKUP(共通コード!AD15,[2]ドメイン定義書!$F$10:$BF$216,43,FALSE)</f>
        <v>CHAR</v>
      </c>
      <c r="AR15" s="203"/>
      <c r="AS15" s="203"/>
      <c r="AT15" s="203"/>
      <c r="AU15" s="204"/>
      <c r="AV15" s="202">
        <f>VLOOKUP(共通コード!AD15,[2]ドメイン定義書!$F$10:$BF$216,50,FALSE)</f>
        <v>1</v>
      </c>
      <c r="AW15" s="203"/>
      <c r="AX15" s="203"/>
      <c r="AY15" s="203"/>
      <c r="AZ15" s="204"/>
      <c r="BA15" s="197"/>
      <c r="BB15" s="207"/>
      <c r="BC15" s="207"/>
      <c r="BD15" s="207"/>
      <c r="BE15" s="198"/>
      <c r="BF15" s="197" t="str">
        <f>IF(VLOOKUP(共通コード!AD15,[2]ドメイン定義書!$F$10:$BR$216,62,FALSE)=0,"",VLOOKUP(共通コード!AD15,[2]ドメイン定義書!$F$10:$BR$216,62,FALSE))</f>
        <v>○</v>
      </c>
      <c r="BG15" s="207"/>
      <c r="BH15" s="207"/>
      <c r="BI15" s="207"/>
      <c r="BJ15" s="198"/>
      <c r="BK15" s="202" t="s">
        <v>528</v>
      </c>
      <c r="BL15" s="203"/>
      <c r="BM15" s="203"/>
      <c r="BN15" s="203"/>
      <c r="BO15" s="204"/>
      <c r="BP15" s="202"/>
      <c r="BQ15" s="203"/>
      <c r="BR15" s="204"/>
      <c r="BS15" s="202"/>
      <c r="BT15" s="203"/>
      <c r="BU15" s="204"/>
      <c r="BV15" s="202"/>
      <c r="BW15" s="203"/>
      <c r="BX15" s="204"/>
      <c r="BY15" s="202"/>
      <c r="BZ15" s="203"/>
      <c r="CA15" s="204"/>
      <c r="CB15" s="202"/>
      <c r="CC15" s="203"/>
      <c r="CD15" s="204"/>
      <c r="CE15" s="202"/>
      <c r="CF15" s="203"/>
      <c r="CG15" s="204"/>
      <c r="CH15" s="335"/>
      <c r="CI15" s="335"/>
      <c r="CJ15" s="335"/>
      <c r="CK15" s="335"/>
      <c r="CL15" s="335"/>
      <c r="CM15" s="335"/>
      <c r="CN15" s="335"/>
      <c r="CO15" s="335"/>
      <c r="CP15" s="335"/>
      <c r="CQ15" s="335"/>
      <c r="CR15" s="335"/>
      <c r="CS15" s="335"/>
      <c r="CT15" s="335"/>
      <c r="CU15" s="335"/>
      <c r="CV15" s="335"/>
      <c r="CW15" s="335"/>
      <c r="CX15" s="335"/>
      <c r="DE15" s="12" t="str">
        <f t="shared" si="1"/>
        <v>deleteflg</v>
      </c>
      <c r="DF15" s="12" t="str">
        <f t="shared" si="2"/>
        <v>CHAR(1)</v>
      </c>
      <c r="DG15" s="12" t="str">
        <f t="shared" si="3"/>
        <v>not null</v>
      </c>
      <c r="DH15" s="12" t="str">
        <f t="shared" si="4"/>
        <v>default 0</v>
      </c>
      <c r="DI15" s="12" t="s">
        <v>525</v>
      </c>
    </row>
    <row r="16" spans="1:113" s="12" customFormat="1">
      <c r="B16" s="197">
        <f t="shared" si="0"/>
        <v>7</v>
      </c>
      <c r="C16" s="198"/>
      <c r="D16" s="202" t="s">
        <v>527</v>
      </c>
      <c r="E16" s="203"/>
      <c r="F16" s="203"/>
      <c r="G16" s="203"/>
      <c r="H16" s="203"/>
      <c r="I16" s="203"/>
      <c r="J16" s="203"/>
      <c r="K16" s="203"/>
      <c r="L16" s="203"/>
      <c r="M16" s="203"/>
      <c r="N16" s="203"/>
      <c r="O16" s="203"/>
      <c r="P16" s="204"/>
      <c r="Q16" s="202" t="s">
        <v>1154</v>
      </c>
      <c r="R16" s="203"/>
      <c r="S16" s="203"/>
      <c r="T16" s="203"/>
      <c r="U16" s="203"/>
      <c r="V16" s="203"/>
      <c r="W16" s="203"/>
      <c r="X16" s="203"/>
      <c r="Y16" s="203"/>
      <c r="Z16" s="203"/>
      <c r="AA16" s="203"/>
      <c r="AB16" s="203"/>
      <c r="AC16" s="204"/>
      <c r="AD16" s="202" t="s">
        <v>267</v>
      </c>
      <c r="AE16" s="203"/>
      <c r="AF16" s="203"/>
      <c r="AG16" s="203"/>
      <c r="AH16" s="203"/>
      <c r="AI16" s="203"/>
      <c r="AJ16" s="203"/>
      <c r="AK16" s="203"/>
      <c r="AL16" s="203"/>
      <c r="AM16" s="203"/>
      <c r="AN16" s="203"/>
      <c r="AO16" s="203"/>
      <c r="AP16" s="204"/>
      <c r="AQ16" s="202" t="str">
        <f>VLOOKUP(共通コード!AD16,[2]ドメイン定義書!$F$10:$BF$216,43,FALSE)</f>
        <v>CHAR</v>
      </c>
      <c r="AR16" s="203"/>
      <c r="AS16" s="203"/>
      <c r="AT16" s="203"/>
      <c r="AU16" s="204"/>
      <c r="AV16" s="202">
        <f>VLOOKUP(共通コード!AD16,[2]ドメイン定義書!$F$10:$BF$216,50,FALSE)</f>
        <v>14</v>
      </c>
      <c r="AW16" s="203"/>
      <c r="AX16" s="203"/>
      <c r="AY16" s="203"/>
      <c r="AZ16" s="204"/>
      <c r="BA16" s="197"/>
      <c r="BB16" s="207"/>
      <c r="BC16" s="207"/>
      <c r="BD16" s="207"/>
      <c r="BE16" s="198"/>
      <c r="BF16" s="197" t="e">
        <f>IF(VLOOKUP(共通コード!AD16,[2]ドメイン定義書!$F$10:$BR$216,62,FALSE)=0,"",VLOOKUP(共通コード!AD16,[2]ドメイン定義書!$F$10:$BR$216,62,FALSE))</f>
        <v>#REF!</v>
      </c>
      <c r="BG16" s="207"/>
      <c r="BH16" s="207"/>
      <c r="BI16" s="207"/>
      <c r="BJ16" s="198"/>
      <c r="BK16" s="202"/>
      <c r="BL16" s="203"/>
      <c r="BM16" s="203"/>
      <c r="BN16" s="203"/>
      <c r="BO16" s="204"/>
      <c r="BP16" s="202"/>
      <c r="BQ16" s="203"/>
      <c r="BR16" s="204"/>
      <c r="BS16" s="202"/>
      <c r="BT16" s="203"/>
      <c r="BU16" s="204"/>
      <c r="BV16" s="202"/>
      <c r="BW16" s="203"/>
      <c r="BX16" s="204"/>
      <c r="BY16" s="202"/>
      <c r="BZ16" s="203"/>
      <c r="CA16" s="204"/>
      <c r="CB16" s="202"/>
      <c r="CC16" s="203"/>
      <c r="CD16" s="204"/>
      <c r="CE16" s="202"/>
      <c r="CF16" s="203"/>
      <c r="CG16" s="204"/>
      <c r="CH16" s="335"/>
      <c r="CI16" s="335"/>
      <c r="CJ16" s="335"/>
      <c r="CK16" s="335"/>
      <c r="CL16" s="335"/>
      <c r="CM16" s="335"/>
      <c r="CN16" s="335"/>
      <c r="CO16" s="335"/>
      <c r="CP16" s="335"/>
      <c r="CQ16" s="335"/>
      <c r="CR16" s="335"/>
      <c r="CS16" s="335"/>
      <c r="CT16" s="335"/>
      <c r="CU16" s="335"/>
      <c r="CV16" s="335"/>
      <c r="CW16" s="335"/>
      <c r="CX16" s="335"/>
      <c r="DE16" s="12" t="str">
        <f t="shared" si="1"/>
        <v>entry_timestamp</v>
      </c>
      <c r="DF16" s="12" t="str">
        <f t="shared" si="2"/>
        <v>CHAR(14)</v>
      </c>
      <c r="DG16" s="12" t="str">
        <f t="shared" si="3"/>
        <v>not null</v>
      </c>
      <c r="DH16" s="12" t="str">
        <f t="shared" si="4"/>
        <v/>
      </c>
      <c r="DI16" s="12" t="s">
        <v>525</v>
      </c>
    </row>
    <row r="17" spans="2:113" s="12" customFormat="1">
      <c r="B17" s="197">
        <f t="shared" si="0"/>
        <v>8</v>
      </c>
      <c r="C17" s="198"/>
      <c r="D17" s="202" t="s">
        <v>1155</v>
      </c>
      <c r="E17" s="203"/>
      <c r="F17" s="203"/>
      <c r="G17" s="203"/>
      <c r="H17" s="203"/>
      <c r="I17" s="203"/>
      <c r="J17" s="203"/>
      <c r="K17" s="203"/>
      <c r="L17" s="203"/>
      <c r="M17" s="203"/>
      <c r="N17" s="203"/>
      <c r="O17" s="203"/>
      <c r="P17" s="204"/>
      <c r="Q17" s="202" t="s">
        <v>1156</v>
      </c>
      <c r="R17" s="203"/>
      <c r="S17" s="203"/>
      <c r="T17" s="203"/>
      <c r="U17" s="203"/>
      <c r="V17" s="203"/>
      <c r="W17" s="203"/>
      <c r="X17" s="203"/>
      <c r="Y17" s="203"/>
      <c r="Z17" s="203"/>
      <c r="AA17" s="203"/>
      <c r="AB17" s="203"/>
      <c r="AC17" s="204"/>
      <c r="AD17" s="202" t="s">
        <v>206</v>
      </c>
      <c r="AE17" s="203"/>
      <c r="AF17" s="203"/>
      <c r="AG17" s="203"/>
      <c r="AH17" s="203"/>
      <c r="AI17" s="203"/>
      <c r="AJ17" s="203"/>
      <c r="AK17" s="203"/>
      <c r="AL17" s="203"/>
      <c r="AM17" s="203"/>
      <c r="AN17" s="203"/>
      <c r="AO17" s="203"/>
      <c r="AP17" s="204"/>
      <c r="AQ17" s="202" t="str">
        <f>VLOOKUP(共通コード!AD17,[2]ドメイン定義書!$F$10:$BF$216,43,FALSE)</f>
        <v>VARCHAR</v>
      </c>
      <c r="AR17" s="203"/>
      <c r="AS17" s="203"/>
      <c r="AT17" s="203"/>
      <c r="AU17" s="204"/>
      <c r="AV17" s="202">
        <f>VLOOKUP(共通コード!AD17,[2]ドメイン定義書!$F$10:$BF$216,50,FALSE)</f>
        <v>10</v>
      </c>
      <c r="AW17" s="203"/>
      <c r="AX17" s="203"/>
      <c r="AY17" s="203"/>
      <c r="AZ17" s="204"/>
      <c r="BA17" s="197"/>
      <c r="BB17" s="207"/>
      <c r="BC17" s="207"/>
      <c r="BD17" s="207"/>
      <c r="BE17" s="198"/>
      <c r="BF17" s="197" t="e">
        <f>IF(VLOOKUP(共通コード!AD17,[2]ドメイン定義書!$F$10:$BR$216,62,FALSE)=0,"",VLOOKUP(共通コード!AD17,[2]ドメイン定義書!$F$10:$BR$216,62,FALSE))</f>
        <v>#REF!</v>
      </c>
      <c r="BG17" s="207"/>
      <c r="BH17" s="207"/>
      <c r="BI17" s="207"/>
      <c r="BJ17" s="198"/>
      <c r="BK17" s="202"/>
      <c r="BL17" s="203"/>
      <c r="BM17" s="203"/>
      <c r="BN17" s="203"/>
      <c r="BO17" s="204"/>
      <c r="BP17" s="202"/>
      <c r="BQ17" s="203"/>
      <c r="BR17" s="204"/>
      <c r="BS17" s="202"/>
      <c r="BT17" s="203"/>
      <c r="BU17" s="204"/>
      <c r="BV17" s="202"/>
      <c r="BW17" s="203"/>
      <c r="BX17" s="204"/>
      <c r="BY17" s="202"/>
      <c r="BZ17" s="203"/>
      <c r="CA17" s="204"/>
      <c r="CB17" s="202"/>
      <c r="CC17" s="203"/>
      <c r="CD17" s="204"/>
      <c r="CE17" s="202"/>
      <c r="CF17" s="203"/>
      <c r="CG17" s="204"/>
      <c r="CH17" s="335"/>
      <c r="CI17" s="335"/>
      <c r="CJ17" s="335"/>
      <c r="CK17" s="335"/>
      <c r="CL17" s="335"/>
      <c r="CM17" s="335"/>
      <c r="CN17" s="335"/>
      <c r="CO17" s="335"/>
      <c r="CP17" s="335"/>
      <c r="CQ17" s="335"/>
      <c r="CR17" s="335"/>
      <c r="CS17" s="335"/>
      <c r="CT17" s="335"/>
      <c r="CU17" s="335"/>
      <c r="CV17" s="335"/>
      <c r="CW17" s="335"/>
      <c r="CX17" s="335"/>
      <c r="DE17" s="12" t="str">
        <f t="shared" si="1"/>
        <v>entry_useraccount</v>
      </c>
      <c r="DF17" s="12" t="str">
        <f t="shared" si="2"/>
        <v>VARCHAR(10)</v>
      </c>
      <c r="DG17" s="12" t="str">
        <f t="shared" si="3"/>
        <v>not null</v>
      </c>
      <c r="DH17" s="12" t="str">
        <f t="shared" si="4"/>
        <v/>
      </c>
      <c r="DI17" s="12" t="s">
        <v>525</v>
      </c>
    </row>
    <row r="18" spans="2:113" s="12" customFormat="1">
      <c r="B18" s="197">
        <f t="shared" si="0"/>
        <v>9</v>
      </c>
      <c r="C18" s="198"/>
      <c r="D18" s="202" t="s">
        <v>526</v>
      </c>
      <c r="E18" s="203"/>
      <c r="F18" s="203"/>
      <c r="G18" s="203"/>
      <c r="H18" s="203"/>
      <c r="I18" s="203"/>
      <c r="J18" s="203"/>
      <c r="K18" s="203"/>
      <c r="L18" s="203"/>
      <c r="M18" s="203"/>
      <c r="N18" s="203"/>
      <c r="O18" s="203"/>
      <c r="P18" s="204"/>
      <c r="Q18" s="202" t="s">
        <v>1023</v>
      </c>
      <c r="R18" s="203"/>
      <c r="S18" s="203"/>
      <c r="T18" s="203"/>
      <c r="U18" s="203"/>
      <c r="V18" s="203"/>
      <c r="W18" s="203"/>
      <c r="X18" s="203"/>
      <c r="Y18" s="203"/>
      <c r="Z18" s="203"/>
      <c r="AA18" s="203"/>
      <c r="AB18" s="203"/>
      <c r="AC18" s="204"/>
      <c r="AD18" s="202" t="s">
        <v>267</v>
      </c>
      <c r="AE18" s="203"/>
      <c r="AF18" s="203"/>
      <c r="AG18" s="203"/>
      <c r="AH18" s="203"/>
      <c r="AI18" s="203"/>
      <c r="AJ18" s="203"/>
      <c r="AK18" s="203"/>
      <c r="AL18" s="203"/>
      <c r="AM18" s="203"/>
      <c r="AN18" s="203"/>
      <c r="AO18" s="203"/>
      <c r="AP18" s="204"/>
      <c r="AQ18" s="202" t="str">
        <f>VLOOKUP(共通コード!AD18,[2]ドメイン定義書!$F$10:$BF$216,43,FALSE)</f>
        <v>CHAR</v>
      </c>
      <c r="AR18" s="203"/>
      <c r="AS18" s="203"/>
      <c r="AT18" s="203"/>
      <c r="AU18" s="204"/>
      <c r="AV18" s="202">
        <f>VLOOKUP(共通コード!AD18,[2]ドメイン定義書!$F$10:$BF$216,50,FALSE)</f>
        <v>14</v>
      </c>
      <c r="AW18" s="203"/>
      <c r="AX18" s="203"/>
      <c r="AY18" s="203"/>
      <c r="AZ18" s="204"/>
      <c r="BA18" s="197"/>
      <c r="BB18" s="207"/>
      <c r="BC18" s="207"/>
      <c r="BD18" s="207"/>
      <c r="BE18" s="198"/>
      <c r="BF18" s="197" t="e">
        <f>IF(VLOOKUP(共通コード!AD18,[2]ドメイン定義書!$F$10:$BR$216,62,FALSE)=0,"",VLOOKUP(共通コード!AD18,[2]ドメイン定義書!$F$10:$BR$216,62,FALSE))</f>
        <v>#REF!</v>
      </c>
      <c r="BG18" s="207"/>
      <c r="BH18" s="207"/>
      <c r="BI18" s="207"/>
      <c r="BJ18" s="198"/>
      <c r="BK18" s="202"/>
      <c r="BL18" s="203"/>
      <c r="BM18" s="203"/>
      <c r="BN18" s="203"/>
      <c r="BO18" s="204"/>
      <c r="BP18" s="202"/>
      <c r="BQ18" s="203"/>
      <c r="BR18" s="204"/>
      <c r="BS18" s="202"/>
      <c r="BT18" s="203"/>
      <c r="BU18" s="204"/>
      <c r="BV18" s="202"/>
      <c r="BW18" s="203"/>
      <c r="BX18" s="204"/>
      <c r="BY18" s="202"/>
      <c r="BZ18" s="203"/>
      <c r="CA18" s="204"/>
      <c r="CB18" s="202"/>
      <c r="CC18" s="203"/>
      <c r="CD18" s="204"/>
      <c r="CE18" s="202"/>
      <c r="CF18" s="203"/>
      <c r="CG18" s="204"/>
      <c r="CH18" s="335"/>
      <c r="CI18" s="335"/>
      <c r="CJ18" s="335"/>
      <c r="CK18" s="335"/>
      <c r="CL18" s="335"/>
      <c r="CM18" s="335"/>
      <c r="CN18" s="335"/>
      <c r="CO18" s="335"/>
      <c r="CP18" s="335"/>
      <c r="CQ18" s="335"/>
      <c r="CR18" s="335"/>
      <c r="CS18" s="335"/>
      <c r="CT18" s="335"/>
      <c r="CU18" s="335"/>
      <c r="CV18" s="335"/>
      <c r="CW18" s="335"/>
      <c r="CX18" s="335"/>
      <c r="DE18" s="12" t="str">
        <f t="shared" si="1"/>
        <v>update_timestamp</v>
      </c>
      <c r="DF18" s="12" t="str">
        <f t="shared" si="2"/>
        <v>CHAR(14)</v>
      </c>
      <c r="DG18" s="12" t="str">
        <f t="shared" si="3"/>
        <v>not null</v>
      </c>
      <c r="DH18" s="12" t="str">
        <f t="shared" si="4"/>
        <v/>
      </c>
      <c r="DI18" s="12" t="s">
        <v>525</v>
      </c>
    </row>
    <row r="19" spans="2:113" s="12" customFormat="1">
      <c r="B19" s="197">
        <f t="shared" si="0"/>
        <v>10</v>
      </c>
      <c r="C19" s="198"/>
      <c r="D19" s="202" t="s">
        <v>2</v>
      </c>
      <c r="E19" s="203"/>
      <c r="F19" s="203"/>
      <c r="G19" s="203"/>
      <c r="H19" s="203"/>
      <c r="I19" s="203"/>
      <c r="J19" s="203"/>
      <c r="K19" s="203"/>
      <c r="L19" s="203"/>
      <c r="M19" s="203"/>
      <c r="N19" s="203"/>
      <c r="O19" s="203"/>
      <c r="P19" s="204"/>
      <c r="Q19" s="202" t="s">
        <v>1157</v>
      </c>
      <c r="R19" s="203"/>
      <c r="S19" s="203"/>
      <c r="T19" s="203"/>
      <c r="U19" s="203"/>
      <c r="V19" s="203"/>
      <c r="W19" s="203"/>
      <c r="X19" s="203"/>
      <c r="Y19" s="203"/>
      <c r="Z19" s="203"/>
      <c r="AA19" s="203"/>
      <c r="AB19" s="203"/>
      <c r="AC19" s="204"/>
      <c r="AD19" s="202" t="s">
        <v>206</v>
      </c>
      <c r="AE19" s="203"/>
      <c r="AF19" s="203"/>
      <c r="AG19" s="203"/>
      <c r="AH19" s="203"/>
      <c r="AI19" s="203"/>
      <c r="AJ19" s="203"/>
      <c r="AK19" s="203"/>
      <c r="AL19" s="203"/>
      <c r="AM19" s="203"/>
      <c r="AN19" s="203"/>
      <c r="AO19" s="203"/>
      <c r="AP19" s="204"/>
      <c r="AQ19" s="202" t="str">
        <f>VLOOKUP(共通コード!AD19,[2]ドメイン定義書!$F$10:$BF$216,43,FALSE)</f>
        <v>VARCHAR</v>
      </c>
      <c r="AR19" s="203"/>
      <c r="AS19" s="203"/>
      <c r="AT19" s="203"/>
      <c r="AU19" s="204"/>
      <c r="AV19" s="202">
        <f>VLOOKUP(共通コード!AD19,[2]ドメイン定義書!$F$10:$BF$216,50,FALSE)</f>
        <v>10</v>
      </c>
      <c r="AW19" s="203"/>
      <c r="AX19" s="203"/>
      <c r="AY19" s="203"/>
      <c r="AZ19" s="204"/>
      <c r="BA19" s="197"/>
      <c r="BB19" s="207"/>
      <c r="BC19" s="207"/>
      <c r="BD19" s="207"/>
      <c r="BE19" s="198"/>
      <c r="BF19" s="197" t="e">
        <f>IF(VLOOKUP(共通コード!AD19,[2]ドメイン定義書!$F$10:$BR$216,62,FALSE)=0,"",VLOOKUP(共通コード!AD19,[2]ドメイン定義書!$F$10:$BR$216,62,FALSE))</f>
        <v>#REF!</v>
      </c>
      <c r="BG19" s="207"/>
      <c r="BH19" s="207"/>
      <c r="BI19" s="207"/>
      <c r="BJ19" s="198"/>
      <c r="BK19" s="202"/>
      <c r="BL19" s="203"/>
      <c r="BM19" s="203"/>
      <c r="BN19" s="203"/>
      <c r="BO19" s="204"/>
      <c r="BP19" s="202"/>
      <c r="BQ19" s="203"/>
      <c r="BR19" s="204"/>
      <c r="BS19" s="202"/>
      <c r="BT19" s="203"/>
      <c r="BU19" s="204"/>
      <c r="BV19" s="202"/>
      <c r="BW19" s="203"/>
      <c r="BX19" s="204"/>
      <c r="BY19" s="202"/>
      <c r="BZ19" s="203"/>
      <c r="CA19" s="204"/>
      <c r="CB19" s="202"/>
      <c r="CC19" s="203"/>
      <c r="CD19" s="204"/>
      <c r="CE19" s="202"/>
      <c r="CF19" s="203"/>
      <c r="CG19" s="204"/>
      <c r="CH19" s="335"/>
      <c r="CI19" s="335"/>
      <c r="CJ19" s="335"/>
      <c r="CK19" s="335"/>
      <c r="CL19" s="335"/>
      <c r="CM19" s="335"/>
      <c r="CN19" s="335"/>
      <c r="CO19" s="335"/>
      <c r="CP19" s="335"/>
      <c r="CQ19" s="335"/>
      <c r="CR19" s="335"/>
      <c r="CS19" s="335"/>
      <c r="CT19" s="335"/>
      <c r="CU19" s="335"/>
      <c r="CV19" s="335"/>
      <c r="CW19" s="335"/>
      <c r="CX19" s="335"/>
      <c r="DE19" s="12" t="str">
        <f t="shared" si="1"/>
        <v>update_useraccount</v>
      </c>
      <c r="DF19" s="12" t="str">
        <f t="shared" si="2"/>
        <v>VARCHAR(10)</v>
      </c>
      <c r="DG19" s="12" t="str">
        <f t="shared" si="3"/>
        <v>not null</v>
      </c>
      <c r="DH19" s="12" t="str">
        <f t="shared" si="4"/>
        <v/>
      </c>
    </row>
    <row r="20" spans="2:113">
      <c r="DD20" s="11" t="s">
        <v>524</v>
      </c>
    </row>
  </sheetData>
  <mergeCells count="190">
    <mergeCell ref="CH19:CX19"/>
    <mergeCell ref="BP19:BR19"/>
    <mergeCell ref="BS19:BU19"/>
    <mergeCell ref="BV19:BX19"/>
    <mergeCell ref="BY19:CA19"/>
    <mergeCell ref="CB19:CD19"/>
    <mergeCell ref="CE19:CG19"/>
    <mergeCell ref="CH18:CX18"/>
    <mergeCell ref="B19:C19"/>
    <mergeCell ref="D19:P19"/>
    <mergeCell ref="Q19:AC19"/>
    <mergeCell ref="AD19:AP19"/>
    <mergeCell ref="AQ19:AU19"/>
    <mergeCell ref="AV19:AZ19"/>
    <mergeCell ref="BA19:BE19"/>
    <mergeCell ref="BF19:BJ19"/>
    <mergeCell ref="BK19:BO19"/>
    <mergeCell ref="BP18:BR18"/>
    <mergeCell ref="BS18:BU18"/>
    <mergeCell ref="BV18:BX18"/>
    <mergeCell ref="BY18:CA18"/>
    <mergeCell ref="CB18:CD18"/>
    <mergeCell ref="CE18:CG18"/>
    <mergeCell ref="B18:C18"/>
    <mergeCell ref="D18:P18"/>
    <mergeCell ref="Q18:AC18"/>
    <mergeCell ref="AD18:AP18"/>
    <mergeCell ref="AQ18:AU18"/>
    <mergeCell ref="AV18:AZ18"/>
    <mergeCell ref="BA18:BE18"/>
    <mergeCell ref="BF18:BJ18"/>
    <mergeCell ref="BK18:BO18"/>
    <mergeCell ref="CH16:CX16"/>
    <mergeCell ref="BP16:BR16"/>
    <mergeCell ref="BS16:BU16"/>
    <mergeCell ref="BV16:BX16"/>
    <mergeCell ref="BY16:CA16"/>
    <mergeCell ref="CB16:CD16"/>
    <mergeCell ref="CE16:CG16"/>
    <mergeCell ref="CH17:CX17"/>
    <mergeCell ref="BP17:BR17"/>
    <mergeCell ref="BS17:BU17"/>
    <mergeCell ref="BV17:BX17"/>
    <mergeCell ref="BY17:CA17"/>
    <mergeCell ref="CB17:CD17"/>
    <mergeCell ref="CE17:CG17"/>
    <mergeCell ref="BK16:BO16"/>
    <mergeCell ref="B17:C17"/>
    <mergeCell ref="D17:P17"/>
    <mergeCell ref="Q17:AC17"/>
    <mergeCell ref="AD17:AP17"/>
    <mergeCell ref="AQ17:AU17"/>
    <mergeCell ref="AV17:AZ17"/>
    <mergeCell ref="BA17:BE17"/>
    <mergeCell ref="BF17:BJ17"/>
    <mergeCell ref="BK17:BO17"/>
    <mergeCell ref="B14:C14"/>
    <mergeCell ref="B16:C16"/>
    <mergeCell ref="D16:P16"/>
    <mergeCell ref="Q16:AC16"/>
    <mergeCell ref="AD16:AP16"/>
    <mergeCell ref="AQ16:AU16"/>
    <mergeCell ref="AV16:AZ16"/>
    <mergeCell ref="BA16:BE16"/>
    <mergeCell ref="BF16:BJ16"/>
    <mergeCell ref="B15:C15"/>
    <mergeCell ref="D15:P15"/>
    <mergeCell ref="Q15:AC15"/>
    <mergeCell ref="AD15:AP15"/>
    <mergeCell ref="AQ15:AU15"/>
    <mergeCell ref="AV15:AZ15"/>
    <mergeCell ref="BA15:BE15"/>
    <mergeCell ref="BF15:BJ15"/>
    <mergeCell ref="BS14:BU14"/>
    <mergeCell ref="BV14:BX14"/>
    <mergeCell ref="BY14:CA14"/>
    <mergeCell ref="CB14:CD14"/>
    <mergeCell ref="CE14:CG14"/>
    <mergeCell ref="CH15:CX15"/>
    <mergeCell ref="BP15:BR15"/>
    <mergeCell ref="BS15:BU15"/>
    <mergeCell ref="BV15:BX15"/>
    <mergeCell ref="BY15:CA15"/>
    <mergeCell ref="CB15:CD15"/>
    <mergeCell ref="CE15:CG15"/>
    <mergeCell ref="CH14:CX14"/>
    <mergeCell ref="BP14:BR14"/>
    <mergeCell ref="BK15:BO15"/>
    <mergeCell ref="D14:P14"/>
    <mergeCell ref="Q14:AC14"/>
    <mergeCell ref="AD14:AP14"/>
    <mergeCell ref="AQ14:AU14"/>
    <mergeCell ref="AV14:AZ14"/>
    <mergeCell ref="BA14:BE14"/>
    <mergeCell ref="BF14:BJ14"/>
    <mergeCell ref="BK14:BO14"/>
    <mergeCell ref="CH12:CX12"/>
    <mergeCell ref="BP12:BR12"/>
    <mergeCell ref="BS12:BU12"/>
    <mergeCell ref="BV12:BX12"/>
    <mergeCell ref="BY12:CA12"/>
    <mergeCell ref="CB12:CD12"/>
    <mergeCell ref="CE12:CG12"/>
    <mergeCell ref="CH13:CX13"/>
    <mergeCell ref="BP13:BR13"/>
    <mergeCell ref="BS13:BU13"/>
    <mergeCell ref="BV13:BX13"/>
    <mergeCell ref="BY13:CA13"/>
    <mergeCell ref="CB13:CD13"/>
    <mergeCell ref="CE13:CG13"/>
    <mergeCell ref="B13:C13"/>
    <mergeCell ref="D13:P13"/>
    <mergeCell ref="Q13:AC13"/>
    <mergeCell ref="AD13:AP13"/>
    <mergeCell ref="AQ13:AU13"/>
    <mergeCell ref="AV13:AZ13"/>
    <mergeCell ref="BA13:BE13"/>
    <mergeCell ref="BF13:BJ13"/>
    <mergeCell ref="BK13:BO13"/>
    <mergeCell ref="CH11:CX11"/>
    <mergeCell ref="BP11:BR11"/>
    <mergeCell ref="BS11:BU11"/>
    <mergeCell ref="BV11:BX11"/>
    <mergeCell ref="BY11:CA11"/>
    <mergeCell ref="CB11:CD11"/>
    <mergeCell ref="CE11:CG11"/>
    <mergeCell ref="B10:C10"/>
    <mergeCell ref="B12:C12"/>
    <mergeCell ref="D12:P12"/>
    <mergeCell ref="Q12:AC12"/>
    <mergeCell ref="AD12:AP12"/>
    <mergeCell ref="AQ12:AU12"/>
    <mergeCell ref="AV12:AZ12"/>
    <mergeCell ref="BA12:BE12"/>
    <mergeCell ref="BF12:BJ12"/>
    <mergeCell ref="BK12:BO12"/>
    <mergeCell ref="B11:C11"/>
    <mergeCell ref="D11:P11"/>
    <mergeCell ref="Q11:AC11"/>
    <mergeCell ref="AD11:AP11"/>
    <mergeCell ref="AQ11:AU11"/>
    <mergeCell ref="AV11:AZ11"/>
    <mergeCell ref="BA11:BE11"/>
    <mergeCell ref="BF11:BJ11"/>
    <mergeCell ref="BK11:BO11"/>
    <mergeCell ref="D10:P10"/>
    <mergeCell ref="Q10:AC10"/>
    <mergeCell ref="AD10:AP10"/>
    <mergeCell ref="AQ10:AU10"/>
    <mergeCell ref="AV10:AZ10"/>
    <mergeCell ref="BA10:BE10"/>
    <mergeCell ref="BF10:BJ10"/>
    <mergeCell ref="BK10:BO10"/>
    <mergeCell ref="CH8:CX9"/>
    <mergeCell ref="BP9:BR9"/>
    <mergeCell ref="BS9:BU9"/>
    <mergeCell ref="BV9:BX9"/>
    <mergeCell ref="BY9:CA9"/>
    <mergeCell ref="CB9:CD9"/>
    <mergeCell ref="CH10:CX10"/>
    <mergeCell ref="BP10:BR10"/>
    <mergeCell ref="BS10:BU10"/>
    <mergeCell ref="BV10:BX10"/>
    <mergeCell ref="BY10:CA10"/>
    <mergeCell ref="CB10:CD10"/>
    <mergeCell ref="CE10:CG10"/>
    <mergeCell ref="B8:C9"/>
    <mergeCell ref="D8:P9"/>
    <mergeCell ref="Q8:AC9"/>
    <mergeCell ref="AD8:AP9"/>
    <mergeCell ref="AQ8:AU9"/>
    <mergeCell ref="AV8:AZ9"/>
    <mergeCell ref="CE9:CG9"/>
    <mergeCell ref="BA8:BE9"/>
    <mergeCell ref="BF8:BJ9"/>
    <mergeCell ref="BK8:BO9"/>
    <mergeCell ref="BP8:CG8"/>
    <mergeCell ref="CS2:CX2"/>
    <mergeCell ref="Q3:AW3"/>
    <mergeCell ref="AX3:BZ3"/>
    <mergeCell ref="CA3:CF3"/>
    <mergeCell ref="CG3:CL3"/>
    <mergeCell ref="CM3:CR3"/>
    <mergeCell ref="CS3:CX3"/>
    <mergeCell ref="B2:P3"/>
    <mergeCell ref="Q2:AW2"/>
    <mergeCell ref="AX2:BZ2"/>
    <mergeCell ref="CA2:CF2"/>
    <mergeCell ref="CG2:CL2"/>
    <mergeCell ref="CM2:CR2"/>
  </mergeCells>
  <phoneticPr fontId="3"/>
  <dataValidations count="1">
    <dataValidation type="list" allowBlank="1" showInputMessage="1" showErrorMessage="1" sqref="BA10:BE19">
      <formula1>"○"</formula1>
    </dataValidation>
  </dataValidations>
  <pageMargins left="0.31496062992125984" right="0.31496062992125984" top="0.55118110236220474" bottom="0.55118110236220474" header="0.31496062992125984" footer="0.31496062992125984"/>
  <pageSetup paperSize="9" scale="87" orientation="landscape" r:id="rId1"/>
  <headerFooter>
    <oddHeader>&amp;L&amp;G&amp;R印刷日時：&amp;D&amp;' &amp;T</oddHeader>
    <oddFooter>&amp;L&amp;G&amp;R[ &amp;P/&amp;N-1 ]</oddFooter>
  </headerFooter>
  <legacyDrawingHF r:id="rId2"/>
  <extLst>
    <ext xmlns:x14="http://schemas.microsoft.com/office/spreadsheetml/2009/9/main" uri="{CCE6A557-97BC-4b89-ADB6-D9C93CAAB3DF}">
      <x14:dataValidations xmlns:xm="http://schemas.microsoft.com/office/excel/2006/main" count="6">
        <x14:dataValidation type="list" allowBlank="1" showInputMessage="1" showErrorMessage="1">
          <x14:formula1>
            <xm:f>[2]ドメイン定義書!#REF!</xm:f>
          </x14:formula1>
          <xm:sqref>AD10:AP10 AD16:AP16</xm:sqref>
        </x14:dataValidation>
        <x14:dataValidation type="list" allowBlank="1" showInputMessage="1" showErrorMessage="1">
          <x14:formula1>
            <xm:f>[2]ドメイン定義書!#REF!</xm:f>
          </x14:formula1>
          <xm:sqref>AD11:AP13</xm:sqref>
        </x14:dataValidation>
        <x14:dataValidation type="list" allowBlank="1" showInputMessage="1" showErrorMessage="1">
          <x14:formula1>
            <xm:f>[2]ドメイン定義書!#REF!</xm:f>
          </x14:formula1>
          <xm:sqref>AD14:AP15</xm:sqref>
        </x14:dataValidation>
        <x14:dataValidation type="list" allowBlank="1" showInputMessage="1" showErrorMessage="1">
          <x14:formula1>
            <xm:f>[2]ドメイン定義書!#REF!</xm:f>
          </x14:formula1>
          <xm:sqref>AD17:AP17</xm:sqref>
        </x14:dataValidation>
        <x14:dataValidation type="list" allowBlank="1" showInputMessage="1" showErrorMessage="1">
          <x14:formula1>
            <xm:f>[2]ドメイン定義書!#REF!</xm:f>
          </x14:formula1>
          <xm:sqref>AD18:AP18</xm:sqref>
        </x14:dataValidation>
        <x14:dataValidation type="list" allowBlank="1" showInputMessage="1" showErrorMessage="1">
          <x14:formula1>
            <xm:f>[2]ドメイン定義書!#REF!</xm:f>
          </x14:formula1>
          <xm:sqref>AD19:AP19</xm:sqref>
        </x14:dataValidation>
      </x14:dataValidations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I20"/>
  <sheetViews>
    <sheetView showGridLines="0" view="pageBreakPreview" zoomScale="85" zoomScaleNormal="85" zoomScaleSheetLayoutView="85" workbookViewId="0">
      <pane ySplit="9" topLeftCell="A10" activePane="bottomLeft" state="frozen"/>
      <selection activeCell="A10" sqref="A10"/>
      <selection pane="bottomLeft" activeCell="AD14" sqref="AD14:AP14"/>
    </sheetView>
  </sheetViews>
  <sheetFormatPr defaultColWidth="1.625" defaultRowHeight="13.5"/>
  <cols>
    <col min="1" max="1" width="0.625" style="11" customWidth="1"/>
    <col min="2" max="102" width="1.625" style="11"/>
    <col min="103" max="103" width="0.625" style="11" customWidth="1"/>
    <col min="104" max="107" width="1.625" style="11"/>
    <col min="108" max="108" width="65.75" style="11" bestFit="1" customWidth="1"/>
    <col min="109" max="109" width="19.375" style="11" bestFit="1" customWidth="1"/>
    <col min="110" max="110" width="14.75" style="11" bestFit="1" customWidth="1"/>
    <col min="111" max="111" width="7.625" style="11" bestFit="1" customWidth="1"/>
    <col min="112" max="112" width="2.125" style="11" bestFit="1" customWidth="1"/>
    <col min="113" max="16384" width="1.625" style="11"/>
  </cols>
  <sheetData>
    <row r="1" spans="1:113" ht="3" customHeight="1"/>
    <row r="2" spans="1:113" s="12" customFormat="1">
      <c r="B2" s="344" t="s">
        <v>15</v>
      </c>
      <c r="C2" s="345"/>
      <c r="D2" s="345"/>
      <c r="E2" s="345"/>
      <c r="F2" s="345"/>
      <c r="G2" s="345"/>
      <c r="H2" s="345"/>
      <c r="I2" s="345"/>
      <c r="J2" s="345"/>
      <c r="K2" s="345"/>
      <c r="L2" s="345"/>
      <c r="M2" s="345"/>
      <c r="N2" s="345"/>
      <c r="O2" s="345"/>
      <c r="P2" s="346"/>
      <c r="Q2" s="336" t="s">
        <v>17</v>
      </c>
      <c r="R2" s="337"/>
      <c r="S2" s="337"/>
      <c r="T2" s="337"/>
      <c r="U2" s="337"/>
      <c r="V2" s="337"/>
      <c r="W2" s="337"/>
      <c r="X2" s="337"/>
      <c r="Y2" s="337"/>
      <c r="Z2" s="337"/>
      <c r="AA2" s="337"/>
      <c r="AB2" s="337"/>
      <c r="AC2" s="337"/>
      <c r="AD2" s="337"/>
      <c r="AE2" s="337"/>
      <c r="AF2" s="337"/>
      <c r="AG2" s="337"/>
      <c r="AH2" s="337"/>
      <c r="AI2" s="337"/>
      <c r="AJ2" s="337"/>
      <c r="AK2" s="337"/>
      <c r="AL2" s="337"/>
      <c r="AM2" s="337"/>
      <c r="AN2" s="337"/>
      <c r="AO2" s="337"/>
      <c r="AP2" s="337"/>
      <c r="AQ2" s="337"/>
      <c r="AR2" s="337"/>
      <c r="AS2" s="337"/>
      <c r="AT2" s="337"/>
      <c r="AU2" s="337"/>
      <c r="AV2" s="337"/>
      <c r="AW2" s="338"/>
      <c r="AX2" s="336" t="s">
        <v>18</v>
      </c>
      <c r="AY2" s="337"/>
      <c r="AZ2" s="337"/>
      <c r="BA2" s="337"/>
      <c r="BB2" s="337"/>
      <c r="BC2" s="337"/>
      <c r="BD2" s="337"/>
      <c r="BE2" s="337"/>
      <c r="BF2" s="337"/>
      <c r="BG2" s="337"/>
      <c r="BH2" s="337"/>
      <c r="BI2" s="337"/>
      <c r="BJ2" s="337"/>
      <c r="BK2" s="337"/>
      <c r="BL2" s="337"/>
      <c r="BM2" s="337"/>
      <c r="BN2" s="337"/>
      <c r="BO2" s="337"/>
      <c r="BP2" s="337"/>
      <c r="BQ2" s="337"/>
      <c r="BR2" s="337"/>
      <c r="BS2" s="337"/>
      <c r="BT2" s="337"/>
      <c r="BU2" s="337"/>
      <c r="BV2" s="337"/>
      <c r="BW2" s="337"/>
      <c r="BX2" s="337"/>
      <c r="BY2" s="337"/>
      <c r="BZ2" s="338"/>
      <c r="CA2" s="336" t="s">
        <v>8</v>
      </c>
      <c r="CB2" s="337"/>
      <c r="CC2" s="337"/>
      <c r="CD2" s="337"/>
      <c r="CE2" s="337"/>
      <c r="CF2" s="338"/>
      <c r="CG2" s="339">
        <f>更新履歴!G9</f>
        <v>44081</v>
      </c>
      <c r="CH2" s="191"/>
      <c r="CI2" s="191"/>
      <c r="CJ2" s="191"/>
      <c r="CK2" s="191"/>
      <c r="CL2" s="192"/>
      <c r="CM2" s="336" t="s">
        <v>9</v>
      </c>
      <c r="CN2" s="337"/>
      <c r="CO2" s="337"/>
      <c r="CP2" s="337"/>
      <c r="CQ2" s="337"/>
      <c r="CR2" s="338"/>
      <c r="CS2" s="339" t="str">
        <f>更新履歴!Q9</f>
        <v>LINCREA平田</v>
      </c>
      <c r="CT2" s="191"/>
      <c r="CU2" s="191"/>
      <c r="CV2" s="191"/>
      <c r="CW2" s="191"/>
      <c r="CX2" s="192"/>
      <c r="DD2" s="12" t="s">
        <v>565</v>
      </c>
    </row>
    <row r="3" spans="1:113" s="14" customFormat="1">
      <c r="B3" s="347"/>
      <c r="C3" s="348"/>
      <c r="D3" s="348"/>
      <c r="E3" s="348"/>
      <c r="F3" s="348"/>
      <c r="G3" s="348"/>
      <c r="H3" s="348"/>
      <c r="I3" s="348"/>
      <c r="J3" s="348"/>
      <c r="K3" s="348"/>
      <c r="L3" s="348"/>
      <c r="M3" s="348"/>
      <c r="N3" s="348"/>
      <c r="O3" s="348"/>
      <c r="P3" s="349"/>
      <c r="Q3" s="182" t="str">
        <f>テーブル一覧!D15</f>
        <v>キックバック先情報</v>
      </c>
      <c r="R3" s="193"/>
      <c r="S3" s="193"/>
      <c r="T3" s="193"/>
      <c r="U3" s="193"/>
      <c r="V3" s="193"/>
      <c r="W3" s="193"/>
      <c r="X3" s="193"/>
      <c r="Y3" s="193"/>
      <c r="Z3" s="193"/>
      <c r="AA3" s="193"/>
      <c r="AB3" s="193"/>
      <c r="AC3" s="193"/>
      <c r="AD3" s="193"/>
      <c r="AE3" s="193"/>
      <c r="AF3" s="193"/>
      <c r="AG3" s="193"/>
      <c r="AH3" s="193"/>
      <c r="AI3" s="193"/>
      <c r="AJ3" s="193"/>
      <c r="AK3" s="193"/>
      <c r="AL3" s="193"/>
      <c r="AM3" s="193"/>
      <c r="AN3" s="193"/>
      <c r="AO3" s="193"/>
      <c r="AP3" s="193"/>
      <c r="AQ3" s="193"/>
      <c r="AR3" s="193"/>
      <c r="AS3" s="193"/>
      <c r="AT3" s="193"/>
      <c r="AU3" s="193"/>
      <c r="AV3" s="193"/>
      <c r="AW3" s="183"/>
      <c r="AX3" s="182" t="str">
        <f>テーブル一覧!Q15</f>
        <v>t_kickbackinfo</v>
      </c>
      <c r="AY3" s="193"/>
      <c r="AZ3" s="193"/>
      <c r="BA3" s="193"/>
      <c r="BB3" s="193"/>
      <c r="BC3" s="193"/>
      <c r="BD3" s="193"/>
      <c r="BE3" s="193"/>
      <c r="BF3" s="193"/>
      <c r="BG3" s="193"/>
      <c r="BH3" s="193"/>
      <c r="BI3" s="193"/>
      <c r="BJ3" s="193"/>
      <c r="BK3" s="193"/>
      <c r="BL3" s="193"/>
      <c r="BM3" s="193"/>
      <c r="BN3" s="193"/>
      <c r="BO3" s="193"/>
      <c r="BP3" s="193"/>
      <c r="BQ3" s="193"/>
      <c r="BR3" s="193"/>
      <c r="BS3" s="193"/>
      <c r="BT3" s="193"/>
      <c r="BU3" s="193"/>
      <c r="BV3" s="193"/>
      <c r="BW3" s="193"/>
      <c r="BX3" s="193"/>
      <c r="BY3" s="193"/>
      <c r="BZ3" s="183"/>
      <c r="CA3" s="336" t="s">
        <v>1</v>
      </c>
      <c r="CB3" s="337"/>
      <c r="CC3" s="337"/>
      <c r="CD3" s="337"/>
      <c r="CE3" s="337"/>
      <c r="CF3" s="338"/>
      <c r="CG3" s="339"/>
      <c r="CH3" s="191"/>
      <c r="CI3" s="191"/>
      <c r="CJ3" s="191"/>
      <c r="CK3" s="191"/>
      <c r="CL3" s="192"/>
      <c r="CM3" s="336" t="s">
        <v>2</v>
      </c>
      <c r="CN3" s="337"/>
      <c r="CO3" s="337"/>
      <c r="CP3" s="337"/>
      <c r="CQ3" s="337"/>
      <c r="CR3" s="338"/>
      <c r="CS3" s="339"/>
      <c r="CT3" s="191"/>
      <c r="CU3" s="191"/>
      <c r="CV3" s="191"/>
      <c r="CW3" s="191"/>
      <c r="CX3" s="192"/>
      <c r="DD3" s="14" t="str">
        <f>"LOAD DATA INFILE ""LoadData/"&amp;AX3&amp;".csv"""</f>
        <v>LOAD DATA INFILE "LoadData/t_kickbackinfo.csv"</v>
      </c>
      <c r="DE3" s="14" t="s">
        <v>564</v>
      </c>
      <c r="DF3" s="14" t="str">
        <f>AX3</f>
        <v>t_kickbackinfo</v>
      </c>
      <c r="DG3" s="14" t="s">
        <v>563</v>
      </c>
    </row>
    <row r="4" spans="1:113" ht="3" customHeight="1"/>
    <row r="5" spans="1:113" ht="2.25" customHeight="1">
      <c r="A5" s="15"/>
      <c r="B5" s="15"/>
      <c r="C5" s="15"/>
      <c r="D5" s="15"/>
      <c r="E5" s="15"/>
      <c r="F5" s="15"/>
      <c r="G5" s="15"/>
      <c r="H5" s="15"/>
      <c r="I5" s="15"/>
      <c r="J5" s="15"/>
      <c r="K5" s="15"/>
      <c r="L5" s="15"/>
      <c r="M5" s="15"/>
      <c r="N5" s="15"/>
      <c r="O5" s="15"/>
      <c r="P5" s="15"/>
      <c r="Q5" s="15"/>
      <c r="R5" s="15"/>
      <c r="S5" s="15"/>
      <c r="T5" s="15"/>
      <c r="U5" s="15"/>
      <c r="V5" s="15"/>
      <c r="W5" s="15"/>
      <c r="X5" s="15"/>
      <c r="Y5" s="15"/>
      <c r="Z5" s="15"/>
      <c r="AA5" s="15"/>
      <c r="AB5" s="15"/>
      <c r="AC5" s="15"/>
      <c r="AD5" s="15"/>
      <c r="AE5" s="15"/>
      <c r="AF5" s="15"/>
      <c r="AG5" s="15"/>
      <c r="AH5" s="15"/>
      <c r="AI5" s="15"/>
      <c r="AJ5" s="15"/>
      <c r="AK5" s="15"/>
      <c r="AL5" s="15"/>
      <c r="AM5" s="15"/>
      <c r="AN5" s="15"/>
      <c r="AO5" s="15"/>
      <c r="AP5" s="15"/>
      <c r="AQ5" s="15"/>
      <c r="AR5" s="15"/>
      <c r="AS5" s="15"/>
      <c r="AT5" s="15"/>
      <c r="AU5" s="15"/>
      <c r="AV5" s="15"/>
      <c r="AW5" s="15"/>
      <c r="AX5" s="15"/>
      <c r="AY5" s="15"/>
      <c r="AZ5" s="15"/>
      <c r="BA5" s="15"/>
      <c r="BB5" s="15"/>
      <c r="BC5" s="15"/>
      <c r="BD5" s="15"/>
      <c r="BE5" s="15"/>
      <c r="BF5" s="15"/>
      <c r="BG5" s="15"/>
      <c r="BH5" s="15"/>
      <c r="BI5" s="15"/>
      <c r="BJ5" s="15"/>
      <c r="BK5" s="15"/>
      <c r="BL5" s="15"/>
      <c r="BM5" s="15"/>
      <c r="BN5" s="15"/>
      <c r="BO5" s="15"/>
      <c r="BP5" s="15"/>
      <c r="BQ5" s="15"/>
      <c r="BR5" s="15"/>
      <c r="BS5" s="15"/>
      <c r="BT5" s="15"/>
      <c r="BU5" s="15"/>
      <c r="BV5" s="15"/>
      <c r="BW5" s="15"/>
      <c r="BX5" s="15"/>
      <c r="BY5" s="15"/>
      <c r="BZ5" s="15"/>
      <c r="CA5" s="15"/>
      <c r="CB5" s="15"/>
      <c r="CC5" s="15"/>
      <c r="CD5" s="15"/>
      <c r="CE5" s="15"/>
      <c r="CF5" s="15"/>
      <c r="CG5" s="15"/>
      <c r="CH5" s="15"/>
      <c r="CI5" s="15"/>
      <c r="CJ5" s="15"/>
      <c r="CK5" s="15"/>
      <c r="CL5" s="15"/>
      <c r="CM5" s="15"/>
      <c r="CN5" s="15"/>
      <c r="CO5" s="15"/>
      <c r="CP5" s="15"/>
      <c r="CQ5" s="15"/>
      <c r="CR5" s="15"/>
      <c r="CS5" s="15"/>
      <c r="CT5" s="15"/>
      <c r="CU5" s="15"/>
      <c r="CV5" s="15"/>
      <c r="CW5" s="15"/>
      <c r="CX5" s="15"/>
      <c r="CY5" s="15"/>
    </row>
    <row r="6" spans="1:113" ht="3" customHeight="1"/>
    <row r="8" spans="1:113">
      <c r="B8" s="224" t="s">
        <v>21</v>
      </c>
      <c r="C8" s="226"/>
      <c r="D8" s="224" t="s">
        <v>17</v>
      </c>
      <c r="E8" s="225"/>
      <c r="F8" s="225"/>
      <c r="G8" s="225"/>
      <c r="H8" s="225"/>
      <c r="I8" s="225"/>
      <c r="J8" s="225"/>
      <c r="K8" s="225"/>
      <c r="L8" s="225"/>
      <c r="M8" s="225"/>
      <c r="N8" s="225"/>
      <c r="O8" s="225"/>
      <c r="P8" s="226"/>
      <c r="Q8" s="224" t="s">
        <v>18</v>
      </c>
      <c r="R8" s="225"/>
      <c r="S8" s="225"/>
      <c r="T8" s="225"/>
      <c r="U8" s="225"/>
      <c r="V8" s="225"/>
      <c r="W8" s="225"/>
      <c r="X8" s="225"/>
      <c r="Y8" s="225"/>
      <c r="Z8" s="225"/>
      <c r="AA8" s="225"/>
      <c r="AB8" s="225"/>
      <c r="AC8" s="226"/>
      <c r="AD8" s="224" t="s">
        <v>562</v>
      </c>
      <c r="AE8" s="225"/>
      <c r="AF8" s="225"/>
      <c r="AG8" s="225"/>
      <c r="AH8" s="225"/>
      <c r="AI8" s="225"/>
      <c r="AJ8" s="225"/>
      <c r="AK8" s="225"/>
      <c r="AL8" s="225"/>
      <c r="AM8" s="225"/>
      <c r="AN8" s="225"/>
      <c r="AO8" s="225"/>
      <c r="AP8" s="226"/>
      <c r="AQ8" s="224" t="s">
        <v>561</v>
      </c>
      <c r="AR8" s="225"/>
      <c r="AS8" s="225"/>
      <c r="AT8" s="225"/>
      <c r="AU8" s="226"/>
      <c r="AV8" s="224" t="s">
        <v>30</v>
      </c>
      <c r="AW8" s="225"/>
      <c r="AX8" s="225"/>
      <c r="AY8" s="225"/>
      <c r="AZ8" s="226"/>
      <c r="BA8" s="233" t="s">
        <v>560</v>
      </c>
      <c r="BB8" s="225"/>
      <c r="BC8" s="225"/>
      <c r="BD8" s="225"/>
      <c r="BE8" s="226"/>
      <c r="BF8" s="233" t="s">
        <v>559</v>
      </c>
      <c r="BG8" s="225"/>
      <c r="BH8" s="225"/>
      <c r="BI8" s="225"/>
      <c r="BJ8" s="226"/>
      <c r="BK8" s="233" t="s">
        <v>558</v>
      </c>
      <c r="BL8" s="225"/>
      <c r="BM8" s="225"/>
      <c r="BN8" s="225"/>
      <c r="BO8" s="226"/>
      <c r="BP8" s="230" t="s">
        <v>557</v>
      </c>
      <c r="BQ8" s="231"/>
      <c r="BR8" s="231"/>
      <c r="BS8" s="231"/>
      <c r="BT8" s="231"/>
      <c r="BU8" s="231"/>
      <c r="BV8" s="231"/>
      <c r="BW8" s="231"/>
      <c r="BX8" s="231"/>
      <c r="BY8" s="231"/>
      <c r="BZ8" s="231"/>
      <c r="CA8" s="231"/>
      <c r="CB8" s="231"/>
      <c r="CC8" s="231"/>
      <c r="CD8" s="231"/>
      <c r="CE8" s="231"/>
      <c r="CF8" s="231"/>
      <c r="CG8" s="232"/>
      <c r="CH8" s="342" t="s">
        <v>529</v>
      </c>
      <c r="CI8" s="343"/>
      <c r="CJ8" s="343"/>
      <c r="CK8" s="343"/>
      <c r="CL8" s="343"/>
      <c r="CM8" s="343"/>
      <c r="CN8" s="343"/>
      <c r="CO8" s="343"/>
      <c r="CP8" s="343"/>
      <c r="CQ8" s="343"/>
      <c r="CR8" s="343"/>
      <c r="CS8" s="343"/>
      <c r="CT8" s="343"/>
      <c r="CU8" s="343"/>
      <c r="CV8" s="343"/>
      <c r="CW8" s="343"/>
      <c r="CX8" s="343"/>
      <c r="DD8" s="11" t="s">
        <v>556</v>
      </c>
      <c r="DE8" s="11" t="str">
        <f>AX3</f>
        <v>t_kickbackinfo</v>
      </c>
      <c r="DF8" s="11" t="s">
        <v>555</v>
      </c>
    </row>
    <row r="9" spans="1:113">
      <c r="B9" s="227"/>
      <c r="C9" s="229"/>
      <c r="D9" s="227"/>
      <c r="E9" s="228"/>
      <c r="F9" s="228"/>
      <c r="G9" s="228"/>
      <c r="H9" s="228"/>
      <c r="I9" s="228"/>
      <c r="J9" s="228"/>
      <c r="K9" s="228"/>
      <c r="L9" s="228"/>
      <c r="M9" s="228"/>
      <c r="N9" s="228"/>
      <c r="O9" s="228"/>
      <c r="P9" s="229"/>
      <c r="Q9" s="227"/>
      <c r="R9" s="228"/>
      <c r="S9" s="228"/>
      <c r="T9" s="228"/>
      <c r="U9" s="228"/>
      <c r="V9" s="228"/>
      <c r="W9" s="228"/>
      <c r="X9" s="228"/>
      <c r="Y9" s="228"/>
      <c r="Z9" s="228"/>
      <c r="AA9" s="228"/>
      <c r="AB9" s="228"/>
      <c r="AC9" s="229"/>
      <c r="AD9" s="227"/>
      <c r="AE9" s="228"/>
      <c r="AF9" s="228"/>
      <c r="AG9" s="228"/>
      <c r="AH9" s="228"/>
      <c r="AI9" s="228"/>
      <c r="AJ9" s="228"/>
      <c r="AK9" s="228"/>
      <c r="AL9" s="228"/>
      <c r="AM9" s="228"/>
      <c r="AN9" s="228"/>
      <c r="AO9" s="228"/>
      <c r="AP9" s="229"/>
      <c r="AQ9" s="227"/>
      <c r="AR9" s="228"/>
      <c r="AS9" s="228"/>
      <c r="AT9" s="228"/>
      <c r="AU9" s="229"/>
      <c r="AV9" s="227"/>
      <c r="AW9" s="228"/>
      <c r="AX9" s="228"/>
      <c r="AY9" s="228"/>
      <c r="AZ9" s="229"/>
      <c r="BA9" s="227"/>
      <c r="BB9" s="228"/>
      <c r="BC9" s="228"/>
      <c r="BD9" s="228"/>
      <c r="BE9" s="229"/>
      <c r="BF9" s="227"/>
      <c r="BG9" s="228"/>
      <c r="BH9" s="228"/>
      <c r="BI9" s="228"/>
      <c r="BJ9" s="229"/>
      <c r="BK9" s="227"/>
      <c r="BL9" s="228"/>
      <c r="BM9" s="228"/>
      <c r="BN9" s="228"/>
      <c r="BO9" s="229"/>
      <c r="BP9" s="230" t="s">
        <v>554</v>
      </c>
      <c r="BQ9" s="231"/>
      <c r="BR9" s="232"/>
      <c r="BS9" s="230" t="s">
        <v>553</v>
      </c>
      <c r="BT9" s="231"/>
      <c r="BU9" s="232"/>
      <c r="BV9" s="230" t="s">
        <v>552</v>
      </c>
      <c r="BW9" s="231"/>
      <c r="BX9" s="232"/>
      <c r="BY9" s="230" t="s">
        <v>551</v>
      </c>
      <c r="BZ9" s="231"/>
      <c r="CA9" s="232"/>
      <c r="CB9" s="230" t="s">
        <v>550</v>
      </c>
      <c r="CC9" s="231"/>
      <c r="CD9" s="232"/>
      <c r="CE9" s="230" t="s">
        <v>549</v>
      </c>
      <c r="CF9" s="231"/>
      <c r="CG9" s="232"/>
      <c r="CH9" s="342"/>
      <c r="CI9" s="343"/>
      <c r="CJ9" s="343"/>
      <c r="CK9" s="343"/>
      <c r="CL9" s="343"/>
      <c r="CM9" s="343"/>
      <c r="CN9" s="343"/>
      <c r="CO9" s="343"/>
      <c r="CP9" s="343"/>
      <c r="CQ9" s="343"/>
      <c r="CR9" s="343"/>
      <c r="CS9" s="343"/>
      <c r="CT9" s="343"/>
      <c r="CU9" s="343"/>
      <c r="CV9" s="343"/>
      <c r="CW9" s="343"/>
      <c r="CX9" s="343"/>
      <c r="DD9" s="11" t="s">
        <v>548</v>
      </c>
      <c r="DE9" s="11" t="str">
        <f>AX3</f>
        <v>t_kickbackinfo</v>
      </c>
      <c r="DF9" s="11" t="s">
        <v>547</v>
      </c>
    </row>
    <row r="10" spans="1:113" s="12" customFormat="1">
      <c r="B10" s="197">
        <f t="shared" ref="B10:B18" si="0">ROW()-9</f>
        <v>1</v>
      </c>
      <c r="C10" s="198"/>
      <c r="D10" s="202" t="s">
        <v>404</v>
      </c>
      <c r="E10" s="203"/>
      <c r="F10" s="203"/>
      <c r="G10" s="203"/>
      <c r="H10" s="203"/>
      <c r="I10" s="203"/>
      <c r="J10" s="203"/>
      <c r="K10" s="203"/>
      <c r="L10" s="203"/>
      <c r="M10" s="203"/>
      <c r="N10" s="203"/>
      <c r="O10" s="203"/>
      <c r="P10" s="204"/>
      <c r="Q10" s="202" t="s">
        <v>1158</v>
      </c>
      <c r="R10" s="203"/>
      <c r="S10" s="203"/>
      <c r="T10" s="203"/>
      <c r="U10" s="203"/>
      <c r="V10" s="203"/>
      <c r="W10" s="203"/>
      <c r="X10" s="203"/>
      <c r="Y10" s="203"/>
      <c r="Z10" s="203"/>
      <c r="AA10" s="203"/>
      <c r="AB10" s="203"/>
      <c r="AC10" s="204"/>
      <c r="AD10" s="202" t="s">
        <v>404</v>
      </c>
      <c r="AE10" s="203"/>
      <c r="AF10" s="203"/>
      <c r="AG10" s="203"/>
      <c r="AH10" s="203"/>
      <c r="AI10" s="203"/>
      <c r="AJ10" s="203"/>
      <c r="AK10" s="203"/>
      <c r="AL10" s="203"/>
      <c r="AM10" s="203"/>
      <c r="AN10" s="203"/>
      <c r="AO10" s="203"/>
      <c r="AP10" s="204"/>
      <c r="AQ10" s="202" t="str">
        <f>VLOOKUP(キックバック先情報!AD10,[2]ドメイン定義書!$F$10:$BF$216,43,FALSE)</f>
        <v>CHAR</v>
      </c>
      <c r="AR10" s="203"/>
      <c r="AS10" s="203"/>
      <c r="AT10" s="203"/>
      <c r="AU10" s="204"/>
      <c r="AV10" s="202">
        <f>VLOOKUP(キックバック先情報!AD10,[2]ドメイン定義書!$F$10:$BF$216,50,FALSE)</f>
        <v>4</v>
      </c>
      <c r="AW10" s="203"/>
      <c r="AX10" s="203"/>
      <c r="AY10" s="203"/>
      <c r="AZ10" s="204"/>
      <c r="BA10" s="197"/>
      <c r="BB10" s="207"/>
      <c r="BC10" s="207"/>
      <c r="BD10" s="207"/>
      <c r="BE10" s="198"/>
      <c r="BF10" s="197" t="e">
        <f>IF(VLOOKUP(キックバック先情報!AD10,[2]ドメイン定義書!$F$10:$BR$216,62,FALSE)=0,"",VLOOKUP(キックバック先情報!AD10,[2]ドメイン定義書!$F$10:$BR$216,62,FALSE))</f>
        <v>#REF!</v>
      </c>
      <c r="BG10" s="207"/>
      <c r="BH10" s="207"/>
      <c r="BI10" s="207"/>
      <c r="BJ10" s="198"/>
      <c r="BK10" s="202"/>
      <c r="BL10" s="203"/>
      <c r="BM10" s="203"/>
      <c r="BN10" s="203"/>
      <c r="BO10" s="204"/>
      <c r="BP10" s="202">
        <v>1</v>
      </c>
      <c r="BQ10" s="203"/>
      <c r="BR10" s="204"/>
      <c r="BS10" s="202"/>
      <c r="BT10" s="203"/>
      <c r="BU10" s="204"/>
      <c r="BV10" s="202"/>
      <c r="BW10" s="203"/>
      <c r="BX10" s="204"/>
      <c r="BY10" s="202"/>
      <c r="BZ10" s="203"/>
      <c r="CA10" s="204"/>
      <c r="CB10" s="202"/>
      <c r="CC10" s="203"/>
      <c r="CD10" s="204"/>
      <c r="CE10" s="202"/>
      <c r="CF10" s="203"/>
      <c r="CG10" s="204"/>
      <c r="CH10" s="335" t="s">
        <v>1159</v>
      </c>
      <c r="CI10" s="335"/>
      <c r="CJ10" s="335"/>
      <c r="CK10" s="335"/>
      <c r="CL10" s="335"/>
      <c r="CM10" s="335"/>
      <c r="CN10" s="335"/>
      <c r="CO10" s="335"/>
      <c r="CP10" s="335"/>
      <c r="CQ10" s="335"/>
      <c r="CR10" s="335"/>
      <c r="CS10" s="335"/>
      <c r="CT10" s="335"/>
      <c r="CU10" s="335"/>
      <c r="CV10" s="335"/>
      <c r="CW10" s="335"/>
      <c r="CX10" s="335"/>
      <c r="DE10" s="12" t="str">
        <f t="shared" ref="DE10:DE18" si="1">Q10</f>
        <v>kickbackid</v>
      </c>
      <c r="DF10" s="12" t="str">
        <f t="shared" ref="DF10:DF18" si="2">AQ10&amp;"("&amp;AV10&amp;")"</f>
        <v>CHAR(4)</v>
      </c>
      <c r="DG10" s="12" t="str">
        <f>IF(BA10="","not null","")</f>
        <v>not null</v>
      </c>
      <c r="DH10" s="12" t="str">
        <f>IF(DG10="","",IF(BK10="","","default "&amp;IF(BK10="zero",0,IF(AQ10="DECIMAL",BK10,"'"&amp;BK10&amp;"'"))))</f>
        <v/>
      </c>
      <c r="DI10" s="12" t="s">
        <v>525</v>
      </c>
    </row>
    <row r="11" spans="1:113" s="12" customFormat="1">
      <c r="B11" s="197">
        <f t="shared" si="0"/>
        <v>2</v>
      </c>
      <c r="C11" s="198"/>
      <c r="D11" s="202" t="s">
        <v>1145</v>
      </c>
      <c r="E11" s="203"/>
      <c r="F11" s="203"/>
      <c r="G11" s="203"/>
      <c r="H11" s="203"/>
      <c r="I11" s="203"/>
      <c r="J11" s="203"/>
      <c r="K11" s="203"/>
      <c r="L11" s="203"/>
      <c r="M11" s="203"/>
      <c r="N11" s="203"/>
      <c r="O11" s="203"/>
      <c r="P11" s="204"/>
      <c r="Q11" s="202" t="s">
        <v>1146</v>
      </c>
      <c r="R11" s="203"/>
      <c r="S11" s="203"/>
      <c r="T11" s="203"/>
      <c r="U11" s="203"/>
      <c r="V11" s="203"/>
      <c r="W11" s="203"/>
      <c r="X11" s="203"/>
      <c r="Y11" s="203"/>
      <c r="Z11" s="203"/>
      <c r="AA11" s="203"/>
      <c r="AB11" s="203"/>
      <c r="AC11" s="204"/>
      <c r="AD11" s="202" t="s">
        <v>531</v>
      </c>
      <c r="AE11" s="203"/>
      <c r="AF11" s="203"/>
      <c r="AG11" s="203"/>
      <c r="AH11" s="203"/>
      <c r="AI11" s="203"/>
      <c r="AJ11" s="203"/>
      <c r="AK11" s="203"/>
      <c r="AL11" s="203"/>
      <c r="AM11" s="203"/>
      <c r="AN11" s="203"/>
      <c r="AO11" s="203"/>
      <c r="AP11" s="204"/>
      <c r="AQ11" s="202" t="str">
        <f>VLOOKUP(キックバック先情報!AD11,[2]ドメイン定義書!$F$10:$BF$216,43,FALSE)</f>
        <v>CHAR</v>
      </c>
      <c r="AR11" s="203"/>
      <c r="AS11" s="203"/>
      <c r="AT11" s="203"/>
      <c r="AU11" s="204"/>
      <c r="AV11" s="202">
        <f>VLOOKUP(キックバック先情報!AD11,[2]ドメイン定義書!$F$10:$BF$216,50,FALSE)</f>
        <v>8</v>
      </c>
      <c r="AW11" s="203"/>
      <c r="AX11" s="203"/>
      <c r="AY11" s="203"/>
      <c r="AZ11" s="204"/>
      <c r="BA11" s="197"/>
      <c r="BB11" s="207"/>
      <c r="BC11" s="207"/>
      <c r="BD11" s="207"/>
      <c r="BE11" s="198"/>
      <c r="BF11" s="197" t="e">
        <f>IF(VLOOKUP(キックバック先情報!AD11,[2]ドメイン定義書!$F$10:$BR$216,62,FALSE)=0,"",VLOOKUP(キックバック先情報!AD11,[2]ドメイン定義書!$F$10:$BR$216,62,FALSE))</f>
        <v>#REF!</v>
      </c>
      <c r="BG11" s="207"/>
      <c r="BH11" s="207"/>
      <c r="BI11" s="207"/>
      <c r="BJ11" s="198"/>
      <c r="BK11" s="202"/>
      <c r="BL11" s="203"/>
      <c r="BM11" s="203"/>
      <c r="BN11" s="203"/>
      <c r="BO11" s="204"/>
      <c r="BP11" s="202">
        <v>2</v>
      </c>
      <c r="BQ11" s="203"/>
      <c r="BR11" s="204"/>
      <c r="BS11" s="202"/>
      <c r="BT11" s="203"/>
      <c r="BU11" s="204"/>
      <c r="BV11" s="202"/>
      <c r="BW11" s="203"/>
      <c r="BX11" s="204"/>
      <c r="BY11" s="202"/>
      <c r="BZ11" s="203"/>
      <c r="CA11" s="204"/>
      <c r="CB11" s="202"/>
      <c r="CC11" s="203"/>
      <c r="CD11" s="204"/>
      <c r="CE11" s="202"/>
      <c r="CF11" s="203"/>
      <c r="CG11" s="204"/>
      <c r="CH11" s="335"/>
      <c r="CI11" s="335"/>
      <c r="CJ11" s="335"/>
      <c r="CK11" s="335"/>
      <c r="CL11" s="335"/>
      <c r="CM11" s="335"/>
      <c r="CN11" s="335"/>
      <c r="CO11" s="335"/>
      <c r="CP11" s="335"/>
      <c r="CQ11" s="335"/>
      <c r="CR11" s="335"/>
      <c r="CS11" s="335"/>
      <c r="CT11" s="335"/>
      <c r="CU11" s="335"/>
      <c r="CV11" s="335"/>
      <c r="CW11" s="335"/>
      <c r="CX11" s="335"/>
      <c r="DE11" s="12" t="str">
        <f t="shared" si="1"/>
        <v>applicationstart_ymd</v>
      </c>
      <c r="DF11" s="12" t="str">
        <f t="shared" si="2"/>
        <v>CHAR(8)</v>
      </c>
      <c r="DG11" s="12" t="str">
        <f t="shared" ref="DG11:DG18" si="3">IF(BA11="","not null","")</f>
        <v>not null</v>
      </c>
      <c r="DH11" s="12" t="str">
        <f t="shared" ref="DH11:DH18" si="4">IF(DG11="","",IF(BK11="","","default "&amp;IF(BK11="zero",0,IF(AQ11="DECIMAL",BK11,"'"&amp;BK11&amp;"'"))))</f>
        <v/>
      </c>
      <c r="DI11" s="12" t="s">
        <v>525</v>
      </c>
    </row>
    <row r="12" spans="1:113" s="12" customFormat="1">
      <c r="B12" s="197">
        <f t="shared" si="0"/>
        <v>3</v>
      </c>
      <c r="C12" s="198"/>
      <c r="D12" s="202" t="s">
        <v>1147</v>
      </c>
      <c r="E12" s="203"/>
      <c r="F12" s="203"/>
      <c r="G12" s="203"/>
      <c r="H12" s="203"/>
      <c r="I12" s="203"/>
      <c r="J12" s="203"/>
      <c r="K12" s="203"/>
      <c r="L12" s="203"/>
      <c r="M12" s="203"/>
      <c r="N12" s="203"/>
      <c r="O12" s="203"/>
      <c r="P12" s="204"/>
      <c r="Q12" s="202" t="s">
        <v>1148</v>
      </c>
      <c r="R12" s="203"/>
      <c r="S12" s="203"/>
      <c r="T12" s="203"/>
      <c r="U12" s="203"/>
      <c r="V12" s="203"/>
      <c r="W12" s="203"/>
      <c r="X12" s="203"/>
      <c r="Y12" s="203"/>
      <c r="Z12" s="203"/>
      <c r="AA12" s="203"/>
      <c r="AB12" s="203"/>
      <c r="AC12" s="204"/>
      <c r="AD12" s="202" t="s">
        <v>531</v>
      </c>
      <c r="AE12" s="203"/>
      <c r="AF12" s="203"/>
      <c r="AG12" s="203"/>
      <c r="AH12" s="203"/>
      <c r="AI12" s="203"/>
      <c r="AJ12" s="203"/>
      <c r="AK12" s="203"/>
      <c r="AL12" s="203"/>
      <c r="AM12" s="203"/>
      <c r="AN12" s="203"/>
      <c r="AO12" s="203"/>
      <c r="AP12" s="204"/>
      <c r="AQ12" s="202" t="str">
        <f>VLOOKUP(キックバック先情報!AD12,[2]ドメイン定義書!$F$10:$BF$216,43,FALSE)</f>
        <v>CHAR</v>
      </c>
      <c r="AR12" s="203"/>
      <c r="AS12" s="203"/>
      <c r="AT12" s="203"/>
      <c r="AU12" s="204"/>
      <c r="AV12" s="202">
        <f>VLOOKUP(キックバック先情報!AD12,[2]ドメイン定義書!$F$10:$BF$216,50,FALSE)</f>
        <v>8</v>
      </c>
      <c r="AW12" s="203"/>
      <c r="AX12" s="203"/>
      <c r="AY12" s="203"/>
      <c r="AZ12" s="204"/>
      <c r="BA12" s="197"/>
      <c r="BB12" s="207"/>
      <c r="BC12" s="207"/>
      <c r="BD12" s="207"/>
      <c r="BE12" s="198"/>
      <c r="BF12" s="197" t="e">
        <f>IF(VLOOKUP(キックバック先情報!AD12,[2]ドメイン定義書!$F$10:$BR$216,62,FALSE)=0,"",VLOOKUP(キックバック先情報!AD12,[2]ドメイン定義書!$F$10:$BR$216,62,FALSE))</f>
        <v>#REF!</v>
      </c>
      <c r="BG12" s="207"/>
      <c r="BH12" s="207"/>
      <c r="BI12" s="207"/>
      <c r="BJ12" s="198"/>
      <c r="BK12" s="202"/>
      <c r="BL12" s="203"/>
      <c r="BM12" s="203"/>
      <c r="BN12" s="203"/>
      <c r="BO12" s="204"/>
      <c r="BP12" s="202"/>
      <c r="BQ12" s="203"/>
      <c r="BR12" s="204"/>
      <c r="BS12" s="202"/>
      <c r="BT12" s="203"/>
      <c r="BU12" s="204"/>
      <c r="BV12" s="202"/>
      <c r="BW12" s="203"/>
      <c r="BX12" s="204"/>
      <c r="BY12" s="202"/>
      <c r="BZ12" s="203"/>
      <c r="CA12" s="204"/>
      <c r="CB12" s="202"/>
      <c r="CC12" s="203"/>
      <c r="CD12" s="204"/>
      <c r="CE12" s="202"/>
      <c r="CF12" s="203"/>
      <c r="CG12" s="204"/>
      <c r="CH12" s="335"/>
      <c r="CI12" s="335"/>
      <c r="CJ12" s="335"/>
      <c r="CK12" s="335"/>
      <c r="CL12" s="335"/>
      <c r="CM12" s="335"/>
      <c r="CN12" s="335"/>
      <c r="CO12" s="335"/>
      <c r="CP12" s="335"/>
      <c r="CQ12" s="335"/>
      <c r="CR12" s="335"/>
      <c r="CS12" s="335"/>
      <c r="CT12" s="335"/>
      <c r="CU12" s="335"/>
      <c r="CV12" s="335"/>
      <c r="CW12" s="335"/>
      <c r="CX12" s="335"/>
      <c r="DE12" s="12" t="str">
        <f t="shared" si="1"/>
        <v>applicationend_ymd</v>
      </c>
      <c r="DF12" s="12" t="str">
        <f t="shared" si="2"/>
        <v>CHAR(8)</v>
      </c>
      <c r="DG12" s="12" t="str">
        <f t="shared" si="3"/>
        <v>not null</v>
      </c>
      <c r="DH12" s="12" t="str">
        <f t="shared" si="4"/>
        <v/>
      </c>
      <c r="DI12" s="12" t="s">
        <v>525</v>
      </c>
    </row>
    <row r="13" spans="1:113" s="12" customFormat="1">
      <c r="B13" s="197">
        <f t="shared" si="0"/>
        <v>4</v>
      </c>
      <c r="C13" s="198"/>
      <c r="D13" s="202" t="s">
        <v>1160</v>
      </c>
      <c r="E13" s="203"/>
      <c r="F13" s="203"/>
      <c r="G13" s="203"/>
      <c r="H13" s="203"/>
      <c r="I13" s="203"/>
      <c r="J13" s="203"/>
      <c r="K13" s="203"/>
      <c r="L13" s="203"/>
      <c r="M13" s="203"/>
      <c r="N13" s="203"/>
      <c r="O13" s="203"/>
      <c r="P13" s="204"/>
      <c r="Q13" s="202" t="s">
        <v>1161</v>
      </c>
      <c r="R13" s="203"/>
      <c r="S13" s="203"/>
      <c r="T13" s="203"/>
      <c r="U13" s="203"/>
      <c r="V13" s="203"/>
      <c r="W13" s="203"/>
      <c r="X13" s="203"/>
      <c r="Y13" s="203"/>
      <c r="Z13" s="203"/>
      <c r="AA13" s="203"/>
      <c r="AB13" s="203"/>
      <c r="AC13" s="204"/>
      <c r="AD13" s="202" t="s">
        <v>542</v>
      </c>
      <c r="AE13" s="203"/>
      <c r="AF13" s="203"/>
      <c r="AG13" s="203"/>
      <c r="AH13" s="203"/>
      <c r="AI13" s="203"/>
      <c r="AJ13" s="203"/>
      <c r="AK13" s="203"/>
      <c r="AL13" s="203"/>
      <c r="AM13" s="203"/>
      <c r="AN13" s="203"/>
      <c r="AO13" s="203"/>
      <c r="AP13" s="204"/>
      <c r="AQ13" s="202" t="str">
        <f>VLOOKUP(キックバック先情報!AD13,[2]ドメイン定義書!$F$10:$BF$216,43,FALSE)</f>
        <v>VARCHAR</v>
      </c>
      <c r="AR13" s="203"/>
      <c r="AS13" s="203"/>
      <c r="AT13" s="203"/>
      <c r="AU13" s="204"/>
      <c r="AV13" s="202">
        <f>VLOOKUP(キックバック先情報!AD13,[2]ドメイン定義書!$F$10:$BF$216,50,FALSE)</f>
        <v>60</v>
      </c>
      <c r="AW13" s="203"/>
      <c r="AX13" s="203"/>
      <c r="AY13" s="203"/>
      <c r="AZ13" s="204"/>
      <c r="BA13" s="197"/>
      <c r="BB13" s="207"/>
      <c r="BC13" s="207"/>
      <c r="BD13" s="207"/>
      <c r="BE13" s="198"/>
      <c r="BF13" s="197" t="e">
        <f>IF(VLOOKUP(キックバック先情報!AD13,[2]ドメイン定義書!$F$10:$BR$216,62,FALSE)=0,"",VLOOKUP(キックバック先情報!AD13,[2]ドメイン定義書!$F$10:$BR$216,62,FALSE))</f>
        <v>#REF!</v>
      </c>
      <c r="BG13" s="207"/>
      <c r="BH13" s="207"/>
      <c r="BI13" s="207"/>
      <c r="BJ13" s="198"/>
      <c r="BK13" s="202"/>
      <c r="BL13" s="203"/>
      <c r="BM13" s="203"/>
      <c r="BN13" s="203"/>
      <c r="BO13" s="204"/>
      <c r="BP13" s="202"/>
      <c r="BQ13" s="203"/>
      <c r="BR13" s="204"/>
      <c r="BS13" s="202"/>
      <c r="BT13" s="203"/>
      <c r="BU13" s="204"/>
      <c r="BV13" s="202"/>
      <c r="BW13" s="203"/>
      <c r="BX13" s="204"/>
      <c r="BY13" s="202"/>
      <c r="BZ13" s="203"/>
      <c r="CA13" s="204"/>
      <c r="CB13" s="202"/>
      <c r="CC13" s="203"/>
      <c r="CD13" s="204"/>
      <c r="CE13" s="202"/>
      <c r="CF13" s="203"/>
      <c r="CG13" s="204"/>
      <c r="CH13" s="335"/>
      <c r="CI13" s="335"/>
      <c r="CJ13" s="335"/>
      <c r="CK13" s="335"/>
      <c r="CL13" s="335"/>
      <c r="CM13" s="335"/>
      <c r="CN13" s="335"/>
      <c r="CO13" s="335"/>
      <c r="CP13" s="335"/>
      <c r="CQ13" s="335"/>
      <c r="CR13" s="335"/>
      <c r="CS13" s="335"/>
      <c r="CT13" s="335"/>
      <c r="CU13" s="335"/>
      <c r="CV13" s="335"/>
      <c r="CW13" s="335"/>
      <c r="CX13" s="335"/>
      <c r="DE13" s="12" t="str">
        <f t="shared" si="1"/>
        <v>kickback_companyname</v>
      </c>
      <c r="DF13" s="12" t="str">
        <f t="shared" si="2"/>
        <v>VARCHAR(60)</v>
      </c>
      <c r="DG13" s="12" t="str">
        <f t="shared" si="3"/>
        <v>not null</v>
      </c>
      <c r="DH13" s="12" t="str">
        <f t="shared" si="4"/>
        <v/>
      </c>
      <c r="DI13" s="12" t="s">
        <v>525</v>
      </c>
    </row>
    <row r="14" spans="1:113" s="12" customFormat="1">
      <c r="B14" s="197">
        <f t="shared" si="0"/>
        <v>5</v>
      </c>
      <c r="C14" s="198"/>
      <c r="D14" s="202" t="s">
        <v>1152</v>
      </c>
      <c r="E14" s="203"/>
      <c r="F14" s="203"/>
      <c r="G14" s="203"/>
      <c r="H14" s="203"/>
      <c r="I14" s="203"/>
      <c r="J14" s="203"/>
      <c r="K14" s="203"/>
      <c r="L14" s="203"/>
      <c r="M14" s="203"/>
      <c r="N14" s="203"/>
      <c r="O14" s="203"/>
      <c r="P14" s="204"/>
      <c r="Q14" s="202" t="s">
        <v>1153</v>
      </c>
      <c r="R14" s="203"/>
      <c r="S14" s="203"/>
      <c r="T14" s="203"/>
      <c r="U14" s="203"/>
      <c r="V14" s="203"/>
      <c r="W14" s="203"/>
      <c r="X14" s="203"/>
      <c r="Y14" s="203"/>
      <c r="Z14" s="203"/>
      <c r="AA14" s="203"/>
      <c r="AB14" s="203"/>
      <c r="AC14" s="204"/>
      <c r="AD14" s="202" t="s">
        <v>1152</v>
      </c>
      <c r="AE14" s="203"/>
      <c r="AF14" s="203"/>
      <c r="AG14" s="203"/>
      <c r="AH14" s="203"/>
      <c r="AI14" s="203"/>
      <c r="AJ14" s="203"/>
      <c r="AK14" s="203"/>
      <c r="AL14" s="203"/>
      <c r="AM14" s="203"/>
      <c r="AN14" s="203"/>
      <c r="AO14" s="203"/>
      <c r="AP14" s="204"/>
      <c r="AQ14" s="202" t="str">
        <f>VLOOKUP(キックバック先情報!AD14,[2]ドメイン定義書!$F$10:$BF$216,43,FALSE)</f>
        <v>CHAR</v>
      </c>
      <c r="AR14" s="203"/>
      <c r="AS14" s="203"/>
      <c r="AT14" s="203"/>
      <c r="AU14" s="204"/>
      <c r="AV14" s="202">
        <f>VLOOKUP(キックバック先情報!AD14,[2]ドメイン定義書!$F$10:$BF$216,50,FALSE)</f>
        <v>1</v>
      </c>
      <c r="AW14" s="203"/>
      <c r="AX14" s="203"/>
      <c r="AY14" s="203"/>
      <c r="AZ14" s="204"/>
      <c r="BA14" s="197"/>
      <c r="BB14" s="207"/>
      <c r="BC14" s="207"/>
      <c r="BD14" s="207"/>
      <c r="BE14" s="198"/>
      <c r="BF14" s="197" t="str">
        <f>IF(VLOOKUP(キックバック先情報!AD14,[2]ドメイン定義書!$F$10:$BR$216,62,FALSE)=0,"",VLOOKUP(キックバック先情報!AD14,[2]ドメイン定義書!$F$10:$BR$216,62,FALSE))</f>
        <v>○</v>
      </c>
      <c r="BG14" s="207"/>
      <c r="BH14" s="207"/>
      <c r="BI14" s="207"/>
      <c r="BJ14" s="198"/>
      <c r="BK14" s="202" t="s">
        <v>528</v>
      </c>
      <c r="BL14" s="203"/>
      <c r="BM14" s="203"/>
      <c r="BN14" s="203"/>
      <c r="BO14" s="204"/>
      <c r="BP14" s="202"/>
      <c r="BQ14" s="203"/>
      <c r="BR14" s="204"/>
      <c r="BS14" s="202"/>
      <c r="BT14" s="203"/>
      <c r="BU14" s="204"/>
      <c r="BV14" s="202"/>
      <c r="BW14" s="203"/>
      <c r="BX14" s="204"/>
      <c r="BY14" s="202"/>
      <c r="BZ14" s="203"/>
      <c r="CA14" s="204"/>
      <c r="CB14" s="202"/>
      <c r="CC14" s="203"/>
      <c r="CD14" s="204"/>
      <c r="CE14" s="202"/>
      <c r="CF14" s="203"/>
      <c r="CG14" s="204"/>
      <c r="CH14" s="335"/>
      <c r="CI14" s="335"/>
      <c r="CJ14" s="335"/>
      <c r="CK14" s="335"/>
      <c r="CL14" s="335"/>
      <c r="CM14" s="335"/>
      <c r="CN14" s="335"/>
      <c r="CO14" s="335"/>
      <c r="CP14" s="335"/>
      <c r="CQ14" s="335"/>
      <c r="CR14" s="335"/>
      <c r="CS14" s="335"/>
      <c r="CT14" s="335"/>
      <c r="CU14" s="335"/>
      <c r="CV14" s="335"/>
      <c r="CW14" s="335"/>
      <c r="CX14" s="335"/>
      <c r="DE14" s="12" t="str">
        <f t="shared" si="1"/>
        <v>deleteflg</v>
      </c>
      <c r="DF14" s="12" t="str">
        <f t="shared" si="2"/>
        <v>CHAR(1)</v>
      </c>
      <c r="DG14" s="12" t="str">
        <f t="shared" si="3"/>
        <v>not null</v>
      </c>
      <c r="DH14" s="12" t="str">
        <f t="shared" si="4"/>
        <v>default 0</v>
      </c>
      <c r="DI14" s="12" t="s">
        <v>525</v>
      </c>
    </row>
    <row r="15" spans="1:113" s="12" customFormat="1">
      <c r="B15" s="197">
        <f t="shared" si="0"/>
        <v>6</v>
      </c>
      <c r="C15" s="198"/>
      <c r="D15" s="202" t="s">
        <v>527</v>
      </c>
      <c r="E15" s="203"/>
      <c r="F15" s="203"/>
      <c r="G15" s="203"/>
      <c r="H15" s="203"/>
      <c r="I15" s="203"/>
      <c r="J15" s="203"/>
      <c r="K15" s="203"/>
      <c r="L15" s="203"/>
      <c r="M15" s="203"/>
      <c r="N15" s="203"/>
      <c r="O15" s="203"/>
      <c r="P15" s="204"/>
      <c r="Q15" s="202" t="s">
        <v>1154</v>
      </c>
      <c r="R15" s="203"/>
      <c r="S15" s="203"/>
      <c r="T15" s="203"/>
      <c r="U15" s="203"/>
      <c r="V15" s="203"/>
      <c r="W15" s="203"/>
      <c r="X15" s="203"/>
      <c r="Y15" s="203"/>
      <c r="Z15" s="203"/>
      <c r="AA15" s="203"/>
      <c r="AB15" s="203"/>
      <c r="AC15" s="204"/>
      <c r="AD15" s="202" t="s">
        <v>267</v>
      </c>
      <c r="AE15" s="203"/>
      <c r="AF15" s="203"/>
      <c r="AG15" s="203"/>
      <c r="AH15" s="203"/>
      <c r="AI15" s="203"/>
      <c r="AJ15" s="203"/>
      <c r="AK15" s="203"/>
      <c r="AL15" s="203"/>
      <c r="AM15" s="203"/>
      <c r="AN15" s="203"/>
      <c r="AO15" s="203"/>
      <c r="AP15" s="204"/>
      <c r="AQ15" s="202" t="str">
        <f>VLOOKUP(キックバック先情報!AD15,[2]ドメイン定義書!$F$10:$BF$216,43,FALSE)</f>
        <v>CHAR</v>
      </c>
      <c r="AR15" s="203"/>
      <c r="AS15" s="203"/>
      <c r="AT15" s="203"/>
      <c r="AU15" s="204"/>
      <c r="AV15" s="202">
        <f>VLOOKUP(キックバック先情報!AD15,[2]ドメイン定義書!$F$10:$BF$216,50,FALSE)</f>
        <v>14</v>
      </c>
      <c r="AW15" s="203"/>
      <c r="AX15" s="203"/>
      <c r="AY15" s="203"/>
      <c r="AZ15" s="204"/>
      <c r="BA15" s="197"/>
      <c r="BB15" s="207"/>
      <c r="BC15" s="207"/>
      <c r="BD15" s="207"/>
      <c r="BE15" s="198"/>
      <c r="BF15" s="197" t="e">
        <f>IF(VLOOKUP(キックバック先情報!AD15,[2]ドメイン定義書!$F$10:$BR$216,62,FALSE)=0,"",VLOOKUP(キックバック先情報!AD15,[2]ドメイン定義書!$F$10:$BR$216,62,FALSE))</f>
        <v>#REF!</v>
      </c>
      <c r="BG15" s="207"/>
      <c r="BH15" s="207"/>
      <c r="BI15" s="207"/>
      <c r="BJ15" s="198"/>
      <c r="BK15" s="202"/>
      <c r="BL15" s="203"/>
      <c r="BM15" s="203"/>
      <c r="BN15" s="203"/>
      <c r="BO15" s="204"/>
      <c r="BP15" s="202"/>
      <c r="BQ15" s="203"/>
      <c r="BR15" s="204"/>
      <c r="BS15" s="202"/>
      <c r="BT15" s="203"/>
      <c r="BU15" s="204"/>
      <c r="BV15" s="202"/>
      <c r="BW15" s="203"/>
      <c r="BX15" s="204"/>
      <c r="BY15" s="202"/>
      <c r="BZ15" s="203"/>
      <c r="CA15" s="204"/>
      <c r="CB15" s="202"/>
      <c r="CC15" s="203"/>
      <c r="CD15" s="204"/>
      <c r="CE15" s="202"/>
      <c r="CF15" s="203"/>
      <c r="CG15" s="204"/>
      <c r="CH15" s="335"/>
      <c r="CI15" s="335"/>
      <c r="CJ15" s="335"/>
      <c r="CK15" s="335"/>
      <c r="CL15" s="335"/>
      <c r="CM15" s="335"/>
      <c r="CN15" s="335"/>
      <c r="CO15" s="335"/>
      <c r="CP15" s="335"/>
      <c r="CQ15" s="335"/>
      <c r="CR15" s="335"/>
      <c r="CS15" s="335"/>
      <c r="CT15" s="335"/>
      <c r="CU15" s="335"/>
      <c r="CV15" s="335"/>
      <c r="CW15" s="335"/>
      <c r="CX15" s="335"/>
      <c r="DE15" s="12" t="str">
        <f t="shared" si="1"/>
        <v>entry_timestamp</v>
      </c>
      <c r="DF15" s="12" t="str">
        <f t="shared" si="2"/>
        <v>CHAR(14)</v>
      </c>
      <c r="DG15" s="12" t="str">
        <f t="shared" si="3"/>
        <v>not null</v>
      </c>
      <c r="DH15" s="12" t="str">
        <f t="shared" si="4"/>
        <v/>
      </c>
      <c r="DI15" s="12" t="s">
        <v>525</v>
      </c>
    </row>
    <row r="16" spans="1:113" s="12" customFormat="1">
      <c r="B16" s="197">
        <f t="shared" si="0"/>
        <v>7</v>
      </c>
      <c r="C16" s="198"/>
      <c r="D16" s="202" t="s">
        <v>1155</v>
      </c>
      <c r="E16" s="203"/>
      <c r="F16" s="203"/>
      <c r="G16" s="203"/>
      <c r="H16" s="203"/>
      <c r="I16" s="203"/>
      <c r="J16" s="203"/>
      <c r="K16" s="203"/>
      <c r="L16" s="203"/>
      <c r="M16" s="203"/>
      <c r="N16" s="203"/>
      <c r="O16" s="203"/>
      <c r="P16" s="204"/>
      <c r="Q16" s="202" t="s">
        <v>1156</v>
      </c>
      <c r="R16" s="203"/>
      <c r="S16" s="203"/>
      <c r="T16" s="203"/>
      <c r="U16" s="203"/>
      <c r="V16" s="203"/>
      <c r="W16" s="203"/>
      <c r="X16" s="203"/>
      <c r="Y16" s="203"/>
      <c r="Z16" s="203"/>
      <c r="AA16" s="203"/>
      <c r="AB16" s="203"/>
      <c r="AC16" s="204"/>
      <c r="AD16" s="202" t="s">
        <v>206</v>
      </c>
      <c r="AE16" s="203"/>
      <c r="AF16" s="203"/>
      <c r="AG16" s="203"/>
      <c r="AH16" s="203"/>
      <c r="AI16" s="203"/>
      <c r="AJ16" s="203"/>
      <c r="AK16" s="203"/>
      <c r="AL16" s="203"/>
      <c r="AM16" s="203"/>
      <c r="AN16" s="203"/>
      <c r="AO16" s="203"/>
      <c r="AP16" s="204"/>
      <c r="AQ16" s="202" t="str">
        <f>VLOOKUP(キックバック先情報!AD16,[2]ドメイン定義書!$F$10:$BF$216,43,FALSE)</f>
        <v>VARCHAR</v>
      </c>
      <c r="AR16" s="203"/>
      <c r="AS16" s="203"/>
      <c r="AT16" s="203"/>
      <c r="AU16" s="204"/>
      <c r="AV16" s="202">
        <f>VLOOKUP(キックバック先情報!AD16,[2]ドメイン定義書!$F$10:$BF$216,50,FALSE)</f>
        <v>10</v>
      </c>
      <c r="AW16" s="203"/>
      <c r="AX16" s="203"/>
      <c r="AY16" s="203"/>
      <c r="AZ16" s="204"/>
      <c r="BA16" s="197"/>
      <c r="BB16" s="207"/>
      <c r="BC16" s="207"/>
      <c r="BD16" s="207"/>
      <c r="BE16" s="198"/>
      <c r="BF16" s="197" t="e">
        <f>IF(VLOOKUP(キックバック先情報!AD16,[2]ドメイン定義書!$F$10:$BR$216,62,FALSE)=0,"",VLOOKUP(キックバック先情報!AD16,[2]ドメイン定義書!$F$10:$BR$216,62,FALSE))</f>
        <v>#REF!</v>
      </c>
      <c r="BG16" s="207"/>
      <c r="BH16" s="207"/>
      <c r="BI16" s="207"/>
      <c r="BJ16" s="198"/>
      <c r="BK16" s="202"/>
      <c r="BL16" s="203"/>
      <c r="BM16" s="203"/>
      <c r="BN16" s="203"/>
      <c r="BO16" s="204"/>
      <c r="BP16" s="202"/>
      <c r="BQ16" s="203"/>
      <c r="BR16" s="204"/>
      <c r="BS16" s="202"/>
      <c r="BT16" s="203"/>
      <c r="BU16" s="204"/>
      <c r="BV16" s="202"/>
      <c r="BW16" s="203"/>
      <c r="BX16" s="204"/>
      <c r="BY16" s="202"/>
      <c r="BZ16" s="203"/>
      <c r="CA16" s="204"/>
      <c r="CB16" s="202"/>
      <c r="CC16" s="203"/>
      <c r="CD16" s="204"/>
      <c r="CE16" s="202"/>
      <c r="CF16" s="203"/>
      <c r="CG16" s="204"/>
      <c r="CH16" s="335"/>
      <c r="CI16" s="335"/>
      <c r="CJ16" s="335"/>
      <c r="CK16" s="335"/>
      <c r="CL16" s="335"/>
      <c r="CM16" s="335"/>
      <c r="CN16" s="335"/>
      <c r="CO16" s="335"/>
      <c r="CP16" s="335"/>
      <c r="CQ16" s="335"/>
      <c r="CR16" s="335"/>
      <c r="CS16" s="335"/>
      <c r="CT16" s="335"/>
      <c r="CU16" s="335"/>
      <c r="CV16" s="335"/>
      <c r="CW16" s="335"/>
      <c r="CX16" s="335"/>
      <c r="DE16" s="12" t="str">
        <f t="shared" si="1"/>
        <v>entry_useraccount</v>
      </c>
      <c r="DF16" s="12" t="str">
        <f t="shared" si="2"/>
        <v>VARCHAR(10)</v>
      </c>
      <c r="DG16" s="12" t="str">
        <f t="shared" si="3"/>
        <v>not null</v>
      </c>
      <c r="DH16" s="12" t="str">
        <f t="shared" si="4"/>
        <v/>
      </c>
      <c r="DI16" s="12" t="s">
        <v>525</v>
      </c>
    </row>
    <row r="17" spans="2:113" s="12" customFormat="1">
      <c r="B17" s="197">
        <f t="shared" si="0"/>
        <v>8</v>
      </c>
      <c r="C17" s="198"/>
      <c r="D17" s="202" t="s">
        <v>526</v>
      </c>
      <c r="E17" s="203"/>
      <c r="F17" s="203"/>
      <c r="G17" s="203"/>
      <c r="H17" s="203"/>
      <c r="I17" s="203"/>
      <c r="J17" s="203"/>
      <c r="K17" s="203"/>
      <c r="L17" s="203"/>
      <c r="M17" s="203"/>
      <c r="N17" s="203"/>
      <c r="O17" s="203"/>
      <c r="P17" s="204"/>
      <c r="Q17" s="202" t="s">
        <v>1023</v>
      </c>
      <c r="R17" s="203"/>
      <c r="S17" s="203"/>
      <c r="T17" s="203"/>
      <c r="U17" s="203"/>
      <c r="V17" s="203"/>
      <c r="W17" s="203"/>
      <c r="X17" s="203"/>
      <c r="Y17" s="203"/>
      <c r="Z17" s="203"/>
      <c r="AA17" s="203"/>
      <c r="AB17" s="203"/>
      <c r="AC17" s="204"/>
      <c r="AD17" s="202" t="s">
        <v>267</v>
      </c>
      <c r="AE17" s="203"/>
      <c r="AF17" s="203"/>
      <c r="AG17" s="203"/>
      <c r="AH17" s="203"/>
      <c r="AI17" s="203"/>
      <c r="AJ17" s="203"/>
      <c r="AK17" s="203"/>
      <c r="AL17" s="203"/>
      <c r="AM17" s="203"/>
      <c r="AN17" s="203"/>
      <c r="AO17" s="203"/>
      <c r="AP17" s="204"/>
      <c r="AQ17" s="202" t="str">
        <f>VLOOKUP(キックバック先情報!AD17,[2]ドメイン定義書!$F$10:$BF$216,43,FALSE)</f>
        <v>CHAR</v>
      </c>
      <c r="AR17" s="203"/>
      <c r="AS17" s="203"/>
      <c r="AT17" s="203"/>
      <c r="AU17" s="204"/>
      <c r="AV17" s="202">
        <f>VLOOKUP(キックバック先情報!AD17,[2]ドメイン定義書!$F$10:$BF$216,50,FALSE)</f>
        <v>14</v>
      </c>
      <c r="AW17" s="203"/>
      <c r="AX17" s="203"/>
      <c r="AY17" s="203"/>
      <c r="AZ17" s="204"/>
      <c r="BA17" s="197"/>
      <c r="BB17" s="207"/>
      <c r="BC17" s="207"/>
      <c r="BD17" s="207"/>
      <c r="BE17" s="198"/>
      <c r="BF17" s="197" t="e">
        <f>IF(VLOOKUP(キックバック先情報!AD17,[2]ドメイン定義書!$F$10:$BR$216,62,FALSE)=0,"",VLOOKUP(キックバック先情報!AD17,[2]ドメイン定義書!$F$10:$BR$216,62,FALSE))</f>
        <v>#REF!</v>
      </c>
      <c r="BG17" s="207"/>
      <c r="BH17" s="207"/>
      <c r="BI17" s="207"/>
      <c r="BJ17" s="198"/>
      <c r="BK17" s="202"/>
      <c r="BL17" s="203"/>
      <c r="BM17" s="203"/>
      <c r="BN17" s="203"/>
      <c r="BO17" s="204"/>
      <c r="BP17" s="202"/>
      <c r="BQ17" s="203"/>
      <c r="BR17" s="204"/>
      <c r="BS17" s="202"/>
      <c r="BT17" s="203"/>
      <c r="BU17" s="204"/>
      <c r="BV17" s="202"/>
      <c r="BW17" s="203"/>
      <c r="BX17" s="204"/>
      <c r="BY17" s="202"/>
      <c r="BZ17" s="203"/>
      <c r="CA17" s="204"/>
      <c r="CB17" s="202"/>
      <c r="CC17" s="203"/>
      <c r="CD17" s="204"/>
      <c r="CE17" s="202"/>
      <c r="CF17" s="203"/>
      <c r="CG17" s="204"/>
      <c r="CH17" s="335"/>
      <c r="CI17" s="335"/>
      <c r="CJ17" s="335"/>
      <c r="CK17" s="335"/>
      <c r="CL17" s="335"/>
      <c r="CM17" s="335"/>
      <c r="CN17" s="335"/>
      <c r="CO17" s="335"/>
      <c r="CP17" s="335"/>
      <c r="CQ17" s="335"/>
      <c r="CR17" s="335"/>
      <c r="CS17" s="335"/>
      <c r="CT17" s="335"/>
      <c r="CU17" s="335"/>
      <c r="CV17" s="335"/>
      <c r="CW17" s="335"/>
      <c r="CX17" s="335"/>
      <c r="DE17" s="12" t="str">
        <f t="shared" si="1"/>
        <v>update_timestamp</v>
      </c>
      <c r="DF17" s="12" t="str">
        <f t="shared" si="2"/>
        <v>CHAR(14)</v>
      </c>
      <c r="DG17" s="12" t="str">
        <f t="shared" si="3"/>
        <v>not null</v>
      </c>
      <c r="DH17" s="12" t="str">
        <f t="shared" si="4"/>
        <v/>
      </c>
      <c r="DI17" s="12" t="s">
        <v>525</v>
      </c>
    </row>
    <row r="18" spans="2:113" s="12" customFormat="1">
      <c r="B18" s="197">
        <f t="shared" si="0"/>
        <v>9</v>
      </c>
      <c r="C18" s="198"/>
      <c r="D18" s="202" t="s">
        <v>2</v>
      </c>
      <c r="E18" s="203"/>
      <c r="F18" s="203"/>
      <c r="G18" s="203"/>
      <c r="H18" s="203"/>
      <c r="I18" s="203"/>
      <c r="J18" s="203"/>
      <c r="K18" s="203"/>
      <c r="L18" s="203"/>
      <c r="M18" s="203"/>
      <c r="N18" s="203"/>
      <c r="O18" s="203"/>
      <c r="P18" s="204"/>
      <c r="Q18" s="202" t="s">
        <v>1157</v>
      </c>
      <c r="R18" s="203"/>
      <c r="S18" s="203"/>
      <c r="T18" s="203"/>
      <c r="U18" s="203"/>
      <c r="V18" s="203"/>
      <c r="W18" s="203"/>
      <c r="X18" s="203"/>
      <c r="Y18" s="203"/>
      <c r="Z18" s="203"/>
      <c r="AA18" s="203"/>
      <c r="AB18" s="203"/>
      <c r="AC18" s="204"/>
      <c r="AD18" s="202" t="s">
        <v>206</v>
      </c>
      <c r="AE18" s="203"/>
      <c r="AF18" s="203"/>
      <c r="AG18" s="203"/>
      <c r="AH18" s="203"/>
      <c r="AI18" s="203"/>
      <c r="AJ18" s="203"/>
      <c r="AK18" s="203"/>
      <c r="AL18" s="203"/>
      <c r="AM18" s="203"/>
      <c r="AN18" s="203"/>
      <c r="AO18" s="203"/>
      <c r="AP18" s="204"/>
      <c r="AQ18" s="202" t="str">
        <f>VLOOKUP(キックバック先情報!AD18,[2]ドメイン定義書!$F$10:$BF$216,43,FALSE)</f>
        <v>VARCHAR</v>
      </c>
      <c r="AR18" s="203"/>
      <c r="AS18" s="203"/>
      <c r="AT18" s="203"/>
      <c r="AU18" s="204"/>
      <c r="AV18" s="202">
        <f>VLOOKUP(キックバック先情報!AD18,[2]ドメイン定義書!$F$10:$BF$216,50,FALSE)</f>
        <v>10</v>
      </c>
      <c r="AW18" s="203"/>
      <c r="AX18" s="203"/>
      <c r="AY18" s="203"/>
      <c r="AZ18" s="204"/>
      <c r="BA18" s="197"/>
      <c r="BB18" s="207"/>
      <c r="BC18" s="207"/>
      <c r="BD18" s="207"/>
      <c r="BE18" s="198"/>
      <c r="BF18" s="197" t="e">
        <f>IF(VLOOKUP(キックバック先情報!AD18,[2]ドメイン定義書!$F$10:$BR$216,62,FALSE)=0,"",VLOOKUP(キックバック先情報!AD18,[2]ドメイン定義書!$F$10:$BR$216,62,FALSE))</f>
        <v>#REF!</v>
      </c>
      <c r="BG18" s="207"/>
      <c r="BH18" s="207"/>
      <c r="BI18" s="207"/>
      <c r="BJ18" s="198"/>
      <c r="BK18" s="202"/>
      <c r="BL18" s="203"/>
      <c r="BM18" s="203"/>
      <c r="BN18" s="203"/>
      <c r="BO18" s="204"/>
      <c r="BP18" s="202"/>
      <c r="BQ18" s="203"/>
      <c r="BR18" s="204"/>
      <c r="BS18" s="202"/>
      <c r="BT18" s="203"/>
      <c r="BU18" s="204"/>
      <c r="BV18" s="202"/>
      <c r="BW18" s="203"/>
      <c r="BX18" s="204"/>
      <c r="BY18" s="202"/>
      <c r="BZ18" s="203"/>
      <c r="CA18" s="204"/>
      <c r="CB18" s="202"/>
      <c r="CC18" s="203"/>
      <c r="CD18" s="204"/>
      <c r="CE18" s="202"/>
      <c r="CF18" s="203"/>
      <c r="CG18" s="204"/>
      <c r="CH18" s="335"/>
      <c r="CI18" s="335"/>
      <c r="CJ18" s="335"/>
      <c r="CK18" s="335"/>
      <c r="CL18" s="335"/>
      <c r="CM18" s="335"/>
      <c r="CN18" s="335"/>
      <c r="CO18" s="335"/>
      <c r="CP18" s="335"/>
      <c r="CQ18" s="335"/>
      <c r="CR18" s="335"/>
      <c r="CS18" s="335"/>
      <c r="CT18" s="335"/>
      <c r="CU18" s="335"/>
      <c r="CV18" s="335"/>
      <c r="CW18" s="335"/>
      <c r="CX18" s="335"/>
      <c r="DE18" s="12" t="str">
        <f t="shared" si="1"/>
        <v>update_useraccount</v>
      </c>
      <c r="DF18" s="12" t="str">
        <f t="shared" si="2"/>
        <v>VARCHAR(10)</v>
      </c>
      <c r="DG18" s="12" t="str">
        <f t="shared" si="3"/>
        <v>not null</v>
      </c>
      <c r="DH18" s="12" t="str">
        <f t="shared" si="4"/>
        <v/>
      </c>
      <c r="DI18" s="12" t="s">
        <v>525</v>
      </c>
    </row>
    <row r="19" spans="2:113">
      <c r="DD19" s="11" t="str">
        <f>"primary key ("&amp;Q10&amp;","&amp;Q11&amp;")"</f>
        <v>primary key (kickbackid,applicationstart_ymd)</v>
      </c>
    </row>
    <row r="20" spans="2:113">
      <c r="DD20" s="11" t="s">
        <v>524</v>
      </c>
    </row>
  </sheetData>
  <mergeCells count="174">
    <mergeCell ref="B18:C18"/>
    <mergeCell ref="D18:P18"/>
    <mergeCell ref="Q18:AC18"/>
    <mergeCell ref="AD18:AP18"/>
    <mergeCell ref="AQ18:AU18"/>
    <mergeCell ref="AV18:AZ18"/>
    <mergeCell ref="BA18:BE18"/>
    <mergeCell ref="BF18:BJ18"/>
    <mergeCell ref="BK18:BO18"/>
    <mergeCell ref="BF16:BJ16"/>
    <mergeCell ref="CH18:CX18"/>
    <mergeCell ref="BP18:BR18"/>
    <mergeCell ref="BS18:BU18"/>
    <mergeCell ref="BV18:BX18"/>
    <mergeCell ref="BY18:CA18"/>
    <mergeCell ref="CB18:CD18"/>
    <mergeCell ref="CE18:CG18"/>
    <mergeCell ref="CH17:CX17"/>
    <mergeCell ref="BP17:BR17"/>
    <mergeCell ref="BS17:BU17"/>
    <mergeCell ref="BV17:BX17"/>
    <mergeCell ref="BY17:CA17"/>
    <mergeCell ref="CB17:CD17"/>
    <mergeCell ref="CE17:CG17"/>
    <mergeCell ref="CE15:CG15"/>
    <mergeCell ref="CH16:CX16"/>
    <mergeCell ref="B17:C17"/>
    <mergeCell ref="D17:P17"/>
    <mergeCell ref="Q17:AC17"/>
    <mergeCell ref="AD17:AP17"/>
    <mergeCell ref="AQ17:AU17"/>
    <mergeCell ref="AV17:AZ17"/>
    <mergeCell ref="BA17:BE17"/>
    <mergeCell ref="BF17:BJ17"/>
    <mergeCell ref="BK17:BO17"/>
    <mergeCell ref="BP16:BR16"/>
    <mergeCell ref="BS16:BU16"/>
    <mergeCell ref="BV16:BX16"/>
    <mergeCell ref="BY16:CA16"/>
    <mergeCell ref="CB16:CD16"/>
    <mergeCell ref="CE16:CG16"/>
    <mergeCell ref="B16:C16"/>
    <mergeCell ref="D16:P16"/>
    <mergeCell ref="Q16:AC16"/>
    <mergeCell ref="AD16:AP16"/>
    <mergeCell ref="AQ16:AU16"/>
    <mergeCell ref="AV16:AZ16"/>
    <mergeCell ref="BA16:BE16"/>
    <mergeCell ref="BK14:BO14"/>
    <mergeCell ref="BK16:BO16"/>
    <mergeCell ref="CH14:CX14"/>
    <mergeCell ref="B15:C15"/>
    <mergeCell ref="D15:P15"/>
    <mergeCell ref="Q15:AC15"/>
    <mergeCell ref="AD15:AP15"/>
    <mergeCell ref="AQ15:AU15"/>
    <mergeCell ref="AV15:AZ15"/>
    <mergeCell ref="BA15:BE15"/>
    <mergeCell ref="BF15:BJ15"/>
    <mergeCell ref="BK15:BO15"/>
    <mergeCell ref="BP14:BR14"/>
    <mergeCell ref="BS14:BU14"/>
    <mergeCell ref="BV14:BX14"/>
    <mergeCell ref="BY14:CA14"/>
    <mergeCell ref="CB14:CD14"/>
    <mergeCell ref="CE14:CG14"/>
    <mergeCell ref="CH15:CX15"/>
    <mergeCell ref="BP15:BR15"/>
    <mergeCell ref="BS15:BU15"/>
    <mergeCell ref="BV15:BX15"/>
    <mergeCell ref="BY15:CA15"/>
    <mergeCell ref="CB15:CD15"/>
    <mergeCell ref="B12:C12"/>
    <mergeCell ref="B14:C14"/>
    <mergeCell ref="D14:P14"/>
    <mergeCell ref="Q14:AC14"/>
    <mergeCell ref="AD14:AP14"/>
    <mergeCell ref="AQ14:AU14"/>
    <mergeCell ref="AV14:AZ14"/>
    <mergeCell ref="BA14:BE14"/>
    <mergeCell ref="BF14:BJ14"/>
    <mergeCell ref="B13:C13"/>
    <mergeCell ref="D13:P13"/>
    <mergeCell ref="Q13:AC13"/>
    <mergeCell ref="AD13:AP13"/>
    <mergeCell ref="AQ13:AU13"/>
    <mergeCell ref="AV13:AZ13"/>
    <mergeCell ref="BA13:BE13"/>
    <mergeCell ref="BF13:BJ13"/>
    <mergeCell ref="BS12:BU12"/>
    <mergeCell ref="BV12:BX12"/>
    <mergeCell ref="BY12:CA12"/>
    <mergeCell ref="CB12:CD12"/>
    <mergeCell ref="CE12:CG12"/>
    <mergeCell ref="CH13:CX13"/>
    <mergeCell ref="BP13:BR13"/>
    <mergeCell ref="BS13:BU13"/>
    <mergeCell ref="BV13:BX13"/>
    <mergeCell ref="BY13:CA13"/>
    <mergeCell ref="CB13:CD13"/>
    <mergeCell ref="CE13:CG13"/>
    <mergeCell ref="CH12:CX12"/>
    <mergeCell ref="BP12:BR12"/>
    <mergeCell ref="BK13:BO13"/>
    <mergeCell ref="D12:P12"/>
    <mergeCell ref="Q12:AC12"/>
    <mergeCell ref="AD12:AP12"/>
    <mergeCell ref="AQ12:AU12"/>
    <mergeCell ref="AV12:AZ12"/>
    <mergeCell ref="BA12:BE12"/>
    <mergeCell ref="BF12:BJ12"/>
    <mergeCell ref="BK12:BO12"/>
    <mergeCell ref="CH10:CX10"/>
    <mergeCell ref="BP10:BR10"/>
    <mergeCell ref="BS10:BU10"/>
    <mergeCell ref="BV10:BX10"/>
    <mergeCell ref="BY10:CA10"/>
    <mergeCell ref="CB10:CD10"/>
    <mergeCell ref="CE10:CG10"/>
    <mergeCell ref="CH11:CX11"/>
    <mergeCell ref="BP11:BR11"/>
    <mergeCell ref="BS11:BU11"/>
    <mergeCell ref="BV11:BX11"/>
    <mergeCell ref="BY11:CA11"/>
    <mergeCell ref="CB11:CD11"/>
    <mergeCell ref="CE11:CG11"/>
    <mergeCell ref="B11:C11"/>
    <mergeCell ref="D11:P11"/>
    <mergeCell ref="Q11:AC11"/>
    <mergeCell ref="AD11:AP11"/>
    <mergeCell ref="AQ11:AU11"/>
    <mergeCell ref="AV11:AZ11"/>
    <mergeCell ref="BA11:BE11"/>
    <mergeCell ref="BF11:BJ11"/>
    <mergeCell ref="BK11:BO11"/>
    <mergeCell ref="B10:C10"/>
    <mergeCell ref="D10:P10"/>
    <mergeCell ref="Q10:AC10"/>
    <mergeCell ref="AD10:AP10"/>
    <mergeCell ref="AQ10:AU10"/>
    <mergeCell ref="AV10:AZ10"/>
    <mergeCell ref="BA10:BE10"/>
    <mergeCell ref="BF10:BJ10"/>
    <mergeCell ref="BK10:BO10"/>
    <mergeCell ref="CH8:CX9"/>
    <mergeCell ref="BP9:BR9"/>
    <mergeCell ref="BS9:BU9"/>
    <mergeCell ref="BV9:BX9"/>
    <mergeCell ref="BY9:CA9"/>
    <mergeCell ref="CB9:CD9"/>
    <mergeCell ref="B8:C9"/>
    <mergeCell ref="D8:P9"/>
    <mergeCell ref="Q8:AC9"/>
    <mergeCell ref="AD8:AP9"/>
    <mergeCell ref="AQ8:AU9"/>
    <mergeCell ref="AV8:AZ9"/>
    <mergeCell ref="CE9:CG9"/>
    <mergeCell ref="BA8:BE9"/>
    <mergeCell ref="BF8:BJ9"/>
    <mergeCell ref="BK8:BO9"/>
    <mergeCell ref="BP8:CG8"/>
    <mergeCell ref="CS2:CX2"/>
    <mergeCell ref="Q3:AW3"/>
    <mergeCell ref="AX3:BZ3"/>
    <mergeCell ref="CA3:CF3"/>
    <mergeCell ref="CG3:CL3"/>
    <mergeCell ref="CM3:CR3"/>
    <mergeCell ref="CS3:CX3"/>
    <mergeCell ref="B2:P3"/>
    <mergeCell ref="Q2:AW2"/>
    <mergeCell ref="AX2:BZ2"/>
    <mergeCell ref="CA2:CF2"/>
    <mergeCell ref="CG2:CL2"/>
    <mergeCell ref="CM2:CR2"/>
  </mergeCells>
  <phoneticPr fontId="3"/>
  <dataValidations count="1">
    <dataValidation type="list" allowBlank="1" showInputMessage="1" showErrorMessage="1" sqref="BA10:BE18">
      <formula1>"○"</formula1>
    </dataValidation>
  </dataValidations>
  <pageMargins left="0.31496062992125984" right="0.31496062992125984" top="0.55118110236220474" bottom="0.55118110236220474" header="0.31496062992125984" footer="0.31496062992125984"/>
  <pageSetup paperSize="9" scale="87" orientation="landscape" r:id="rId1"/>
  <headerFooter>
    <oddHeader>&amp;L&amp;G&amp;R印刷日時：&amp;D&amp;' &amp;T</oddHeader>
    <oddFooter>&amp;L&amp;G&amp;R[ &amp;P/&amp;N-1 ]</oddFooter>
  </headerFooter>
  <legacyDrawingHF r:id="rId2"/>
  <extLst>
    <ext xmlns:x14="http://schemas.microsoft.com/office/spreadsheetml/2009/9/main" uri="{CCE6A557-97BC-4b89-ADB6-D9C93CAAB3DF}">
      <x14:dataValidations xmlns:xm="http://schemas.microsoft.com/office/excel/2006/main" count="5">
        <x14:dataValidation type="list" allowBlank="1" showInputMessage="1" showErrorMessage="1">
          <x14:formula1>
            <xm:f>[2]ドメイン定義書!#REF!</xm:f>
          </x14:formula1>
          <xm:sqref>AD10:AP10 AD16:AP16</xm:sqref>
        </x14:dataValidation>
        <x14:dataValidation type="list" allowBlank="1" showInputMessage="1" showErrorMessage="1">
          <x14:formula1>
            <xm:f>[2]ドメイン定義書!#REF!</xm:f>
          </x14:formula1>
          <xm:sqref>AD11:AP14</xm:sqref>
        </x14:dataValidation>
        <x14:dataValidation type="list" allowBlank="1" showInputMessage="1" showErrorMessage="1">
          <x14:formula1>
            <xm:f>[2]ドメイン定義書!#REF!</xm:f>
          </x14:formula1>
          <xm:sqref>AD15:AP15</xm:sqref>
        </x14:dataValidation>
        <x14:dataValidation type="list" allowBlank="1" showInputMessage="1" showErrorMessage="1">
          <x14:formula1>
            <xm:f>[2]ドメイン定義書!#REF!</xm:f>
          </x14:formula1>
          <xm:sqref>AD17:AP17</xm:sqref>
        </x14:dataValidation>
        <x14:dataValidation type="list" allowBlank="1" showInputMessage="1" showErrorMessage="1">
          <x14:formula1>
            <xm:f>[2]ドメイン定義書!#REF!</xm:f>
          </x14:formula1>
          <xm:sqref>AD18:AP18</xm:sqref>
        </x14:dataValidation>
      </x14:dataValidations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I14"/>
  <sheetViews>
    <sheetView showGridLines="0" view="pageBreakPreview" zoomScale="85" zoomScaleNormal="85" zoomScaleSheetLayoutView="85" workbookViewId="0">
      <pane ySplit="9" topLeftCell="A10" activePane="bottomLeft" state="frozen"/>
      <selection activeCell="A10" sqref="A10"/>
      <selection pane="bottomLeft" activeCell="AD12" sqref="AD12:AP12"/>
    </sheetView>
  </sheetViews>
  <sheetFormatPr defaultColWidth="1.625" defaultRowHeight="13.5"/>
  <cols>
    <col min="1" max="1" width="0.625" style="11" customWidth="1"/>
    <col min="2" max="102" width="1.625" style="11"/>
    <col min="103" max="103" width="0.625" style="11" customWidth="1"/>
    <col min="104" max="107" width="1.625" style="11"/>
    <col min="108" max="108" width="65.75" style="11" bestFit="1" customWidth="1"/>
    <col min="109" max="109" width="19.375" style="11" bestFit="1" customWidth="1"/>
    <col min="110" max="110" width="14.75" style="11" bestFit="1" customWidth="1"/>
    <col min="111" max="111" width="7.625" style="11" bestFit="1" customWidth="1"/>
    <col min="112" max="112" width="2.125" style="11" bestFit="1" customWidth="1"/>
    <col min="113" max="16384" width="1.625" style="11"/>
  </cols>
  <sheetData>
    <row r="1" spans="1:113" ht="3" customHeight="1"/>
    <row r="2" spans="1:113" s="12" customFormat="1">
      <c r="B2" s="344" t="s">
        <v>15</v>
      </c>
      <c r="C2" s="345"/>
      <c r="D2" s="345"/>
      <c r="E2" s="345"/>
      <c r="F2" s="345"/>
      <c r="G2" s="345"/>
      <c r="H2" s="345"/>
      <c r="I2" s="345"/>
      <c r="J2" s="345"/>
      <c r="K2" s="345"/>
      <c r="L2" s="345"/>
      <c r="M2" s="345"/>
      <c r="N2" s="345"/>
      <c r="O2" s="345"/>
      <c r="P2" s="346"/>
      <c r="Q2" s="336" t="s">
        <v>17</v>
      </c>
      <c r="R2" s="337"/>
      <c r="S2" s="337"/>
      <c r="T2" s="337"/>
      <c r="U2" s="337"/>
      <c r="V2" s="337"/>
      <c r="W2" s="337"/>
      <c r="X2" s="337"/>
      <c r="Y2" s="337"/>
      <c r="Z2" s="337"/>
      <c r="AA2" s="337"/>
      <c r="AB2" s="337"/>
      <c r="AC2" s="337"/>
      <c r="AD2" s="337"/>
      <c r="AE2" s="337"/>
      <c r="AF2" s="337"/>
      <c r="AG2" s="337"/>
      <c r="AH2" s="337"/>
      <c r="AI2" s="337"/>
      <c r="AJ2" s="337"/>
      <c r="AK2" s="337"/>
      <c r="AL2" s="337"/>
      <c r="AM2" s="337"/>
      <c r="AN2" s="337"/>
      <c r="AO2" s="337"/>
      <c r="AP2" s="337"/>
      <c r="AQ2" s="337"/>
      <c r="AR2" s="337"/>
      <c r="AS2" s="337"/>
      <c r="AT2" s="337"/>
      <c r="AU2" s="337"/>
      <c r="AV2" s="337"/>
      <c r="AW2" s="338"/>
      <c r="AX2" s="336" t="s">
        <v>18</v>
      </c>
      <c r="AY2" s="337"/>
      <c r="AZ2" s="337"/>
      <c r="BA2" s="337"/>
      <c r="BB2" s="337"/>
      <c r="BC2" s="337"/>
      <c r="BD2" s="337"/>
      <c r="BE2" s="337"/>
      <c r="BF2" s="337"/>
      <c r="BG2" s="337"/>
      <c r="BH2" s="337"/>
      <c r="BI2" s="337"/>
      <c r="BJ2" s="337"/>
      <c r="BK2" s="337"/>
      <c r="BL2" s="337"/>
      <c r="BM2" s="337"/>
      <c r="BN2" s="337"/>
      <c r="BO2" s="337"/>
      <c r="BP2" s="337"/>
      <c r="BQ2" s="337"/>
      <c r="BR2" s="337"/>
      <c r="BS2" s="337"/>
      <c r="BT2" s="337"/>
      <c r="BU2" s="337"/>
      <c r="BV2" s="337"/>
      <c r="BW2" s="337"/>
      <c r="BX2" s="337"/>
      <c r="BY2" s="337"/>
      <c r="BZ2" s="338"/>
      <c r="CA2" s="336" t="s">
        <v>8</v>
      </c>
      <c r="CB2" s="337"/>
      <c r="CC2" s="337"/>
      <c r="CD2" s="337"/>
      <c r="CE2" s="337"/>
      <c r="CF2" s="338"/>
      <c r="CG2" s="339">
        <f>更新履歴!G9</f>
        <v>44081</v>
      </c>
      <c r="CH2" s="191"/>
      <c r="CI2" s="191"/>
      <c r="CJ2" s="191"/>
      <c r="CK2" s="191"/>
      <c r="CL2" s="192"/>
      <c r="CM2" s="336" t="s">
        <v>9</v>
      </c>
      <c r="CN2" s="337"/>
      <c r="CO2" s="337"/>
      <c r="CP2" s="337"/>
      <c r="CQ2" s="337"/>
      <c r="CR2" s="338"/>
      <c r="CS2" s="339" t="str">
        <f>更新履歴!Q9</f>
        <v>LINCREA平田</v>
      </c>
      <c r="CT2" s="191"/>
      <c r="CU2" s="191"/>
      <c r="CV2" s="191"/>
      <c r="CW2" s="191"/>
      <c r="CX2" s="192"/>
      <c r="DD2" s="12" t="s">
        <v>565</v>
      </c>
    </row>
    <row r="3" spans="1:113" s="14" customFormat="1">
      <c r="B3" s="347"/>
      <c r="C3" s="348"/>
      <c r="D3" s="348"/>
      <c r="E3" s="348"/>
      <c r="F3" s="348"/>
      <c r="G3" s="348"/>
      <c r="H3" s="348"/>
      <c r="I3" s="348"/>
      <c r="J3" s="348"/>
      <c r="K3" s="348"/>
      <c r="L3" s="348"/>
      <c r="M3" s="348"/>
      <c r="N3" s="348"/>
      <c r="O3" s="348"/>
      <c r="P3" s="349"/>
      <c r="Q3" s="182" t="str">
        <f>テーブル一覧!D16</f>
        <v>削除文字列情報</v>
      </c>
      <c r="R3" s="193"/>
      <c r="S3" s="193"/>
      <c r="T3" s="193"/>
      <c r="U3" s="193"/>
      <c r="V3" s="193"/>
      <c r="W3" s="193"/>
      <c r="X3" s="193"/>
      <c r="Y3" s="193"/>
      <c r="Z3" s="193"/>
      <c r="AA3" s="193"/>
      <c r="AB3" s="193"/>
      <c r="AC3" s="193"/>
      <c r="AD3" s="193"/>
      <c r="AE3" s="193"/>
      <c r="AF3" s="193"/>
      <c r="AG3" s="193"/>
      <c r="AH3" s="193"/>
      <c r="AI3" s="193"/>
      <c r="AJ3" s="193"/>
      <c r="AK3" s="193"/>
      <c r="AL3" s="193"/>
      <c r="AM3" s="193"/>
      <c r="AN3" s="193"/>
      <c r="AO3" s="193"/>
      <c r="AP3" s="193"/>
      <c r="AQ3" s="193"/>
      <c r="AR3" s="193"/>
      <c r="AS3" s="193"/>
      <c r="AT3" s="193"/>
      <c r="AU3" s="193"/>
      <c r="AV3" s="193"/>
      <c r="AW3" s="183"/>
      <c r="AX3" s="182" t="str">
        <f>テーブル一覧!Q16</f>
        <v>t_exclusion_characterinfo</v>
      </c>
      <c r="AY3" s="193"/>
      <c r="AZ3" s="193"/>
      <c r="BA3" s="193"/>
      <c r="BB3" s="193"/>
      <c r="BC3" s="193"/>
      <c r="BD3" s="193"/>
      <c r="BE3" s="193"/>
      <c r="BF3" s="193"/>
      <c r="BG3" s="193"/>
      <c r="BH3" s="193"/>
      <c r="BI3" s="193"/>
      <c r="BJ3" s="193"/>
      <c r="BK3" s="193"/>
      <c r="BL3" s="193"/>
      <c r="BM3" s="193"/>
      <c r="BN3" s="193"/>
      <c r="BO3" s="193"/>
      <c r="BP3" s="193"/>
      <c r="BQ3" s="193"/>
      <c r="BR3" s="193"/>
      <c r="BS3" s="193"/>
      <c r="BT3" s="193"/>
      <c r="BU3" s="193"/>
      <c r="BV3" s="193"/>
      <c r="BW3" s="193"/>
      <c r="BX3" s="193"/>
      <c r="BY3" s="193"/>
      <c r="BZ3" s="183"/>
      <c r="CA3" s="336" t="s">
        <v>1</v>
      </c>
      <c r="CB3" s="337"/>
      <c r="CC3" s="337"/>
      <c r="CD3" s="337"/>
      <c r="CE3" s="337"/>
      <c r="CF3" s="338"/>
      <c r="CG3" s="339"/>
      <c r="CH3" s="191"/>
      <c r="CI3" s="191"/>
      <c r="CJ3" s="191"/>
      <c r="CK3" s="191"/>
      <c r="CL3" s="192"/>
      <c r="CM3" s="336" t="s">
        <v>2</v>
      </c>
      <c r="CN3" s="337"/>
      <c r="CO3" s="337"/>
      <c r="CP3" s="337"/>
      <c r="CQ3" s="337"/>
      <c r="CR3" s="338"/>
      <c r="CS3" s="339"/>
      <c r="CT3" s="191"/>
      <c r="CU3" s="191"/>
      <c r="CV3" s="191"/>
      <c r="CW3" s="191"/>
      <c r="CX3" s="192"/>
      <c r="DD3" s="14" t="str">
        <f>"LOAD DATA INFILE ""LoadData/"&amp;AX3&amp;".csv"""</f>
        <v>LOAD DATA INFILE "LoadData/t_exclusion_characterinfo.csv"</v>
      </c>
      <c r="DE3" s="14" t="s">
        <v>564</v>
      </c>
      <c r="DF3" s="14" t="str">
        <f>AX3</f>
        <v>t_exclusion_characterinfo</v>
      </c>
      <c r="DG3" s="14" t="s">
        <v>563</v>
      </c>
    </row>
    <row r="4" spans="1:113" ht="3" customHeight="1"/>
    <row r="5" spans="1:113" ht="2.25" customHeight="1">
      <c r="A5" s="15"/>
      <c r="B5" s="15"/>
      <c r="C5" s="15"/>
      <c r="D5" s="15"/>
      <c r="E5" s="15"/>
      <c r="F5" s="15"/>
      <c r="G5" s="15"/>
      <c r="H5" s="15"/>
      <c r="I5" s="15"/>
      <c r="J5" s="15"/>
      <c r="K5" s="15"/>
      <c r="L5" s="15"/>
      <c r="M5" s="15"/>
      <c r="N5" s="15"/>
      <c r="O5" s="15"/>
      <c r="P5" s="15"/>
      <c r="Q5" s="15"/>
      <c r="R5" s="15"/>
      <c r="S5" s="15"/>
      <c r="T5" s="15"/>
      <c r="U5" s="15"/>
      <c r="V5" s="15"/>
      <c r="W5" s="15"/>
      <c r="X5" s="15"/>
      <c r="Y5" s="15"/>
      <c r="Z5" s="15"/>
      <c r="AA5" s="15"/>
      <c r="AB5" s="15"/>
      <c r="AC5" s="15"/>
      <c r="AD5" s="15"/>
      <c r="AE5" s="15"/>
      <c r="AF5" s="15"/>
      <c r="AG5" s="15"/>
      <c r="AH5" s="15"/>
      <c r="AI5" s="15"/>
      <c r="AJ5" s="15"/>
      <c r="AK5" s="15"/>
      <c r="AL5" s="15"/>
      <c r="AM5" s="15"/>
      <c r="AN5" s="15"/>
      <c r="AO5" s="15"/>
      <c r="AP5" s="15"/>
      <c r="AQ5" s="15"/>
      <c r="AR5" s="15"/>
      <c r="AS5" s="15"/>
      <c r="AT5" s="15"/>
      <c r="AU5" s="15"/>
      <c r="AV5" s="15"/>
      <c r="AW5" s="15"/>
      <c r="AX5" s="15"/>
      <c r="AY5" s="15"/>
      <c r="AZ5" s="15"/>
      <c r="BA5" s="15"/>
      <c r="BB5" s="15"/>
      <c r="BC5" s="15"/>
      <c r="BD5" s="15"/>
      <c r="BE5" s="15"/>
      <c r="BF5" s="15"/>
      <c r="BG5" s="15"/>
      <c r="BH5" s="15"/>
      <c r="BI5" s="15"/>
      <c r="BJ5" s="15"/>
      <c r="BK5" s="15"/>
      <c r="BL5" s="15"/>
      <c r="BM5" s="15"/>
      <c r="BN5" s="15"/>
      <c r="BO5" s="15"/>
      <c r="BP5" s="15"/>
      <c r="BQ5" s="15"/>
      <c r="BR5" s="15"/>
      <c r="BS5" s="15"/>
      <c r="BT5" s="15"/>
      <c r="BU5" s="15"/>
      <c r="BV5" s="15"/>
      <c r="BW5" s="15"/>
      <c r="BX5" s="15"/>
      <c r="BY5" s="15"/>
      <c r="BZ5" s="15"/>
      <c r="CA5" s="15"/>
      <c r="CB5" s="15"/>
      <c r="CC5" s="15"/>
      <c r="CD5" s="15"/>
      <c r="CE5" s="15"/>
      <c r="CF5" s="15"/>
      <c r="CG5" s="15"/>
      <c r="CH5" s="15"/>
      <c r="CI5" s="15"/>
      <c r="CJ5" s="15"/>
      <c r="CK5" s="15"/>
      <c r="CL5" s="15"/>
      <c r="CM5" s="15"/>
      <c r="CN5" s="15"/>
      <c r="CO5" s="15"/>
      <c r="CP5" s="15"/>
      <c r="CQ5" s="15"/>
      <c r="CR5" s="15"/>
      <c r="CS5" s="15"/>
      <c r="CT5" s="15"/>
      <c r="CU5" s="15"/>
      <c r="CV5" s="15"/>
      <c r="CW5" s="15"/>
      <c r="CX5" s="15"/>
      <c r="CY5" s="15"/>
    </row>
    <row r="6" spans="1:113" ht="3" customHeight="1"/>
    <row r="8" spans="1:113">
      <c r="B8" s="224" t="s">
        <v>21</v>
      </c>
      <c r="C8" s="226"/>
      <c r="D8" s="224" t="s">
        <v>17</v>
      </c>
      <c r="E8" s="225"/>
      <c r="F8" s="225"/>
      <c r="G8" s="225"/>
      <c r="H8" s="225"/>
      <c r="I8" s="225"/>
      <c r="J8" s="225"/>
      <c r="K8" s="225"/>
      <c r="L8" s="225"/>
      <c r="M8" s="225"/>
      <c r="N8" s="225"/>
      <c r="O8" s="225"/>
      <c r="P8" s="226"/>
      <c r="Q8" s="224" t="s">
        <v>18</v>
      </c>
      <c r="R8" s="225"/>
      <c r="S8" s="225"/>
      <c r="T8" s="225"/>
      <c r="U8" s="225"/>
      <c r="V8" s="225"/>
      <c r="W8" s="225"/>
      <c r="X8" s="225"/>
      <c r="Y8" s="225"/>
      <c r="Z8" s="225"/>
      <c r="AA8" s="225"/>
      <c r="AB8" s="225"/>
      <c r="AC8" s="226"/>
      <c r="AD8" s="224" t="s">
        <v>562</v>
      </c>
      <c r="AE8" s="225"/>
      <c r="AF8" s="225"/>
      <c r="AG8" s="225"/>
      <c r="AH8" s="225"/>
      <c r="AI8" s="225"/>
      <c r="AJ8" s="225"/>
      <c r="AK8" s="225"/>
      <c r="AL8" s="225"/>
      <c r="AM8" s="225"/>
      <c r="AN8" s="225"/>
      <c r="AO8" s="225"/>
      <c r="AP8" s="226"/>
      <c r="AQ8" s="224" t="s">
        <v>561</v>
      </c>
      <c r="AR8" s="225"/>
      <c r="AS8" s="225"/>
      <c r="AT8" s="225"/>
      <c r="AU8" s="226"/>
      <c r="AV8" s="224" t="s">
        <v>30</v>
      </c>
      <c r="AW8" s="225"/>
      <c r="AX8" s="225"/>
      <c r="AY8" s="225"/>
      <c r="AZ8" s="226"/>
      <c r="BA8" s="233" t="s">
        <v>560</v>
      </c>
      <c r="BB8" s="225"/>
      <c r="BC8" s="225"/>
      <c r="BD8" s="225"/>
      <c r="BE8" s="226"/>
      <c r="BF8" s="233" t="s">
        <v>559</v>
      </c>
      <c r="BG8" s="225"/>
      <c r="BH8" s="225"/>
      <c r="BI8" s="225"/>
      <c r="BJ8" s="226"/>
      <c r="BK8" s="233" t="s">
        <v>558</v>
      </c>
      <c r="BL8" s="225"/>
      <c r="BM8" s="225"/>
      <c r="BN8" s="225"/>
      <c r="BO8" s="226"/>
      <c r="BP8" s="230" t="s">
        <v>557</v>
      </c>
      <c r="BQ8" s="231"/>
      <c r="BR8" s="231"/>
      <c r="BS8" s="231"/>
      <c r="BT8" s="231"/>
      <c r="BU8" s="231"/>
      <c r="BV8" s="231"/>
      <c r="BW8" s="231"/>
      <c r="BX8" s="231"/>
      <c r="BY8" s="231"/>
      <c r="BZ8" s="231"/>
      <c r="CA8" s="231"/>
      <c r="CB8" s="231"/>
      <c r="CC8" s="231"/>
      <c r="CD8" s="231"/>
      <c r="CE8" s="231"/>
      <c r="CF8" s="231"/>
      <c r="CG8" s="232"/>
      <c r="CH8" s="342" t="s">
        <v>529</v>
      </c>
      <c r="CI8" s="343"/>
      <c r="CJ8" s="343"/>
      <c r="CK8" s="343"/>
      <c r="CL8" s="343"/>
      <c r="CM8" s="343"/>
      <c r="CN8" s="343"/>
      <c r="CO8" s="343"/>
      <c r="CP8" s="343"/>
      <c r="CQ8" s="343"/>
      <c r="CR8" s="343"/>
      <c r="CS8" s="343"/>
      <c r="CT8" s="343"/>
      <c r="CU8" s="343"/>
      <c r="CV8" s="343"/>
      <c r="CW8" s="343"/>
      <c r="CX8" s="343"/>
      <c r="DD8" s="11" t="s">
        <v>556</v>
      </c>
      <c r="DE8" s="11" t="str">
        <f>AX3</f>
        <v>t_exclusion_characterinfo</v>
      </c>
      <c r="DF8" s="11" t="s">
        <v>555</v>
      </c>
    </row>
    <row r="9" spans="1:113">
      <c r="B9" s="227"/>
      <c r="C9" s="229"/>
      <c r="D9" s="227"/>
      <c r="E9" s="228"/>
      <c r="F9" s="228"/>
      <c r="G9" s="228"/>
      <c r="H9" s="228"/>
      <c r="I9" s="228"/>
      <c r="J9" s="228"/>
      <c r="K9" s="228"/>
      <c r="L9" s="228"/>
      <c r="M9" s="228"/>
      <c r="N9" s="228"/>
      <c r="O9" s="228"/>
      <c r="P9" s="229"/>
      <c r="Q9" s="227"/>
      <c r="R9" s="228"/>
      <c r="S9" s="228"/>
      <c r="T9" s="228"/>
      <c r="U9" s="228"/>
      <c r="V9" s="228"/>
      <c r="W9" s="228"/>
      <c r="X9" s="228"/>
      <c r="Y9" s="228"/>
      <c r="Z9" s="228"/>
      <c r="AA9" s="228"/>
      <c r="AB9" s="228"/>
      <c r="AC9" s="229"/>
      <c r="AD9" s="227"/>
      <c r="AE9" s="228"/>
      <c r="AF9" s="228"/>
      <c r="AG9" s="228"/>
      <c r="AH9" s="228"/>
      <c r="AI9" s="228"/>
      <c r="AJ9" s="228"/>
      <c r="AK9" s="228"/>
      <c r="AL9" s="228"/>
      <c r="AM9" s="228"/>
      <c r="AN9" s="228"/>
      <c r="AO9" s="228"/>
      <c r="AP9" s="229"/>
      <c r="AQ9" s="227"/>
      <c r="AR9" s="228"/>
      <c r="AS9" s="228"/>
      <c r="AT9" s="228"/>
      <c r="AU9" s="229"/>
      <c r="AV9" s="227"/>
      <c r="AW9" s="228"/>
      <c r="AX9" s="228"/>
      <c r="AY9" s="228"/>
      <c r="AZ9" s="229"/>
      <c r="BA9" s="227"/>
      <c r="BB9" s="228"/>
      <c r="BC9" s="228"/>
      <c r="BD9" s="228"/>
      <c r="BE9" s="229"/>
      <c r="BF9" s="227"/>
      <c r="BG9" s="228"/>
      <c r="BH9" s="228"/>
      <c r="BI9" s="228"/>
      <c r="BJ9" s="229"/>
      <c r="BK9" s="227"/>
      <c r="BL9" s="228"/>
      <c r="BM9" s="228"/>
      <c r="BN9" s="228"/>
      <c r="BO9" s="229"/>
      <c r="BP9" s="230" t="s">
        <v>554</v>
      </c>
      <c r="BQ9" s="231"/>
      <c r="BR9" s="232"/>
      <c r="BS9" s="230" t="s">
        <v>553</v>
      </c>
      <c r="BT9" s="231"/>
      <c r="BU9" s="232"/>
      <c r="BV9" s="230" t="s">
        <v>552</v>
      </c>
      <c r="BW9" s="231"/>
      <c r="BX9" s="232"/>
      <c r="BY9" s="230" t="s">
        <v>551</v>
      </c>
      <c r="BZ9" s="231"/>
      <c r="CA9" s="232"/>
      <c r="CB9" s="230" t="s">
        <v>550</v>
      </c>
      <c r="CC9" s="231"/>
      <c r="CD9" s="232"/>
      <c r="CE9" s="230" t="s">
        <v>549</v>
      </c>
      <c r="CF9" s="231"/>
      <c r="CG9" s="232"/>
      <c r="CH9" s="342"/>
      <c r="CI9" s="343"/>
      <c r="CJ9" s="343"/>
      <c r="CK9" s="343"/>
      <c r="CL9" s="343"/>
      <c r="CM9" s="343"/>
      <c r="CN9" s="343"/>
      <c r="CO9" s="343"/>
      <c r="CP9" s="343"/>
      <c r="CQ9" s="343"/>
      <c r="CR9" s="343"/>
      <c r="CS9" s="343"/>
      <c r="CT9" s="343"/>
      <c r="CU9" s="343"/>
      <c r="CV9" s="343"/>
      <c r="CW9" s="343"/>
      <c r="CX9" s="343"/>
      <c r="DD9" s="11" t="s">
        <v>548</v>
      </c>
      <c r="DE9" s="11" t="str">
        <f>AX3</f>
        <v>t_exclusion_characterinfo</v>
      </c>
      <c r="DF9" s="11" t="s">
        <v>547</v>
      </c>
    </row>
    <row r="10" spans="1:113" s="12" customFormat="1">
      <c r="B10" s="197">
        <f t="shared" ref="B10:B12" si="0">ROW()-9</f>
        <v>1</v>
      </c>
      <c r="C10" s="198"/>
      <c r="D10" s="202" t="s">
        <v>1171</v>
      </c>
      <c r="E10" s="203"/>
      <c r="F10" s="203"/>
      <c r="G10" s="203"/>
      <c r="H10" s="203"/>
      <c r="I10" s="203"/>
      <c r="J10" s="203"/>
      <c r="K10" s="203"/>
      <c r="L10" s="203"/>
      <c r="M10" s="203"/>
      <c r="N10" s="203"/>
      <c r="O10" s="203"/>
      <c r="P10" s="204"/>
      <c r="Q10" s="202" t="s">
        <v>1172</v>
      </c>
      <c r="R10" s="203"/>
      <c r="S10" s="203"/>
      <c r="T10" s="203"/>
      <c r="U10" s="203"/>
      <c r="V10" s="203"/>
      <c r="W10" s="203"/>
      <c r="X10" s="203"/>
      <c r="Y10" s="203"/>
      <c r="Z10" s="203"/>
      <c r="AA10" s="203"/>
      <c r="AB10" s="203"/>
      <c r="AC10" s="204"/>
      <c r="AD10" s="202" t="s">
        <v>1171</v>
      </c>
      <c r="AE10" s="203"/>
      <c r="AF10" s="203"/>
      <c r="AG10" s="203"/>
      <c r="AH10" s="203"/>
      <c r="AI10" s="203"/>
      <c r="AJ10" s="203"/>
      <c r="AK10" s="203"/>
      <c r="AL10" s="203"/>
      <c r="AM10" s="203"/>
      <c r="AN10" s="203"/>
      <c r="AO10" s="203"/>
      <c r="AP10" s="204"/>
      <c r="AQ10" s="202" t="str">
        <f>VLOOKUP(AD10,ドメイン定義書!$F$10:$BF$240,43,FALSE)</f>
        <v>CHAR</v>
      </c>
      <c r="AR10" s="203"/>
      <c r="AS10" s="203"/>
      <c r="AT10" s="203"/>
      <c r="AU10" s="204"/>
      <c r="AV10" s="202">
        <f>VLOOKUP(AD10,ドメイン定義書!$F$10:$BF$240,50,FALSE)</f>
        <v>2</v>
      </c>
      <c r="AW10" s="203"/>
      <c r="AX10" s="203"/>
      <c r="AY10" s="203"/>
      <c r="AZ10" s="204"/>
      <c r="BA10" s="197"/>
      <c r="BB10" s="207"/>
      <c r="BC10" s="207"/>
      <c r="BD10" s="207"/>
      <c r="BE10" s="198"/>
      <c r="BF10" s="197" t="str">
        <f>IF(VLOOKUP(AD10,ドメイン定義書!$F$10:$BR$240,62,FALSE)=0,"",VLOOKUP(AD10,ドメイン定義書!$F$10:$BR$240,62,FALSE))</f>
        <v>○</v>
      </c>
      <c r="BG10" s="207"/>
      <c r="BH10" s="207"/>
      <c r="BI10" s="207"/>
      <c r="BJ10" s="198"/>
      <c r="BK10" s="202"/>
      <c r="BL10" s="203"/>
      <c r="BM10" s="203"/>
      <c r="BN10" s="203"/>
      <c r="BO10" s="204"/>
      <c r="BP10" s="202">
        <v>1</v>
      </c>
      <c r="BQ10" s="203"/>
      <c r="BR10" s="204"/>
      <c r="BS10" s="202"/>
      <c r="BT10" s="203"/>
      <c r="BU10" s="204"/>
      <c r="BV10" s="202"/>
      <c r="BW10" s="203"/>
      <c r="BX10" s="204"/>
      <c r="BY10" s="202"/>
      <c r="BZ10" s="203"/>
      <c r="CA10" s="204"/>
      <c r="CB10" s="202"/>
      <c r="CC10" s="203"/>
      <c r="CD10" s="204"/>
      <c r="CE10" s="202"/>
      <c r="CF10" s="203"/>
      <c r="CG10" s="204"/>
      <c r="CH10" s="335" t="s">
        <v>1159</v>
      </c>
      <c r="CI10" s="335"/>
      <c r="CJ10" s="335"/>
      <c r="CK10" s="335"/>
      <c r="CL10" s="335"/>
      <c r="CM10" s="335"/>
      <c r="CN10" s="335"/>
      <c r="CO10" s="335"/>
      <c r="CP10" s="335"/>
      <c r="CQ10" s="335"/>
      <c r="CR10" s="335"/>
      <c r="CS10" s="335"/>
      <c r="CT10" s="335"/>
      <c r="CU10" s="335"/>
      <c r="CV10" s="335"/>
      <c r="CW10" s="335"/>
      <c r="CX10" s="335"/>
      <c r="DE10" s="12" t="str">
        <f t="shared" ref="DE10:DE12" si="1">Q10</f>
        <v>datakbn</v>
      </c>
      <c r="DF10" s="12" t="str">
        <f t="shared" ref="DF10:DF12" si="2">AQ10&amp;"("&amp;AV10&amp;")"</f>
        <v>CHAR(2)</v>
      </c>
      <c r="DG10" s="12" t="str">
        <f>IF(BA10="","not null","")</f>
        <v>not null</v>
      </c>
      <c r="DH10" s="12" t="str">
        <f>IF(DG10="","",IF(BK10="","","default "&amp;IF(BK10="zero",0,IF(AQ10="DECIMAL",BK10,"'"&amp;BK10&amp;"'"))))</f>
        <v/>
      </c>
      <c r="DI10" s="12" t="s">
        <v>525</v>
      </c>
    </row>
    <row r="11" spans="1:113" s="12" customFormat="1">
      <c r="B11" s="197">
        <f t="shared" si="0"/>
        <v>2</v>
      </c>
      <c r="C11" s="198"/>
      <c r="D11" s="202" t="s">
        <v>1173</v>
      </c>
      <c r="E11" s="203"/>
      <c r="F11" s="203"/>
      <c r="G11" s="203"/>
      <c r="H11" s="203"/>
      <c r="I11" s="203"/>
      <c r="J11" s="203"/>
      <c r="K11" s="203"/>
      <c r="L11" s="203"/>
      <c r="M11" s="203"/>
      <c r="N11" s="203"/>
      <c r="O11" s="203"/>
      <c r="P11" s="204"/>
      <c r="Q11" s="202" t="s">
        <v>1174</v>
      </c>
      <c r="R11" s="203"/>
      <c r="S11" s="203"/>
      <c r="T11" s="203"/>
      <c r="U11" s="203"/>
      <c r="V11" s="203"/>
      <c r="W11" s="203"/>
      <c r="X11" s="203"/>
      <c r="Y11" s="203"/>
      <c r="Z11" s="203"/>
      <c r="AA11" s="203"/>
      <c r="AB11" s="203"/>
      <c r="AC11" s="204"/>
      <c r="AD11" s="202" t="s">
        <v>1173</v>
      </c>
      <c r="AE11" s="203"/>
      <c r="AF11" s="203"/>
      <c r="AG11" s="203"/>
      <c r="AH11" s="203"/>
      <c r="AI11" s="203"/>
      <c r="AJ11" s="203"/>
      <c r="AK11" s="203"/>
      <c r="AL11" s="203"/>
      <c r="AM11" s="203"/>
      <c r="AN11" s="203"/>
      <c r="AO11" s="203"/>
      <c r="AP11" s="204"/>
      <c r="AQ11" s="202" t="str">
        <f>VLOOKUP(AD11,ドメイン定義書!$F$10:$BF$240,43,FALSE)</f>
        <v>DECIMAL</v>
      </c>
      <c r="AR11" s="203"/>
      <c r="AS11" s="203"/>
      <c r="AT11" s="203"/>
      <c r="AU11" s="204"/>
      <c r="AV11" s="202">
        <f>VLOOKUP(AD11,ドメイン定義書!$F$10:$BF$240,50,FALSE)</f>
        <v>3</v>
      </c>
      <c r="AW11" s="203"/>
      <c r="AX11" s="203"/>
      <c r="AY11" s="203"/>
      <c r="AZ11" s="204"/>
      <c r="BA11" s="197"/>
      <c r="BB11" s="207"/>
      <c r="BC11" s="207"/>
      <c r="BD11" s="207"/>
      <c r="BE11" s="198"/>
      <c r="BF11" s="197" t="str">
        <f>IF(VLOOKUP(AD11,ドメイン定義書!$F$10:$BR$240,62,FALSE)=0,"",VLOOKUP(AD11,ドメイン定義書!$F$10:$BR$240,62,FALSE))</f>
        <v/>
      </c>
      <c r="BG11" s="207"/>
      <c r="BH11" s="207"/>
      <c r="BI11" s="207"/>
      <c r="BJ11" s="198"/>
      <c r="BK11" s="202"/>
      <c r="BL11" s="203"/>
      <c r="BM11" s="203"/>
      <c r="BN11" s="203"/>
      <c r="BO11" s="204"/>
      <c r="BP11" s="202">
        <v>2</v>
      </c>
      <c r="BQ11" s="203"/>
      <c r="BR11" s="204"/>
      <c r="BS11" s="202"/>
      <c r="BT11" s="203"/>
      <c r="BU11" s="204"/>
      <c r="BV11" s="202"/>
      <c r="BW11" s="203"/>
      <c r="BX11" s="204"/>
      <c r="BY11" s="202"/>
      <c r="BZ11" s="203"/>
      <c r="CA11" s="204"/>
      <c r="CB11" s="202"/>
      <c r="CC11" s="203"/>
      <c r="CD11" s="204"/>
      <c r="CE11" s="202"/>
      <c r="CF11" s="203"/>
      <c r="CG11" s="204"/>
      <c r="CH11" s="335"/>
      <c r="CI11" s="335"/>
      <c r="CJ11" s="335"/>
      <c r="CK11" s="335"/>
      <c r="CL11" s="335"/>
      <c r="CM11" s="335"/>
      <c r="CN11" s="335"/>
      <c r="CO11" s="335"/>
      <c r="CP11" s="335"/>
      <c r="CQ11" s="335"/>
      <c r="CR11" s="335"/>
      <c r="CS11" s="335"/>
      <c r="CT11" s="335"/>
      <c r="CU11" s="335"/>
      <c r="CV11" s="335"/>
      <c r="CW11" s="335"/>
      <c r="CX11" s="335"/>
      <c r="DE11" s="12" t="str">
        <f t="shared" si="1"/>
        <v>no</v>
      </c>
      <c r="DF11" s="12" t="str">
        <f t="shared" si="2"/>
        <v>DECIMAL(3)</v>
      </c>
      <c r="DG11" s="12" t="str">
        <f t="shared" ref="DG11:DG12" si="3">IF(BA11="","not null","")</f>
        <v>not null</v>
      </c>
      <c r="DH11" s="12" t="str">
        <f t="shared" ref="DH11:DH12" si="4">IF(DG11="","",IF(BK11="","","default "&amp;IF(BK11="zero",0,IF(AQ11="DECIMAL",BK11,"'"&amp;BK11&amp;"'"))))</f>
        <v/>
      </c>
      <c r="DI11" s="12" t="s">
        <v>525</v>
      </c>
    </row>
    <row r="12" spans="1:113" s="12" customFormat="1">
      <c r="B12" s="197">
        <f t="shared" si="0"/>
        <v>3</v>
      </c>
      <c r="C12" s="198"/>
      <c r="D12" s="202" t="s">
        <v>1175</v>
      </c>
      <c r="E12" s="203"/>
      <c r="F12" s="203"/>
      <c r="G12" s="203"/>
      <c r="H12" s="203"/>
      <c r="I12" s="203"/>
      <c r="J12" s="203"/>
      <c r="K12" s="203"/>
      <c r="L12" s="203"/>
      <c r="M12" s="203"/>
      <c r="N12" s="203"/>
      <c r="O12" s="203"/>
      <c r="P12" s="204"/>
      <c r="Q12" s="202" t="s">
        <v>1176</v>
      </c>
      <c r="R12" s="203"/>
      <c r="S12" s="203"/>
      <c r="T12" s="203"/>
      <c r="U12" s="203"/>
      <c r="V12" s="203"/>
      <c r="W12" s="203"/>
      <c r="X12" s="203"/>
      <c r="Y12" s="203"/>
      <c r="Z12" s="203"/>
      <c r="AA12" s="203"/>
      <c r="AB12" s="203"/>
      <c r="AC12" s="204"/>
      <c r="AD12" s="202" t="s">
        <v>1180</v>
      </c>
      <c r="AE12" s="203"/>
      <c r="AF12" s="203"/>
      <c r="AG12" s="203"/>
      <c r="AH12" s="203"/>
      <c r="AI12" s="203"/>
      <c r="AJ12" s="203"/>
      <c r="AK12" s="203"/>
      <c r="AL12" s="203"/>
      <c r="AM12" s="203"/>
      <c r="AN12" s="203"/>
      <c r="AO12" s="203"/>
      <c r="AP12" s="204"/>
      <c r="AQ12" s="202" t="str">
        <f>VLOOKUP(AD12,ドメイン定義書!$F$10:$BF$240,43,FALSE)</f>
        <v>VARCHAR</v>
      </c>
      <c r="AR12" s="203"/>
      <c r="AS12" s="203"/>
      <c r="AT12" s="203"/>
      <c r="AU12" s="204"/>
      <c r="AV12" s="202">
        <f>VLOOKUP(AD12,ドメイン定義書!$F$10:$BF$240,50,FALSE)</f>
        <v>60</v>
      </c>
      <c r="AW12" s="203"/>
      <c r="AX12" s="203"/>
      <c r="AY12" s="203"/>
      <c r="AZ12" s="204"/>
      <c r="BA12" s="197"/>
      <c r="BB12" s="207"/>
      <c r="BC12" s="207"/>
      <c r="BD12" s="207"/>
      <c r="BE12" s="198"/>
      <c r="BF12" s="197" t="str">
        <f>IF(VLOOKUP(AD12,ドメイン定義書!$F$10:$BR$240,62,FALSE)=0,"",VLOOKUP(AD12,ドメイン定義書!$F$10:$BR$240,62,FALSE))</f>
        <v/>
      </c>
      <c r="BG12" s="207"/>
      <c r="BH12" s="207"/>
      <c r="BI12" s="207"/>
      <c r="BJ12" s="198"/>
      <c r="BK12" s="202"/>
      <c r="BL12" s="203"/>
      <c r="BM12" s="203"/>
      <c r="BN12" s="203"/>
      <c r="BO12" s="204"/>
      <c r="BP12" s="202"/>
      <c r="BQ12" s="203"/>
      <c r="BR12" s="204"/>
      <c r="BS12" s="202"/>
      <c r="BT12" s="203"/>
      <c r="BU12" s="204"/>
      <c r="BV12" s="202"/>
      <c r="BW12" s="203"/>
      <c r="BX12" s="204"/>
      <c r="BY12" s="202"/>
      <c r="BZ12" s="203"/>
      <c r="CA12" s="204"/>
      <c r="CB12" s="202"/>
      <c r="CC12" s="203"/>
      <c r="CD12" s="204"/>
      <c r="CE12" s="202"/>
      <c r="CF12" s="203"/>
      <c r="CG12" s="204"/>
      <c r="CH12" s="335"/>
      <c r="CI12" s="335"/>
      <c r="CJ12" s="335"/>
      <c r="CK12" s="335"/>
      <c r="CL12" s="335"/>
      <c r="CM12" s="335"/>
      <c r="CN12" s="335"/>
      <c r="CO12" s="335"/>
      <c r="CP12" s="335"/>
      <c r="CQ12" s="335"/>
      <c r="CR12" s="335"/>
      <c r="CS12" s="335"/>
      <c r="CT12" s="335"/>
      <c r="CU12" s="335"/>
      <c r="CV12" s="335"/>
      <c r="CW12" s="335"/>
      <c r="CX12" s="335"/>
      <c r="DE12" s="12" t="str">
        <f t="shared" si="1"/>
        <v>exclusion_character</v>
      </c>
      <c r="DF12" s="12" t="str">
        <f t="shared" si="2"/>
        <v>VARCHAR(60)</v>
      </c>
      <c r="DG12" s="12" t="str">
        <f t="shared" si="3"/>
        <v>not null</v>
      </c>
      <c r="DH12" s="12" t="str">
        <f t="shared" si="4"/>
        <v/>
      </c>
      <c r="DI12" s="12" t="s">
        <v>525</v>
      </c>
    </row>
    <row r="13" spans="1:113">
      <c r="DD13" s="11" t="str">
        <f>"primary key ("&amp;Q10&amp;","&amp;Q11&amp;")"</f>
        <v>primary key (datakbn,no)</v>
      </c>
    </row>
    <row r="14" spans="1:113">
      <c r="DD14" s="11" t="s">
        <v>524</v>
      </c>
    </row>
  </sheetData>
  <mergeCells count="78">
    <mergeCell ref="CB11:CD11"/>
    <mergeCell ref="CE11:CG11"/>
    <mergeCell ref="CH12:CX12"/>
    <mergeCell ref="BP12:BR12"/>
    <mergeCell ref="BS12:BU12"/>
    <mergeCell ref="BV12:BX12"/>
    <mergeCell ref="BY12:CA12"/>
    <mergeCell ref="CB12:CD12"/>
    <mergeCell ref="CE12:CG12"/>
    <mergeCell ref="CB10:CD10"/>
    <mergeCell ref="CE10:CG10"/>
    <mergeCell ref="CH11:CX11"/>
    <mergeCell ref="B12:C12"/>
    <mergeCell ref="D12:P12"/>
    <mergeCell ref="Q12:AC12"/>
    <mergeCell ref="AD12:AP12"/>
    <mergeCell ref="AQ12:AU12"/>
    <mergeCell ref="AV12:AZ12"/>
    <mergeCell ref="BA12:BE12"/>
    <mergeCell ref="BF12:BJ12"/>
    <mergeCell ref="BK12:BO12"/>
    <mergeCell ref="BP11:BR11"/>
    <mergeCell ref="BS11:BU11"/>
    <mergeCell ref="BV11:BX11"/>
    <mergeCell ref="BY11:CA11"/>
    <mergeCell ref="B8:C9"/>
    <mergeCell ref="D8:P9"/>
    <mergeCell ref="CH10:CX10"/>
    <mergeCell ref="B11:C11"/>
    <mergeCell ref="D11:P11"/>
    <mergeCell ref="Q11:AC11"/>
    <mergeCell ref="AD11:AP11"/>
    <mergeCell ref="AQ11:AU11"/>
    <mergeCell ref="AV11:AZ11"/>
    <mergeCell ref="BA11:BE11"/>
    <mergeCell ref="BF11:BJ11"/>
    <mergeCell ref="BK11:BO11"/>
    <mergeCell ref="BP10:BR10"/>
    <mergeCell ref="BS10:BU10"/>
    <mergeCell ref="BV10:BX10"/>
    <mergeCell ref="BY10:CA10"/>
    <mergeCell ref="BY9:CA9"/>
    <mergeCell ref="CB9:CD9"/>
    <mergeCell ref="CE9:CG9"/>
    <mergeCell ref="B10:C10"/>
    <mergeCell ref="D10:P10"/>
    <mergeCell ref="Q10:AC10"/>
    <mergeCell ref="AD10:AP10"/>
    <mergeCell ref="AQ10:AU10"/>
    <mergeCell ref="AV10:AZ10"/>
    <mergeCell ref="BA10:BE10"/>
    <mergeCell ref="BF10:BJ10"/>
    <mergeCell ref="BK10:BO10"/>
    <mergeCell ref="BA8:BE9"/>
    <mergeCell ref="BF8:BJ9"/>
    <mergeCell ref="BK8:BO9"/>
    <mergeCell ref="BP8:CG8"/>
    <mergeCell ref="Q8:AC9"/>
    <mergeCell ref="AD8:AP9"/>
    <mergeCell ref="AQ8:AU9"/>
    <mergeCell ref="AV8:AZ9"/>
    <mergeCell ref="CS2:CX2"/>
    <mergeCell ref="Q3:AW3"/>
    <mergeCell ref="AX3:BZ3"/>
    <mergeCell ref="CA3:CF3"/>
    <mergeCell ref="CG3:CL3"/>
    <mergeCell ref="CM3:CR3"/>
    <mergeCell ref="CS3:CX3"/>
    <mergeCell ref="CM2:CR2"/>
    <mergeCell ref="CH8:CX9"/>
    <mergeCell ref="BP9:BR9"/>
    <mergeCell ref="BS9:BU9"/>
    <mergeCell ref="BV9:BX9"/>
    <mergeCell ref="B2:P3"/>
    <mergeCell ref="Q2:AW2"/>
    <mergeCell ref="AX2:BZ2"/>
    <mergeCell ref="CA2:CF2"/>
    <mergeCell ref="CG2:CL2"/>
  </mergeCells>
  <phoneticPr fontId="3"/>
  <dataValidations count="1">
    <dataValidation type="list" allowBlank="1" showInputMessage="1" showErrorMessage="1" sqref="BA10:BE12">
      <formula1>"○"</formula1>
    </dataValidation>
  </dataValidations>
  <pageMargins left="0.31496062992125984" right="0.31496062992125984" top="0.55118110236220474" bottom="0.55118110236220474" header="0.31496062992125984" footer="0.31496062992125984"/>
  <pageSetup paperSize="9" scale="87" orientation="landscape" r:id="rId1"/>
  <headerFooter>
    <oddHeader>&amp;L&amp;G&amp;R印刷日時：&amp;D&amp;' &amp;T</oddHeader>
    <oddFooter>&amp;L&amp;G&amp;R[ &amp;P/&amp;N-1 ]</oddFooter>
  </headerFooter>
  <legacyDrawingHF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I13"/>
  <sheetViews>
    <sheetView showGridLines="0" tabSelected="1" view="pageBreakPreview" zoomScale="85" zoomScaleNormal="85" zoomScaleSheetLayoutView="85" workbookViewId="0">
      <pane ySplit="9" topLeftCell="A10" activePane="bottomLeft" state="frozen"/>
      <selection activeCell="A10" sqref="A10"/>
      <selection pane="bottomLeft" activeCell="CI22" sqref="CI22"/>
    </sheetView>
  </sheetViews>
  <sheetFormatPr defaultColWidth="1.625" defaultRowHeight="13.5"/>
  <cols>
    <col min="1" max="1" width="0.625" style="11" customWidth="1"/>
    <col min="2" max="102" width="1.625" style="11"/>
    <col min="103" max="103" width="0.625" style="11" customWidth="1"/>
    <col min="104" max="107" width="1.625" style="11"/>
    <col min="108" max="108" width="65.75" style="11" bestFit="1" customWidth="1"/>
    <col min="109" max="109" width="19.375" style="11" bestFit="1" customWidth="1"/>
    <col min="110" max="110" width="14.75" style="11" bestFit="1" customWidth="1"/>
    <col min="111" max="111" width="7.625" style="11" bestFit="1" customWidth="1"/>
    <col min="112" max="112" width="2.125" style="11" bestFit="1" customWidth="1"/>
    <col min="113" max="16384" width="1.625" style="11"/>
  </cols>
  <sheetData>
    <row r="1" spans="1:113" ht="3" customHeight="1"/>
    <row r="2" spans="1:113" s="12" customFormat="1">
      <c r="B2" s="344" t="s">
        <v>15</v>
      </c>
      <c r="C2" s="345"/>
      <c r="D2" s="345"/>
      <c r="E2" s="345"/>
      <c r="F2" s="345"/>
      <c r="G2" s="345"/>
      <c r="H2" s="345"/>
      <c r="I2" s="345"/>
      <c r="J2" s="345"/>
      <c r="K2" s="345"/>
      <c r="L2" s="345"/>
      <c r="M2" s="345"/>
      <c r="N2" s="345"/>
      <c r="O2" s="345"/>
      <c r="P2" s="346"/>
      <c r="Q2" s="336" t="s">
        <v>17</v>
      </c>
      <c r="R2" s="337"/>
      <c r="S2" s="337"/>
      <c r="T2" s="337"/>
      <c r="U2" s="337"/>
      <c r="V2" s="337"/>
      <c r="W2" s="337"/>
      <c r="X2" s="337"/>
      <c r="Y2" s="337"/>
      <c r="Z2" s="337"/>
      <c r="AA2" s="337"/>
      <c r="AB2" s="337"/>
      <c r="AC2" s="337"/>
      <c r="AD2" s="337"/>
      <c r="AE2" s="337"/>
      <c r="AF2" s="337"/>
      <c r="AG2" s="337"/>
      <c r="AH2" s="337"/>
      <c r="AI2" s="337"/>
      <c r="AJ2" s="337"/>
      <c r="AK2" s="337"/>
      <c r="AL2" s="337"/>
      <c r="AM2" s="337"/>
      <c r="AN2" s="337"/>
      <c r="AO2" s="337"/>
      <c r="AP2" s="337"/>
      <c r="AQ2" s="337"/>
      <c r="AR2" s="337"/>
      <c r="AS2" s="337"/>
      <c r="AT2" s="337"/>
      <c r="AU2" s="337"/>
      <c r="AV2" s="337"/>
      <c r="AW2" s="338"/>
      <c r="AX2" s="336" t="s">
        <v>18</v>
      </c>
      <c r="AY2" s="337"/>
      <c r="AZ2" s="337"/>
      <c r="BA2" s="337"/>
      <c r="BB2" s="337"/>
      <c r="BC2" s="337"/>
      <c r="BD2" s="337"/>
      <c r="BE2" s="337"/>
      <c r="BF2" s="337"/>
      <c r="BG2" s="337"/>
      <c r="BH2" s="337"/>
      <c r="BI2" s="337"/>
      <c r="BJ2" s="337"/>
      <c r="BK2" s="337"/>
      <c r="BL2" s="337"/>
      <c r="BM2" s="337"/>
      <c r="BN2" s="337"/>
      <c r="BO2" s="337"/>
      <c r="BP2" s="337"/>
      <c r="BQ2" s="337"/>
      <c r="BR2" s="337"/>
      <c r="BS2" s="337"/>
      <c r="BT2" s="337"/>
      <c r="BU2" s="337"/>
      <c r="BV2" s="337"/>
      <c r="BW2" s="337"/>
      <c r="BX2" s="337"/>
      <c r="BY2" s="337"/>
      <c r="BZ2" s="338"/>
      <c r="CA2" s="336" t="s">
        <v>8</v>
      </c>
      <c r="CB2" s="337"/>
      <c r="CC2" s="337"/>
      <c r="CD2" s="337"/>
      <c r="CE2" s="337"/>
      <c r="CF2" s="338"/>
      <c r="CG2" s="339">
        <f>更新履歴!G9</f>
        <v>44081</v>
      </c>
      <c r="CH2" s="191"/>
      <c r="CI2" s="191"/>
      <c r="CJ2" s="191"/>
      <c r="CK2" s="191"/>
      <c r="CL2" s="192"/>
      <c r="CM2" s="336" t="s">
        <v>9</v>
      </c>
      <c r="CN2" s="337"/>
      <c r="CO2" s="337"/>
      <c r="CP2" s="337"/>
      <c r="CQ2" s="337"/>
      <c r="CR2" s="338"/>
      <c r="CS2" s="339" t="str">
        <f>更新履歴!Q9</f>
        <v>LINCREA平田</v>
      </c>
      <c r="CT2" s="191"/>
      <c r="CU2" s="191"/>
      <c r="CV2" s="191"/>
      <c r="CW2" s="191"/>
      <c r="CX2" s="192"/>
      <c r="DD2" s="12" t="s">
        <v>565</v>
      </c>
    </row>
    <row r="3" spans="1:113" s="14" customFormat="1">
      <c r="B3" s="347"/>
      <c r="C3" s="348"/>
      <c r="D3" s="348"/>
      <c r="E3" s="348"/>
      <c r="F3" s="348"/>
      <c r="G3" s="348"/>
      <c r="H3" s="348"/>
      <c r="I3" s="348"/>
      <c r="J3" s="348"/>
      <c r="K3" s="348"/>
      <c r="L3" s="348"/>
      <c r="M3" s="348"/>
      <c r="N3" s="348"/>
      <c r="O3" s="348"/>
      <c r="P3" s="349"/>
      <c r="Q3" s="182" t="str">
        <f>テーブル一覧!D17</f>
        <v>ファイルNO管理</v>
      </c>
      <c r="R3" s="193"/>
      <c r="S3" s="193"/>
      <c r="T3" s="193"/>
      <c r="U3" s="193"/>
      <c r="V3" s="193"/>
      <c r="W3" s="193"/>
      <c r="X3" s="193"/>
      <c r="Y3" s="193"/>
      <c r="Z3" s="193"/>
      <c r="AA3" s="193"/>
      <c r="AB3" s="193"/>
      <c r="AC3" s="193"/>
      <c r="AD3" s="193"/>
      <c r="AE3" s="193"/>
      <c r="AF3" s="193"/>
      <c r="AG3" s="193"/>
      <c r="AH3" s="193"/>
      <c r="AI3" s="193"/>
      <c r="AJ3" s="193"/>
      <c r="AK3" s="193"/>
      <c r="AL3" s="193"/>
      <c r="AM3" s="193"/>
      <c r="AN3" s="193"/>
      <c r="AO3" s="193"/>
      <c r="AP3" s="193"/>
      <c r="AQ3" s="193"/>
      <c r="AR3" s="193"/>
      <c r="AS3" s="193"/>
      <c r="AT3" s="193"/>
      <c r="AU3" s="193"/>
      <c r="AV3" s="193"/>
      <c r="AW3" s="183"/>
      <c r="AX3" s="182" t="str">
        <f>テーブル一覧!Q17</f>
        <v>t_filenoinfo</v>
      </c>
      <c r="AY3" s="193"/>
      <c r="AZ3" s="193"/>
      <c r="BA3" s="193"/>
      <c r="BB3" s="193"/>
      <c r="BC3" s="193"/>
      <c r="BD3" s="193"/>
      <c r="BE3" s="193"/>
      <c r="BF3" s="193"/>
      <c r="BG3" s="193"/>
      <c r="BH3" s="193"/>
      <c r="BI3" s="193"/>
      <c r="BJ3" s="193"/>
      <c r="BK3" s="193"/>
      <c r="BL3" s="193"/>
      <c r="BM3" s="193"/>
      <c r="BN3" s="193"/>
      <c r="BO3" s="193"/>
      <c r="BP3" s="193"/>
      <c r="BQ3" s="193"/>
      <c r="BR3" s="193"/>
      <c r="BS3" s="193"/>
      <c r="BT3" s="193"/>
      <c r="BU3" s="193"/>
      <c r="BV3" s="193"/>
      <c r="BW3" s="193"/>
      <c r="BX3" s="193"/>
      <c r="BY3" s="193"/>
      <c r="BZ3" s="183"/>
      <c r="CA3" s="336" t="s">
        <v>1</v>
      </c>
      <c r="CB3" s="337"/>
      <c r="CC3" s="337"/>
      <c r="CD3" s="337"/>
      <c r="CE3" s="337"/>
      <c r="CF3" s="338"/>
      <c r="CG3" s="339"/>
      <c r="CH3" s="191"/>
      <c r="CI3" s="191"/>
      <c r="CJ3" s="191"/>
      <c r="CK3" s="191"/>
      <c r="CL3" s="192"/>
      <c r="CM3" s="336" t="s">
        <v>2</v>
      </c>
      <c r="CN3" s="337"/>
      <c r="CO3" s="337"/>
      <c r="CP3" s="337"/>
      <c r="CQ3" s="337"/>
      <c r="CR3" s="338"/>
      <c r="CS3" s="339"/>
      <c r="CT3" s="191"/>
      <c r="CU3" s="191"/>
      <c r="CV3" s="191"/>
      <c r="CW3" s="191"/>
      <c r="CX3" s="192"/>
      <c r="DD3" s="14" t="str">
        <f>"LOAD DATA INFILE ""LoadData/"&amp;AX3&amp;".csv"""</f>
        <v>LOAD DATA INFILE "LoadData/t_filenoinfo.csv"</v>
      </c>
      <c r="DE3" s="14" t="s">
        <v>564</v>
      </c>
      <c r="DF3" s="14" t="str">
        <f>AX3</f>
        <v>t_filenoinfo</v>
      </c>
      <c r="DG3" s="14" t="s">
        <v>563</v>
      </c>
    </row>
    <row r="4" spans="1:113" ht="3" customHeight="1"/>
    <row r="5" spans="1:113" ht="2.25" customHeight="1">
      <c r="A5" s="15"/>
      <c r="B5" s="15"/>
      <c r="C5" s="15"/>
      <c r="D5" s="15"/>
      <c r="E5" s="15"/>
      <c r="F5" s="15"/>
      <c r="G5" s="15"/>
      <c r="H5" s="15"/>
      <c r="I5" s="15"/>
      <c r="J5" s="15"/>
      <c r="K5" s="15"/>
      <c r="L5" s="15"/>
      <c r="M5" s="15"/>
      <c r="N5" s="15"/>
      <c r="O5" s="15"/>
      <c r="P5" s="15"/>
      <c r="Q5" s="15"/>
      <c r="R5" s="15"/>
      <c r="S5" s="15"/>
      <c r="T5" s="15"/>
      <c r="U5" s="15"/>
      <c r="V5" s="15"/>
      <c r="W5" s="15"/>
      <c r="X5" s="15"/>
      <c r="Y5" s="15"/>
      <c r="Z5" s="15"/>
      <c r="AA5" s="15"/>
      <c r="AB5" s="15"/>
      <c r="AC5" s="15"/>
      <c r="AD5" s="15"/>
      <c r="AE5" s="15"/>
      <c r="AF5" s="15"/>
      <c r="AG5" s="15"/>
      <c r="AH5" s="15"/>
      <c r="AI5" s="15"/>
      <c r="AJ5" s="15"/>
      <c r="AK5" s="15"/>
      <c r="AL5" s="15"/>
      <c r="AM5" s="15"/>
      <c r="AN5" s="15"/>
      <c r="AO5" s="15"/>
      <c r="AP5" s="15"/>
      <c r="AQ5" s="15"/>
      <c r="AR5" s="15"/>
      <c r="AS5" s="15"/>
      <c r="AT5" s="15"/>
      <c r="AU5" s="15"/>
      <c r="AV5" s="15"/>
      <c r="AW5" s="15"/>
      <c r="AX5" s="15"/>
      <c r="AY5" s="15"/>
      <c r="AZ5" s="15"/>
      <c r="BA5" s="15"/>
      <c r="BB5" s="15"/>
      <c r="BC5" s="15"/>
      <c r="BD5" s="15"/>
      <c r="BE5" s="15"/>
      <c r="BF5" s="15"/>
      <c r="BG5" s="15"/>
      <c r="BH5" s="15"/>
      <c r="BI5" s="15"/>
      <c r="BJ5" s="15"/>
      <c r="BK5" s="15"/>
      <c r="BL5" s="15"/>
      <c r="BM5" s="15"/>
      <c r="BN5" s="15"/>
      <c r="BO5" s="15"/>
      <c r="BP5" s="15"/>
      <c r="BQ5" s="15"/>
      <c r="BR5" s="15"/>
      <c r="BS5" s="15"/>
      <c r="BT5" s="15"/>
      <c r="BU5" s="15"/>
      <c r="BV5" s="15"/>
      <c r="BW5" s="15"/>
      <c r="BX5" s="15"/>
      <c r="BY5" s="15"/>
      <c r="BZ5" s="15"/>
      <c r="CA5" s="15"/>
      <c r="CB5" s="15"/>
      <c r="CC5" s="15"/>
      <c r="CD5" s="15"/>
      <c r="CE5" s="15"/>
      <c r="CF5" s="15"/>
      <c r="CG5" s="15"/>
      <c r="CH5" s="15"/>
      <c r="CI5" s="15"/>
      <c r="CJ5" s="15"/>
      <c r="CK5" s="15"/>
      <c r="CL5" s="15"/>
      <c r="CM5" s="15"/>
      <c r="CN5" s="15"/>
      <c r="CO5" s="15"/>
      <c r="CP5" s="15"/>
      <c r="CQ5" s="15"/>
      <c r="CR5" s="15"/>
      <c r="CS5" s="15"/>
      <c r="CT5" s="15"/>
      <c r="CU5" s="15"/>
      <c r="CV5" s="15"/>
      <c r="CW5" s="15"/>
      <c r="CX5" s="15"/>
      <c r="CY5" s="15"/>
    </row>
    <row r="6" spans="1:113" ht="3" customHeight="1"/>
    <row r="8" spans="1:113">
      <c r="B8" s="224" t="s">
        <v>21</v>
      </c>
      <c r="C8" s="226"/>
      <c r="D8" s="224" t="s">
        <v>17</v>
      </c>
      <c r="E8" s="225"/>
      <c r="F8" s="225"/>
      <c r="G8" s="225"/>
      <c r="H8" s="225"/>
      <c r="I8" s="225"/>
      <c r="J8" s="225"/>
      <c r="K8" s="225"/>
      <c r="L8" s="225"/>
      <c r="M8" s="225"/>
      <c r="N8" s="225"/>
      <c r="O8" s="225"/>
      <c r="P8" s="226"/>
      <c r="Q8" s="224" t="s">
        <v>18</v>
      </c>
      <c r="R8" s="225"/>
      <c r="S8" s="225"/>
      <c r="T8" s="225"/>
      <c r="U8" s="225"/>
      <c r="V8" s="225"/>
      <c r="W8" s="225"/>
      <c r="X8" s="225"/>
      <c r="Y8" s="225"/>
      <c r="Z8" s="225"/>
      <c r="AA8" s="225"/>
      <c r="AB8" s="225"/>
      <c r="AC8" s="226"/>
      <c r="AD8" s="224" t="s">
        <v>562</v>
      </c>
      <c r="AE8" s="225"/>
      <c r="AF8" s="225"/>
      <c r="AG8" s="225"/>
      <c r="AH8" s="225"/>
      <c r="AI8" s="225"/>
      <c r="AJ8" s="225"/>
      <c r="AK8" s="225"/>
      <c r="AL8" s="225"/>
      <c r="AM8" s="225"/>
      <c r="AN8" s="225"/>
      <c r="AO8" s="225"/>
      <c r="AP8" s="226"/>
      <c r="AQ8" s="224" t="s">
        <v>561</v>
      </c>
      <c r="AR8" s="225"/>
      <c r="AS8" s="225"/>
      <c r="AT8" s="225"/>
      <c r="AU8" s="226"/>
      <c r="AV8" s="224" t="s">
        <v>30</v>
      </c>
      <c r="AW8" s="225"/>
      <c r="AX8" s="225"/>
      <c r="AY8" s="225"/>
      <c r="AZ8" s="226"/>
      <c r="BA8" s="233" t="s">
        <v>560</v>
      </c>
      <c r="BB8" s="225"/>
      <c r="BC8" s="225"/>
      <c r="BD8" s="225"/>
      <c r="BE8" s="226"/>
      <c r="BF8" s="233" t="s">
        <v>559</v>
      </c>
      <c r="BG8" s="225"/>
      <c r="BH8" s="225"/>
      <c r="BI8" s="225"/>
      <c r="BJ8" s="226"/>
      <c r="BK8" s="233" t="s">
        <v>558</v>
      </c>
      <c r="BL8" s="225"/>
      <c r="BM8" s="225"/>
      <c r="BN8" s="225"/>
      <c r="BO8" s="226"/>
      <c r="BP8" s="230" t="s">
        <v>557</v>
      </c>
      <c r="BQ8" s="231"/>
      <c r="BR8" s="231"/>
      <c r="BS8" s="231"/>
      <c r="BT8" s="231"/>
      <c r="BU8" s="231"/>
      <c r="BV8" s="231"/>
      <c r="BW8" s="231"/>
      <c r="BX8" s="231"/>
      <c r="BY8" s="231"/>
      <c r="BZ8" s="231"/>
      <c r="CA8" s="231"/>
      <c r="CB8" s="231"/>
      <c r="CC8" s="231"/>
      <c r="CD8" s="231"/>
      <c r="CE8" s="231"/>
      <c r="CF8" s="231"/>
      <c r="CG8" s="232"/>
      <c r="CH8" s="342" t="s">
        <v>529</v>
      </c>
      <c r="CI8" s="343"/>
      <c r="CJ8" s="343"/>
      <c r="CK8" s="343"/>
      <c r="CL8" s="343"/>
      <c r="CM8" s="343"/>
      <c r="CN8" s="343"/>
      <c r="CO8" s="343"/>
      <c r="CP8" s="343"/>
      <c r="CQ8" s="343"/>
      <c r="CR8" s="343"/>
      <c r="CS8" s="343"/>
      <c r="CT8" s="343"/>
      <c r="CU8" s="343"/>
      <c r="CV8" s="343"/>
      <c r="CW8" s="343"/>
      <c r="CX8" s="343"/>
      <c r="DD8" s="11" t="s">
        <v>556</v>
      </c>
      <c r="DE8" s="11" t="str">
        <f>AX3</f>
        <v>t_filenoinfo</v>
      </c>
      <c r="DF8" s="11" t="s">
        <v>555</v>
      </c>
    </row>
    <row r="9" spans="1:113">
      <c r="B9" s="227"/>
      <c r="C9" s="229"/>
      <c r="D9" s="227"/>
      <c r="E9" s="228"/>
      <c r="F9" s="228"/>
      <c r="G9" s="228"/>
      <c r="H9" s="228"/>
      <c r="I9" s="228"/>
      <c r="J9" s="228"/>
      <c r="K9" s="228"/>
      <c r="L9" s="228"/>
      <c r="M9" s="228"/>
      <c r="N9" s="228"/>
      <c r="O9" s="228"/>
      <c r="P9" s="229"/>
      <c r="Q9" s="227"/>
      <c r="R9" s="228"/>
      <c r="S9" s="228"/>
      <c r="T9" s="228"/>
      <c r="U9" s="228"/>
      <c r="V9" s="228"/>
      <c r="W9" s="228"/>
      <c r="X9" s="228"/>
      <c r="Y9" s="228"/>
      <c r="Z9" s="228"/>
      <c r="AA9" s="228"/>
      <c r="AB9" s="228"/>
      <c r="AC9" s="229"/>
      <c r="AD9" s="227"/>
      <c r="AE9" s="228"/>
      <c r="AF9" s="228"/>
      <c r="AG9" s="228"/>
      <c r="AH9" s="228"/>
      <c r="AI9" s="228"/>
      <c r="AJ9" s="228"/>
      <c r="AK9" s="228"/>
      <c r="AL9" s="228"/>
      <c r="AM9" s="228"/>
      <c r="AN9" s="228"/>
      <c r="AO9" s="228"/>
      <c r="AP9" s="229"/>
      <c r="AQ9" s="227"/>
      <c r="AR9" s="228"/>
      <c r="AS9" s="228"/>
      <c r="AT9" s="228"/>
      <c r="AU9" s="229"/>
      <c r="AV9" s="227"/>
      <c r="AW9" s="228"/>
      <c r="AX9" s="228"/>
      <c r="AY9" s="228"/>
      <c r="AZ9" s="229"/>
      <c r="BA9" s="227"/>
      <c r="BB9" s="228"/>
      <c r="BC9" s="228"/>
      <c r="BD9" s="228"/>
      <c r="BE9" s="229"/>
      <c r="BF9" s="227"/>
      <c r="BG9" s="228"/>
      <c r="BH9" s="228"/>
      <c r="BI9" s="228"/>
      <c r="BJ9" s="229"/>
      <c r="BK9" s="227"/>
      <c r="BL9" s="228"/>
      <c r="BM9" s="228"/>
      <c r="BN9" s="228"/>
      <c r="BO9" s="229"/>
      <c r="BP9" s="230" t="s">
        <v>554</v>
      </c>
      <c r="BQ9" s="231"/>
      <c r="BR9" s="232"/>
      <c r="BS9" s="230" t="s">
        <v>553</v>
      </c>
      <c r="BT9" s="231"/>
      <c r="BU9" s="232"/>
      <c r="BV9" s="230" t="s">
        <v>552</v>
      </c>
      <c r="BW9" s="231"/>
      <c r="BX9" s="232"/>
      <c r="BY9" s="230" t="s">
        <v>551</v>
      </c>
      <c r="BZ9" s="231"/>
      <c r="CA9" s="232"/>
      <c r="CB9" s="230" t="s">
        <v>550</v>
      </c>
      <c r="CC9" s="231"/>
      <c r="CD9" s="232"/>
      <c r="CE9" s="230" t="s">
        <v>549</v>
      </c>
      <c r="CF9" s="231"/>
      <c r="CG9" s="232"/>
      <c r="CH9" s="342"/>
      <c r="CI9" s="343"/>
      <c r="CJ9" s="343"/>
      <c r="CK9" s="343"/>
      <c r="CL9" s="343"/>
      <c r="CM9" s="343"/>
      <c r="CN9" s="343"/>
      <c r="CO9" s="343"/>
      <c r="CP9" s="343"/>
      <c r="CQ9" s="343"/>
      <c r="CR9" s="343"/>
      <c r="CS9" s="343"/>
      <c r="CT9" s="343"/>
      <c r="CU9" s="343"/>
      <c r="CV9" s="343"/>
      <c r="CW9" s="343"/>
      <c r="CX9" s="343"/>
      <c r="DD9" s="11" t="s">
        <v>548</v>
      </c>
      <c r="DE9" s="11" t="str">
        <f>AX3</f>
        <v>t_filenoinfo</v>
      </c>
      <c r="DF9" s="11" t="s">
        <v>547</v>
      </c>
    </row>
    <row r="10" spans="1:113" s="12" customFormat="1">
      <c r="B10" s="197">
        <f t="shared" ref="B10:B11" si="0">ROW()-9</f>
        <v>1</v>
      </c>
      <c r="C10" s="198"/>
      <c r="D10" s="202" t="s">
        <v>1173</v>
      </c>
      <c r="E10" s="203"/>
      <c r="F10" s="203"/>
      <c r="G10" s="203"/>
      <c r="H10" s="203"/>
      <c r="I10" s="203"/>
      <c r="J10" s="203"/>
      <c r="K10" s="203"/>
      <c r="L10" s="203"/>
      <c r="M10" s="203"/>
      <c r="N10" s="203"/>
      <c r="O10" s="203"/>
      <c r="P10" s="204"/>
      <c r="Q10" s="202" t="s">
        <v>1174</v>
      </c>
      <c r="R10" s="203"/>
      <c r="S10" s="203"/>
      <c r="T10" s="203"/>
      <c r="U10" s="203"/>
      <c r="V10" s="203"/>
      <c r="W10" s="203"/>
      <c r="X10" s="203"/>
      <c r="Y10" s="203"/>
      <c r="Z10" s="203"/>
      <c r="AA10" s="203"/>
      <c r="AB10" s="203"/>
      <c r="AC10" s="204"/>
      <c r="AD10" s="202" t="s">
        <v>1173</v>
      </c>
      <c r="AE10" s="203"/>
      <c r="AF10" s="203"/>
      <c r="AG10" s="203"/>
      <c r="AH10" s="203"/>
      <c r="AI10" s="203"/>
      <c r="AJ10" s="203"/>
      <c r="AK10" s="203"/>
      <c r="AL10" s="203"/>
      <c r="AM10" s="203"/>
      <c r="AN10" s="203"/>
      <c r="AO10" s="203"/>
      <c r="AP10" s="204"/>
      <c r="AQ10" s="202" t="str">
        <f>VLOOKUP(AD10,ドメイン定義書!$F$10:$BF$240,43,FALSE)</f>
        <v>DECIMAL</v>
      </c>
      <c r="AR10" s="203"/>
      <c r="AS10" s="203"/>
      <c r="AT10" s="203"/>
      <c r="AU10" s="204"/>
      <c r="AV10" s="202">
        <v>2</v>
      </c>
      <c r="AW10" s="203"/>
      <c r="AX10" s="203"/>
      <c r="AY10" s="203"/>
      <c r="AZ10" s="204"/>
      <c r="BA10" s="197"/>
      <c r="BB10" s="207"/>
      <c r="BC10" s="207"/>
      <c r="BD10" s="207"/>
      <c r="BE10" s="198"/>
      <c r="BF10" s="197" t="str">
        <f>IF(VLOOKUP(AD10,ドメイン定義書!$F$10:$BR$240,62,FALSE)=0,"",VLOOKUP(AD10,ドメイン定義書!$F$10:$BR$240,62,FALSE))</f>
        <v/>
      </c>
      <c r="BG10" s="207"/>
      <c r="BH10" s="207"/>
      <c r="BI10" s="207"/>
      <c r="BJ10" s="198"/>
      <c r="BK10" s="202"/>
      <c r="BL10" s="203"/>
      <c r="BM10" s="203"/>
      <c r="BN10" s="203"/>
      <c r="BO10" s="204"/>
      <c r="BP10" s="202">
        <v>1</v>
      </c>
      <c r="BQ10" s="203"/>
      <c r="BR10" s="204"/>
      <c r="BS10" s="202"/>
      <c r="BT10" s="203"/>
      <c r="BU10" s="204"/>
      <c r="BV10" s="202"/>
      <c r="BW10" s="203"/>
      <c r="BX10" s="204"/>
      <c r="BY10" s="202"/>
      <c r="BZ10" s="203"/>
      <c r="CA10" s="204"/>
      <c r="CB10" s="202"/>
      <c r="CC10" s="203"/>
      <c r="CD10" s="204"/>
      <c r="CE10" s="202"/>
      <c r="CF10" s="203"/>
      <c r="CG10" s="204"/>
      <c r="CH10" s="335"/>
      <c r="CI10" s="335"/>
      <c r="CJ10" s="335"/>
      <c r="CK10" s="335"/>
      <c r="CL10" s="335"/>
      <c r="CM10" s="335"/>
      <c r="CN10" s="335"/>
      <c r="CO10" s="335"/>
      <c r="CP10" s="335"/>
      <c r="CQ10" s="335"/>
      <c r="CR10" s="335"/>
      <c r="CS10" s="335"/>
      <c r="CT10" s="335"/>
      <c r="CU10" s="335"/>
      <c r="CV10" s="335"/>
      <c r="CW10" s="335"/>
      <c r="CX10" s="335"/>
      <c r="DE10" s="12" t="str">
        <f t="shared" ref="DE10:DE11" si="1">Q10</f>
        <v>no</v>
      </c>
      <c r="DF10" s="12" t="str">
        <f t="shared" ref="DF10:DF11" si="2">AQ10&amp;"("&amp;AV10&amp;")"</f>
        <v>DECIMAL(2)</v>
      </c>
      <c r="DG10" s="12" t="str">
        <f>IF(BA10="","not null","")</f>
        <v>not null</v>
      </c>
      <c r="DH10" s="12" t="str">
        <f>IF(DG10="","",IF(BK10="","","default "&amp;IF(BK10="zero",0,IF(AQ10="DECIMAL",BK10,"'"&amp;BK10&amp;"'"))))</f>
        <v/>
      </c>
      <c r="DI10" s="12" t="s">
        <v>525</v>
      </c>
    </row>
    <row r="11" spans="1:113" s="12" customFormat="1">
      <c r="B11" s="197">
        <f t="shared" si="0"/>
        <v>2</v>
      </c>
      <c r="C11" s="198"/>
      <c r="D11" s="190" t="s">
        <v>1195</v>
      </c>
      <c r="E11" s="191"/>
      <c r="F11" s="191"/>
      <c r="G11" s="191"/>
      <c r="H11" s="191"/>
      <c r="I11" s="191"/>
      <c r="J11" s="191"/>
      <c r="K11" s="191"/>
      <c r="L11" s="191"/>
      <c r="M11" s="191"/>
      <c r="N11" s="191"/>
      <c r="O11" s="191"/>
      <c r="P11" s="192"/>
      <c r="Q11" s="190" t="s">
        <v>1196</v>
      </c>
      <c r="R11" s="191"/>
      <c r="S11" s="191"/>
      <c r="T11" s="191"/>
      <c r="U11" s="191"/>
      <c r="V11" s="191"/>
      <c r="W11" s="191"/>
      <c r="X11" s="191"/>
      <c r="Y11" s="191"/>
      <c r="Z11" s="191"/>
      <c r="AA11" s="191"/>
      <c r="AB11" s="191"/>
      <c r="AC11" s="192"/>
      <c r="AD11" s="190" t="s">
        <v>531</v>
      </c>
      <c r="AE11" s="191"/>
      <c r="AF11" s="191"/>
      <c r="AG11" s="191"/>
      <c r="AH11" s="191"/>
      <c r="AI11" s="191"/>
      <c r="AJ11" s="191"/>
      <c r="AK11" s="191"/>
      <c r="AL11" s="191"/>
      <c r="AM11" s="191"/>
      <c r="AN11" s="191"/>
      <c r="AO11" s="191"/>
      <c r="AP11" s="192"/>
      <c r="AQ11" s="202" t="str">
        <f>IFERROR(VLOOKUP(加盟店基本!AD11,ドメイン定義書!$F$10:$BF$228,43,FALSE),"")</f>
        <v>CHAR</v>
      </c>
      <c r="AR11" s="203"/>
      <c r="AS11" s="203"/>
      <c r="AT11" s="203"/>
      <c r="AU11" s="204"/>
      <c r="AV11" s="202">
        <v>8</v>
      </c>
      <c r="AW11" s="203"/>
      <c r="AX11" s="203"/>
      <c r="AY11" s="203"/>
      <c r="AZ11" s="204"/>
      <c r="BA11" s="197"/>
      <c r="BB11" s="207"/>
      <c r="BC11" s="207"/>
      <c r="BD11" s="207"/>
      <c r="BE11" s="198"/>
      <c r="BF11" s="197" t="str">
        <f>IFERROR(IF(VLOOKUP(加盟店基本!AD11,ドメイン定義書!$F$10:$BR$228,62,FALSE)=0,"",VLOOKUP(加盟店基本!AD11,ドメイン定義書!$F$10:$BR$228,62,FALSE)),"")</f>
        <v/>
      </c>
      <c r="BG11" s="207"/>
      <c r="BH11" s="207"/>
      <c r="BI11" s="207"/>
      <c r="BJ11" s="198"/>
      <c r="BK11" s="202"/>
      <c r="BL11" s="203"/>
      <c r="BM11" s="203"/>
      <c r="BN11" s="203"/>
      <c r="BO11" s="204"/>
      <c r="BP11" s="202">
        <v>2</v>
      </c>
      <c r="BQ11" s="203"/>
      <c r="BR11" s="204"/>
      <c r="BS11" s="202"/>
      <c r="BT11" s="203"/>
      <c r="BU11" s="204"/>
      <c r="BV11" s="202"/>
      <c r="BW11" s="203"/>
      <c r="BX11" s="204"/>
      <c r="BY11" s="202"/>
      <c r="BZ11" s="203"/>
      <c r="CA11" s="204"/>
      <c r="CB11" s="202"/>
      <c r="CC11" s="203"/>
      <c r="CD11" s="204"/>
      <c r="CE11" s="202"/>
      <c r="CF11" s="203"/>
      <c r="CG11" s="204"/>
      <c r="CH11" s="335"/>
      <c r="CI11" s="335"/>
      <c r="CJ11" s="335"/>
      <c r="CK11" s="335"/>
      <c r="CL11" s="335"/>
      <c r="CM11" s="335"/>
      <c r="CN11" s="335"/>
      <c r="CO11" s="335"/>
      <c r="CP11" s="335"/>
      <c r="CQ11" s="335"/>
      <c r="CR11" s="335"/>
      <c r="CS11" s="335"/>
      <c r="CT11" s="335"/>
      <c r="CU11" s="335"/>
      <c r="CV11" s="335"/>
      <c r="CW11" s="335"/>
      <c r="CX11" s="335"/>
      <c r="DE11" s="12" t="str">
        <f t="shared" si="1"/>
        <v>file_ymd</v>
      </c>
      <c r="DF11" s="12" t="str">
        <f t="shared" si="2"/>
        <v>CHAR(8)</v>
      </c>
      <c r="DG11" s="12" t="str">
        <f t="shared" ref="DG11" si="3">IF(BA11="","not null","")</f>
        <v>not null</v>
      </c>
      <c r="DH11" s="12" t="str">
        <f t="shared" ref="DH11" si="4">IF(DG11="","",IF(BK11="","","default "&amp;IF(BK11="zero",0,IF(AQ11="DECIMAL",BK11,"'"&amp;BK11&amp;"'"))))</f>
        <v/>
      </c>
      <c r="DI11" s="12" t="s">
        <v>525</v>
      </c>
    </row>
    <row r="12" spans="1:113">
      <c r="DD12" s="11" t="str">
        <f>"primary key ("&amp;Q10&amp;","&amp;Q11&amp;")"</f>
        <v>primary key (no,file_ymd)</v>
      </c>
    </row>
    <row r="13" spans="1:113">
      <c r="DD13" s="11" t="s">
        <v>524</v>
      </c>
    </row>
  </sheetData>
  <mergeCells count="62">
    <mergeCell ref="B2:P3"/>
    <mergeCell ref="Q2:AW2"/>
    <mergeCell ref="AX2:BZ2"/>
    <mergeCell ref="CA2:CF2"/>
    <mergeCell ref="CG2:CL2"/>
    <mergeCell ref="Q8:AC9"/>
    <mergeCell ref="AD8:AP9"/>
    <mergeCell ref="AQ8:AU9"/>
    <mergeCell ref="AV8:AZ9"/>
    <mergeCell ref="CS2:CX2"/>
    <mergeCell ref="Q3:AW3"/>
    <mergeCell ref="AX3:BZ3"/>
    <mergeCell ref="CA3:CF3"/>
    <mergeCell ref="CG3:CL3"/>
    <mergeCell ref="CM3:CR3"/>
    <mergeCell ref="CS3:CX3"/>
    <mergeCell ref="CM2:CR2"/>
    <mergeCell ref="CH8:CX9"/>
    <mergeCell ref="BP9:BR9"/>
    <mergeCell ref="BS9:BU9"/>
    <mergeCell ref="BV9:BX9"/>
    <mergeCell ref="BY9:CA9"/>
    <mergeCell ref="CB9:CD9"/>
    <mergeCell ref="CE9:CG9"/>
    <mergeCell ref="B10:C10"/>
    <mergeCell ref="D10:P10"/>
    <mergeCell ref="Q10:AC10"/>
    <mergeCell ref="AD10:AP10"/>
    <mergeCell ref="AQ10:AU10"/>
    <mergeCell ref="AV10:AZ10"/>
    <mergeCell ref="BA10:BE10"/>
    <mergeCell ref="BF10:BJ10"/>
    <mergeCell ref="BK10:BO10"/>
    <mergeCell ref="BA8:BE9"/>
    <mergeCell ref="BF8:BJ9"/>
    <mergeCell ref="BK8:BO9"/>
    <mergeCell ref="BP8:CG8"/>
    <mergeCell ref="B8:C9"/>
    <mergeCell ref="D8:P9"/>
    <mergeCell ref="CH10:CX10"/>
    <mergeCell ref="B11:C11"/>
    <mergeCell ref="D11:P11"/>
    <mergeCell ref="Q11:AC11"/>
    <mergeCell ref="AD11:AP11"/>
    <mergeCell ref="AQ11:AU11"/>
    <mergeCell ref="AV11:AZ11"/>
    <mergeCell ref="BA11:BE11"/>
    <mergeCell ref="BF11:BJ11"/>
    <mergeCell ref="BK11:BO11"/>
    <mergeCell ref="BP10:BR10"/>
    <mergeCell ref="BS10:BU10"/>
    <mergeCell ref="BV10:BX10"/>
    <mergeCell ref="BY10:CA10"/>
    <mergeCell ref="CB10:CD10"/>
    <mergeCell ref="CE10:CG10"/>
    <mergeCell ref="CH11:CX11"/>
    <mergeCell ref="BP11:BR11"/>
    <mergeCell ref="BS11:BU11"/>
    <mergeCell ref="BV11:BX11"/>
    <mergeCell ref="BY11:CA11"/>
    <mergeCell ref="CB11:CD11"/>
    <mergeCell ref="CE11:CG11"/>
  </mergeCells>
  <phoneticPr fontId="3"/>
  <dataValidations count="1">
    <dataValidation type="list" allowBlank="1" showInputMessage="1" showErrorMessage="1" sqref="BA10:BE11">
      <formula1>"○"</formula1>
    </dataValidation>
  </dataValidations>
  <pageMargins left="0.31496062992125984" right="0.31496062992125984" top="0.55118110236220474" bottom="0.55118110236220474" header="0.31496062992125984" footer="0.31496062992125984"/>
  <pageSetup paperSize="9" scale="87" orientation="landscape" r:id="rId1"/>
  <headerFooter>
    <oddHeader>&amp;L&amp;G&amp;R印刷日時：&amp;D&amp;' &amp;T</oddHeader>
    <oddFooter>&amp;L&amp;G&amp;R[ &amp;P/&amp;N-1 ]</oddFooter>
  </headerFooter>
  <legacyDrawingHF r:id="rId2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ドメイン定義書!$F$10:$F$228</xm:f>
          </x14:formula1>
          <xm:sqref>AD11:AP11</xm:sqref>
        </x14:dataValidation>
      </x14:dataValidations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ワークシート</vt:lpstr>
      </vt:variant>
      <vt:variant>
        <vt:i4>12</vt:i4>
      </vt:variant>
      <vt:variant>
        <vt:lpstr>名前付き一覧</vt:lpstr>
      </vt:variant>
      <vt:variant>
        <vt:i4>11</vt:i4>
      </vt:variant>
    </vt:vector>
  </HeadingPairs>
  <TitlesOfParts>
    <vt:vector size="23" baseType="lpstr">
      <vt:lpstr>表紙</vt:lpstr>
      <vt:lpstr>更新履歴</vt:lpstr>
      <vt:lpstr>テーブル一覧</vt:lpstr>
      <vt:lpstr>ドメイン定義書</vt:lpstr>
      <vt:lpstr>加盟店基本</vt:lpstr>
      <vt:lpstr>加盟店審査申請ステータス情報</vt:lpstr>
      <vt:lpstr>加盟店決済属性パラメータ</vt:lpstr>
      <vt:lpstr>加盟店セキュリティ関連パラメータ</vt:lpstr>
      <vt:lpstr>共通コード</vt:lpstr>
      <vt:lpstr>キックバック先情報</vt:lpstr>
      <vt:lpstr>削除文字列情報</vt:lpstr>
      <vt:lpstr>ファイルNO管理</vt:lpstr>
      <vt:lpstr>キックバック先情報!Print_Area</vt:lpstr>
      <vt:lpstr>ドメイン定義書!Print_Area</vt:lpstr>
      <vt:lpstr>ファイルNO管理!Print_Area</vt:lpstr>
      <vt:lpstr>加盟店セキュリティ関連パラメータ!Print_Area</vt:lpstr>
      <vt:lpstr>加盟店基本!Print_Area</vt:lpstr>
      <vt:lpstr>加盟店決済属性パラメータ!Print_Area</vt:lpstr>
      <vt:lpstr>加盟店審査申請ステータス情報!Print_Area</vt:lpstr>
      <vt:lpstr>共通コード!Print_Area</vt:lpstr>
      <vt:lpstr>削除文字列情報!Print_Area</vt:lpstr>
      <vt:lpstr>加盟店セキュリティ関連パラメータ!Print_Titles</vt:lpstr>
      <vt:lpstr>加盟店基本!Print_Titles</vt:lpstr>
    </vt:vector>
  </TitlesOfParts>
  <Company>ビーコンシステム㈱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y.hirayama</dc:creator>
  <cp:lastModifiedBy>大森　康晴（SBPS）</cp:lastModifiedBy>
  <cp:lastPrinted>2014-04-01T08:15:29Z</cp:lastPrinted>
  <dcterms:created xsi:type="dcterms:W3CDTF">2006-10-04T06:53:42Z</dcterms:created>
  <dcterms:modified xsi:type="dcterms:W3CDTF">2021-08-23T15:47:48Z</dcterms:modified>
</cp:coreProperties>
</file>