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4.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5.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6.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8.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9.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drawings/drawing10.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drawings/drawing11.xml" ContentType="application/vnd.openxmlformats-officedocument.drawing+xml"/>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D:\Management\NPDP\Templates\Test Case\"/>
    </mc:Choice>
  </mc:AlternateContent>
  <xr:revisionPtr revIDLastSave="0" documentId="13_ncr:1_{7345B439-1732-4933-AFED-A787E994AE05}" xr6:coauthVersionLast="47" xr6:coauthVersionMax="47" xr10:uidLastSave="{00000000-0000-0000-0000-000000000000}"/>
  <bookViews>
    <workbookView xWindow="-110" yWindow="-16310" windowWidth="29020" windowHeight="16420" activeTab="12" xr2:uid="{00000000-000D-0000-FFFF-FFFF00000000}"/>
  </bookViews>
  <sheets>
    <sheet name="Dashboard" sheetId="3" r:id="rId1"/>
    <sheet name="Cover" sheetId="1" r:id="rId2"/>
    <sheet name="Summary" sheetId="17" r:id="rId3"/>
    <sheet name="Contents" sheetId="6" r:id="rId4"/>
    <sheet name="Config" sheetId="15" r:id="rId5"/>
    <sheet name="HW" sheetId="26" r:id="rId6"/>
    <sheet name="Perf" sheetId="28" r:id="rId7"/>
    <sheet name="Reli" sheetId="25" r:id="rId8"/>
    <sheet name="Stab" sheetId="24" r:id="rId9"/>
    <sheet name="PWR" sheetId="23" r:id="rId10"/>
    <sheet name="Thrm" sheetId="20" r:id="rId11"/>
    <sheet name="ESD" sheetId="18" r:id="rId12"/>
    <sheet name="MEP" sheetId="19" r:id="rId13"/>
    <sheet name="History" sheetId="14" state="hidden" r:id="rId14"/>
  </sheets>
  <definedNames>
    <definedName name="目錄" localSheetId="2">INDEX(GET.WORKBOOK(1), ROW(Summary!XFD1048573))&amp;T(NOW())</definedName>
    <definedName name="目錄">INDEX(GET.WORKBOOK(1), ROW(Cover!XFD1048573))&amp;T(NOW())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28" l="1"/>
  <c r="L11" i="3" s="1"/>
  <c r="F1" i="28"/>
  <c r="M6" i="17" s="1"/>
  <c r="E1" i="28"/>
  <c r="K6" i="17" s="1"/>
  <c r="D1" i="28"/>
  <c r="I6" i="17" s="1"/>
  <c r="C1" i="28"/>
  <c r="H11" i="3" s="1"/>
  <c r="N94" i="23"/>
  <c r="N85" i="23"/>
  <c r="N75" i="23"/>
  <c r="N65" i="23"/>
  <c r="E22" i="20"/>
  <c r="E21" i="20"/>
  <c r="E20" i="20"/>
  <c r="E30" i="24"/>
  <c r="E19" i="24"/>
  <c r="E18" i="24"/>
  <c r="E13" i="24"/>
  <c r="E171" i="25"/>
  <c r="E170" i="25"/>
  <c r="E169" i="25"/>
  <c r="E128" i="25"/>
  <c r="E127" i="25"/>
  <c r="E126" i="25"/>
  <c r="E107" i="25"/>
  <c r="E106" i="25"/>
  <c r="E105" i="25"/>
  <c r="E87" i="25"/>
  <c r="E86" i="25"/>
  <c r="E85" i="25"/>
  <c r="E65" i="25"/>
  <c r="E64" i="25"/>
  <c r="E63" i="25"/>
  <c r="E44" i="25"/>
  <c r="E43" i="25"/>
  <c r="E42" i="25"/>
  <c r="E23" i="25"/>
  <c r="E21" i="25"/>
  <c r="E22" i="25"/>
  <c r="J11" i="3" l="1"/>
  <c r="N11" i="3" s="1"/>
  <c r="O6" i="17"/>
  <c r="G1" i="26"/>
  <c r="L10" i="3" s="1"/>
  <c r="F1" i="26"/>
  <c r="M5" i="17" s="1"/>
  <c r="E1" i="26"/>
  <c r="K5" i="17" s="1"/>
  <c r="D1" i="26"/>
  <c r="J10" i="3" s="1"/>
  <c r="C1" i="26"/>
  <c r="H10" i="3" s="1"/>
  <c r="N10" i="3" l="1"/>
  <c r="I5" i="17"/>
  <c r="G1" i="24"/>
  <c r="F1" i="24"/>
  <c r="E1" i="24"/>
  <c r="D1" i="24"/>
  <c r="C1" i="24"/>
  <c r="G1" i="25" l="1"/>
  <c r="L12" i="3" s="1"/>
  <c r="F1" i="25"/>
  <c r="M7" i="17" s="1"/>
  <c r="E1" i="25"/>
  <c r="K7" i="17" s="1"/>
  <c r="D1" i="25"/>
  <c r="C1" i="25"/>
  <c r="H12" i="3" s="1"/>
  <c r="J12" i="3" l="1"/>
  <c r="N12" i="3" s="1"/>
  <c r="I7" i="17"/>
  <c r="O7" i="17" s="1"/>
  <c r="L13" i="3"/>
  <c r="M8" i="17"/>
  <c r="H13" i="3"/>
  <c r="N55" i="23"/>
  <c r="N45" i="23"/>
  <c r="N33" i="23"/>
  <c r="N20" i="23"/>
  <c r="J13" i="3" l="1"/>
  <c r="N13" i="3" s="1"/>
  <c r="I8" i="17"/>
  <c r="K8" i="17"/>
  <c r="E1" i="23"/>
  <c r="K9" i="17" s="1"/>
  <c r="G1" i="23"/>
  <c r="F1" i="23"/>
  <c r="M9" i="17" s="1"/>
  <c r="D1" i="23"/>
  <c r="C1" i="23"/>
  <c r="O8" i="17" l="1"/>
  <c r="L14" i="3"/>
  <c r="H14" i="3"/>
  <c r="I9" i="17"/>
  <c r="O9" i="17" s="1"/>
  <c r="J14" i="3"/>
  <c r="N14" i="3" s="1"/>
  <c r="O5" i="17"/>
  <c r="G1" i="20" l="1"/>
  <c r="L15" i="3" s="1"/>
  <c r="F1" i="20"/>
  <c r="M10" i="17" s="1"/>
  <c r="E1" i="20"/>
  <c r="K10" i="17" s="1"/>
  <c r="D1" i="20"/>
  <c r="I10" i="17" s="1"/>
  <c r="C1" i="20"/>
  <c r="H15" i="3" s="1"/>
  <c r="J15" i="3" l="1"/>
  <c r="O10" i="17"/>
  <c r="N15" i="3" l="1"/>
  <c r="G1" i="19"/>
  <c r="L17" i="3" s="1"/>
  <c r="F1" i="19"/>
  <c r="M12" i="17" s="1"/>
  <c r="E1" i="19"/>
  <c r="K12" i="17" s="1"/>
  <c r="D1" i="19"/>
  <c r="I12" i="17" s="1"/>
  <c r="C1" i="19"/>
  <c r="H17" i="3" s="1"/>
  <c r="G1" i="18"/>
  <c r="L16" i="3" s="1"/>
  <c r="F1" i="18"/>
  <c r="M11" i="17" s="1"/>
  <c r="E1" i="18"/>
  <c r="K11" i="17" s="1"/>
  <c r="D1" i="18"/>
  <c r="J16" i="3" s="1"/>
  <c r="C1" i="18"/>
  <c r="H16" i="3" s="1"/>
  <c r="J17" i="3" l="1"/>
  <c r="O12" i="17"/>
  <c r="I11" i="17"/>
  <c r="O11" i="17" s="1"/>
  <c r="N16" i="3"/>
  <c r="E14" i="17" l="1"/>
  <c r="E13" i="17"/>
  <c r="E15" i="17"/>
  <c r="N17" i="3"/>
  <c r="L8" i="3"/>
  <c r="K15" i="1" l="1"/>
  <c r="K13" i="1"/>
  <c r="C9" i="1"/>
  <c r="C7" i="1"/>
  <c r="H8" i="3"/>
  <c r="J8" i="3" l="1"/>
</calcChain>
</file>

<file path=xl/sharedStrings.xml><?xml version="1.0" encoding="utf-8"?>
<sst xmlns="http://schemas.openxmlformats.org/spreadsheetml/2006/main" count="1162" uniqueCount="354">
  <si>
    <t>Report Name</t>
    <phoneticPr fontId="1" type="noConversion"/>
  </si>
  <si>
    <t>Project Name</t>
    <phoneticPr fontId="1" type="noConversion"/>
  </si>
  <si>
    <t>Revision</t>
    <phoneticPr fontId="1" type="noConversion"/>
  </si>
  <si>
    <t>Total # in DB</t>
    <phoneticPr fontId="1" type="noConversion"/>
  </si>
  <si>
    <t>Total Planned #</t>
    <phoneticPr fontId="1" type="noConversion"/>
  </si>
  <si>
    <t>Test Case Group</t>
    <phoneticPr fontId="1" type="noConversion"/>
  </si>
  <si>
    <t>TC's # in DB</t>
    <phoneticPr fontId="1" type="noConversion"/>
  </si>
  <si>
    <t>Selected TC's #</t>
    <phoneticPr fontId="1" type="noConversion"/>
  </si>
  <si>
    <t>Pass Rate</t>
    <phoneticPr fontId="1" type="noConversion"/>
  </si>
  <si>
    <t>Revision:</t>
    <phoneticPr fontId="1" type="noConversion"/>
  </si>
  <si>
    <t>Released Date:</t>
    <phoneticPr fontId="1" type="noConversion"/>
  </si>
  <si>
    <t>Prepared &amp; Tested By</t>
    <phoneticPr fontId="1" type="noConversion"/>
  </si>
  <si>
    <t>Reviewed &amp; Approved By</t>
    <phoneticPr fontId="1" type="noConversion"/>
  </si>
  <si>
    <t>Summary of Test</t>
    <phoneticPr fontId="1" type="noConversion"/>
  </si>
  <si>
    <t>Category of Test Cases</t>
    <phoneticPr fontId="1" type="noConversion"/>
  </si>
  <si>
    <t>Total TC #</t>
    <phoneticPr fontId="1" type="noConversion"/>
  </si>
  <si>
    <t>Pass</t>
    <phoneticPr fontId="1" type="noConversion"/>
  </si>
  <si>
    <t>Fail</t>
    <phoneticPr fontId="1" type="noConversion"/>
  </si>
  <si>
    <t>Untested</t>
    <phoneticPr fontId="1" type="noConversion"/>
  </si>
  <si>
    <t>Completed Rate</t>
    <phoneticPr fontId="1" type="noConversion"/>
  </si>
  <si>
    <t/>
  </si>
  <si>
    <t>Table of Contents</t>
    <phoneticPr fontId="1" type="noConversion"/>
  </si>
  <si>
    <t>Display</t>
    <phoneticPr fontId="1" type="noConversion"/>
  </si>
  <si>
    <t>Version</t>
    <phoneticPr fontId="1" type="noConversion"/>
  </si>
  <si>
    <t>Caption</t>
    <phoneticPr fontId="1" type="noConversion"/>
  </si>
  <si>
    <t>Photo</t>
    <phoneticPr fontId="1" type="noConversion"/>
  </si>
  <si>
    <t>Test Case</t>
    <phoneticPr fontId="1" type="noConversion"/>
  </si>
  <si>
    <t>Remark</t>
    <phoneticPr fontId="1" type="noConversion"/>
  </si>
  <si>
    <t>Result</t>
    <phoneticPr fontId="1" type="noConversion"/>
  </si>
  <si>
    <t>Date</t>
    <phoneticPr fontId="1" type="noConversion"/>
  </si>
  <si>
    <t>History of Release</t>
    <phoneticPr fontId="1" type="noConversion"/>
  </si>
  <si>
    <t>v.0001</t>
    <phoneticPr fontId="1" type="noConversion"/>
  </si>
  <si>
    <t>FAIL Rate</t>
    <phoneticPr fontId="1" type="noConversion"/>
  </si>
  <si>
    <t>PASS Rate</t>
    <phoneticPr fontId="1" type="noConversion"/>
  </si>
  <si>
    <t>0.1</t>
    <phoneticPr fontId="1" type="noConversion"/>
  </si>
  <si>
    <t>[System Model Name]</t>
    <phoneticPr fontId="1" type="noConversion"/>
  </si>
  <si>
    <t>P/N</t>
    <phoneticPr fontId="1" type="noConversion"/>
  </si>
  <si>
    <t>Appearance of Assembled System</t>
    <phoneticPr fontId="1" type="noConversion"/>
  </si>
  <si>
    <t>Total Estimated hrs.</t>
  </si>
  <si>
    <t>Estimated hrs.</t>
  </si>
  <si>
    <t>hrs.</t>
  </si>
  <si>
    <t>Test Report</t>
    <phoneticPr fontId="1" type="noConversion"/>
  </si>
  <si>
    <t>Electrostatic Discharge (ESD)</t>
  </si>
  <si>
    <t>Electrostatic Discharge (ESD)</t>
    <phoneticPr fontId="1" type="noConversion"/>
  </si>
  <si>
    <t>Contact Discharge</t>
    <phoneticPr fontId="1" type="noConversion"/>
  </si>
  <si>
    <t>Labeled Points (Front)</t>
    <phoneticPr fontId="1" type="noConversion"/>
  </si>
  <si>
    <t>Labeled Points (Back)</t>
    <phoneticPr fontId="1" type="noConversion"/>
  </si>
  <si>
    <t>Air Discharge</t>
    <phoneticPr fontId="1" type="noConversion"/>
  </si>
  <si>
    <t>1. Prepare blue sticker to label the air discharge points.
2. Use ESD gun to point to the position that selected as air discharge point, not touch the point.
3. Perform at least 10 discharges at each point.</t>
    <phoneticPr fontId="1" type="noConversion"/>
  </si>
  <si>
    <t>Labeled Points (Left)</t>
    <phoneticPr fontId="1" type="noConversion"/>
  </si>
  <si>
    <t>Labeled Points (Right)</t>
    <phoneticPr fontId="1" type="noConversion"/>
  </si>
  <si>
    <t>Labeled Points (Top)</t>
    <phoneticPr fontId="1" type="noConversion"/>
  </si>
  <si>
    <t>Labeled Points (Bottom)</t>
    <phoneticPr fontId="1" type="noConversion"/>
  </si>
  <si>
    <t>Mechanical Protection</t>
  </si>
  <si>
    <t>Mechanical Protection</t>
    <phoneticPr fontId="1" type="noConversion"/>
  </si>
  <si>
    <t>IP6X Waterproof</t>
    <phoneticPr fontId="1" type="noConversion"/>
  </si>
  <si>
    <t>1. Connect air leakage detection equipment to system.
2. Fill 6KPa (0.006MPa) air pressure into system.
3. After 1 minutes, measure system's air pressure. Fill measured air pressure in Remark.</t>
    <phoneticPr fontId="1" type="noConversion"/>
  </si>
  <si>
    <t>Photo of measurement</t>
    <phoneticPr fontId="1" type="noConversion"/>
  </si>
  <si>
    <t>The measured air pressure should not be lower than 4KPa (0.004MPa)</t>
    <phoneticPr fontId="1" type="noConversion"/>
  </si>
  <si>
    <t>1. Connect air leakage detection equipment to system.
2. Fill 11KPa (0.011MPa) air pressure into system.
3. After 1 minutes, measure system's air pressure. Fill measured air pressure in Remark.</t>
    <phoneticPr fontId="1" type="noConversion"/>
  </si>
  <si>
    <t>The measured air pressure should not be lower than 11KPa (0.011MPa)</t>
    <phoneticPr fontId="1" type="noConversion"/>
  </si>
  <si>
    <t>Thermal Profile</t>
  </si>
  <si>
    <t>Thermal Profile</t>
    <phoneticPr fontId="1" type="noConversion"/>
  </si>
  <si>
    <t>IR Imaging</t>
    <phoneticPr fontId="1" type="noConversion"/>
  </si>
  <si>
    <t>Surface (Front)</t>
    <phoneticPr fontId="1" type="noConversion"/>
  </si>
  <si>
    <t>Surface (Left)</t>
    <phoneticPr fontId="1" type="noConversion"/>
  </si>
  <si>
    <t>Surface (Back)</t>
    <phoneticPr fontId="1" type="noConversion"/>
  </si>
  <si>
    <t>Surface (Right)</t>
    <phoneticPr fontId="1" type="noConversion"/>
  </si>
  <si>
    <t>Surface (Top)</t>
    <phoneticPr fontId="1" type="noConversion"/>
  </si>
  <si>
    <t>Surface (Bottom)</t>
    <phoneticPr fontId="1" type="noConversion"/>
  </si>
  <si>
    <t>Configuration &amp; Utilities</t>
    <phoneticPr fontId="1" type="noConversion"/>
  </si>
  <si>
    <t>DUT List</t>
    <phoneticPr fontId="1" type="noConversion"/>
  </si>
  <si>
    <t>M/B Version</t>
    <phoneticPr fontId="1" type="noConversion"/>
  </si>
  <si>
    <t>CPU</t>
    <phoneticPr fontId="1" type="noConversion"/>
  </si>
  <si>
    <t>Memory</t>
    <phoneticPr fontId="1" type="noConversion"/>
  </si>
  <si>
    <t>OS</t>
    <phoneticPr fontId="1" type="noConversion"/>
  </si>
  <si>
    <t>Hard Drive</t>
    <phoneticPr fontId="1" type="noConversion"/>
  </si>
  <si>
    <t>Power</t>
    <phoneticPr fontId="1" type="noConversion"/>
  </si>
  <si>
    <t>BIOS Version</t>
    <phoneticPr fontId="1" type="noConversion"/>
  </si>
  <si>
    <t>EC/MCU FW Version</t>
    <phoneticPr fontId="1" type="noConversion"/>
  </si>
  <si>
    <t>EDID Version</t>
    <phoneticPr fontId="1" type="noConversion"/>
  </si>
  <si>
    <t>DUT#1:
System Model Name</t>
    <phoneticPr fontId="1" type="noConversion"/>
  </si>
  <si>
    <t>DUT#2:
System Model Name</t>
    <phoneticPr fontId="1" type="noConversion"/>
  </si>
  <si>
    <t>DUT#3:
System Model Name</t>
    <phoneticPr fontId="1" type="noConversion"/>
  </si>
  <si>
    <t>Spec. of Memory</t>
    <phoneticPr fontId="1" type="noConversion"/>
  </si>
  <si>
    <t>Spec. of Storage</t>
    <phoneticPr fontId="1" type="noConversion"/>
  </si>
  <si>
    <t>Spec. of CPU</t>
    <phoneticPr fontId="1" type="noConversion"/>
  </si>
  <si>
    <t>Spec. of Other supported devices</t>
    <phoneticPr fontId="1" type="noConversion"/>
  </si>
  <si>
    <t>Utilities List</t>
    <phoneticPr fontId="1" type="noConversion"/>
  </si>
  <si>
    <t>Utility Name</t>
    <phoneticPr fontId="1" type="noConversion"/>
  </si>
  <si>
    <t>Purpose of using utility</t>
    <phoneticPr fontId="1" type="noConversion"/>
  </si>
  <si>
    <t>3DMark</t>
    <phoneticPr fontId="1" type="noConversion"/>
  </si>
  <si>
    <t>Used for benchmarking computer's hardware and graphic.</t>
    <phoneticPr fontId="1" type="noConversion"/>
  </si>
  <si>
    <t>CineBench</t>
    <phoneticPr fontId="1" type="noConversion"/>
  </si>
  <si>
    <t>Used for evaluating computer hardware's capabilities.</t>
    <phoneticPr fontId="1" type="noConversion"/>
  </si>
  <si>
    <t>CPU-Z</t>
    <phoneticPr fontId="1" type="noConversion"/>
  </si>
  <si>
    <t>CrystalDiskMark</t>
    <phoneticPr fontId="1" type="noConversion"/>
  </si>
  <si>
    <t>Used for testing benchmark of disk.</t>
    <phoneticPr fontId="1" type="noConversion"/>
  </si>
  <si>
    <t>HWINFO64</t>
    <phoneticPr fontId="1" type="noConversion"/>
  </si>
  <si>
    <t>Used for checking system hardware information.</t>
    <phoneticPr fontId="1" type="noConversion"/>
  </si>
  <si>
    <t>PassMark BurnInTest</t>
    <phoneticPr fontId="1" type="noConversion"/>
  </si>
  <si>
    <t>Used for computer stability and reliability testing.</t>
    <phoneticPr fontId="1" type="noConversion"/>
  </si>
  <si>
    <t>PassMark MemTest86</t>
    <phoneticPr fontId="1" type="noConversion"/>
  </si>
  <si>
    <t>Used for memory testing.</t>
    <phoneticPr fontId="1" type="noConversion"/>
  </si>
  <si>
    <t>PassMark Rebooter</t>
    <phoneticPr fontId="1" type="noConversion"/>
  </si>
  <si>
    <t>PassMark Sleeper</t>
    <phoneticPr fontId="1" type="noConversion"/>
  </si>
  <si>
    <t>Used for suspending or hibernating computer.</t>
    <phoneticPr fontId="1" type="noConversion"/>
  </si>
  <si>
    <t>Used for getting CPU information.</t>
    <phoneticPr fontId="1" type="noConversion"/>
  </si>
  <si>
    <t>Used for cyclic testing of system.</t>
    <phoneticPr fontId="1" type="noConversion"/>
  </si>
  <si>
    <t>List of Supported Devices &amp; Accessories</t>
    <phoneticPr fontId="1" type="noConversion"/>
  </si>
  <si>
    <t>Spec. of Accessories</t>
    <phoneticPr fontId="1" type="noConversion"/>
  </si>
  <si>
    <t>Procedure</t>
    <phoneticPr fontId="1" type="noConversion"/>
  </si>
  <si>
    <t>Criteria</t>
    <phoneticPr fontId="1" type="noConversion"/>
  </si>
  <si>
    <t>hrs</t>
    <phoneticPr fontId="1" type="noConversion"/>
  </si>
  <si>
    <t>Drop</t>
    <phoneticPr fontId="1" type="noConversion"/>
  </si>
  <si>
    <t>The test is performed by an external third-party laboratory and result is gotten from the report.</t>
    <phoneticPr fontId="1" type="noConversion"/>
  </si>
  <si>
    <t>Shock and Vibration</t>
    <phoneticPr fontId="1" type="noConversion"/>
  </si>
  <si>
    <t>The tests are performed by an external third-party laboratory and result is gotten from the report.</t>
    <phoneticPr fontId="1" type="noConversion"/>
  </si>
  <si>
    <r>
      <rPr>
        <i/>
        <sz val="11"/>
        <color theme="4" tint="-0.249977111117893"/>
        <rFont val="Arial"/>
        <family val="2"/>
      </rPr>
      <t>IRI_001:</t>
    </r>
    <r>
      <rPr>
        <sz val="11"/>
        <rFont val="Arial"/>
        <family val="2"/>
      </rPr>
      <t xml:space="preserve"> To check heat on surface of system with IR imaging when system operates at 100% loading.</t>
    </r>
    <phoneticPr fontId="1" type="noConversion"/>
  </si>
  <si>
    <t>1. Prepare thermal imaging camera facing to surface of system.
2. Prepare maximum supported performance of devices for system configuration.
3. Install all devices mentioned in item 2 into system.
4. Power on system and boot into Windows OS.
5. Execute PassMark BurnInTest for 30 minutes.
6. Record thermal profile and get maximum hot-spots.</t>
    <phoneticPr fontId="1" type="noConversion"/>
  </si>
  <si>
    <t>Max. Temp</t>
    <phoneticPr fontId="1" type="noConversion"/>
  </si>
  <si>
    <t xml:space="preserve">The maximum hot spots should not over requirement. </t>
    <phoneticPr fontId="1" type="noConversion"/>
  </si>
  <si>
    <t>Storage</t>
    <phoneticPr fontId="1" type="noConversion"/>
  </si>
  <si>
    <t>EUT should not be influenced and no damage of any component after test.</t>
  </si>
  <si>
    <t>1. Prepare yellow sticker to label the contact discharge points.
2. Use ESD gun to touch labeled point.
3. Perform at least 10 discharges at each point.</t>
  </si>
  <si>
    <t>Power Consumption</t>
    <phoneticPr fontId="1" type="noConversion"/>
  </si>
  <si>
    <t>Equipment</t>
    <phoneticPr fontId="1" type="noConversion"/>
  </si>
  <si>
    <t>GWINSTEK SPD-3606</t>
    <phoneticPr fontId="1" type="noConversion"/>
  </si>
  <si>
    <t>HengHui HCP-1022</t>
    <phoneticPr fontId="1" type="noConversion"/>
  </si>
  <si>
    <t>Input Voltage</t>
    <phoneticPr fontId="1" type="noConversion"/>
  </si>
  <si>
    <t>V</t>
    <phoneticPr fontId="1" type="noConversion"/>
  </si>
  <si>
    <t>A</t>
    <phoneticPr fontId="1" type="noConversion"/>
  </si>
  <si>
    <t>Result(Watt)</t>
    <phoneticPr fontId="1" type="noConversion"/>
  </si>
  <si>
    <t>Power Consumption</t>
  </si>
  <si>
    <t>Power Consumption of System</t>
    <phoneticPr fontId="1" type="noConversion"/>
  </si>
  <si>
    <t>Max. Current</t>
    <phoneticPr fontId="1" type="noConversion"/>
  </si>
  <si>
    <r>
      <rPr>
        <i/>
        <sz val="11"/>
        <color theme="4" tint="-0.249977111117893"/>
        <rFont val="Arial"/>
        <family val="2"/>
      </rPr>
      <t>PCS_001:</t>
    </r>
    <r>
      <rPr>
        <sz val="11"/>
        <rFont val="Arial"/>
        <family val="2"/>
      </rPr>
      <t xml:space="preserve"> To record maximum power consumed during system boots with minimum supported voltage input of system.</t>
    </r>
  </si>
  <si>
    <r>
      <rPr>
        <i/>
        <sz val="11"/>
        <color theme="4" tint="-0.249977111117893"/>
        <rFont val="Arial"/>
        <family val="2"/>
      </rPr>
      <t>PCS_002:</t>
    </r>
    <r>
      <rPr>
        <sz val="11"/>
        <rFont val="Arial"/>
        <family val="2"/>
      </rPr>
      <t xml:space="preserve"> To record maximum power consumed during system boots with maximum supported voltage input of system.</t>
    </r>
    <phoneticPr fontId="1" type="noConversion"/>
  </si>
  <si>
    <r>
      <rPr>
        <i/>
        <sz val="11"/>
        <color theme="4" tint="-0.249977111117893"/>
        <rFont val="Arial"/>
        <family val="2"/>
      </rPr>
      <t>IP6X_001:</t>
    </r>
    <r>
      <rPr>
        <sz val="11"/>
        <rFont val="Arial"/>
        <family val="2"/>
      </rPr>
      <t xml:space="preserve"> To measure air leakage under IP65 standard.</t>
    </r>
    <phoneticPr fontId="1" type="noConversion"/>
  </si>
  <si>
    <r>
      <rPr>
        <i/>
        <sz val="11"/>
        <color theme="4" tint="-0.249977111117893"/>
        <rFont val="Arial"/>
        <family val="2"/>
      </rPr>
      <t>IP6X_002:</t>
    </r>
    <r>
      <rPr>
        <sz val="11"/>
        <rFont val="Arial"/>
        <family val="2"/>
      </rPr>
      <t xml:space="preserve"> To measure air leakage under IP67 standard.</t>
    </r>
    <phoneticPr fontId="1" type="noConversion"/>
  </si>
  <si>
    <r>
      <rPr>
        <i/>
        <sz val="11"/>
        <color theme="4" tint="-0.249977111117893"/>
        <rFont val="Arial"/>
        <family val="2"/>
      </rPr>
      <t xml:space="preserve">Dro_001: </t>
    </r>
    <r>
      <rPr>
        <sz val="11"/>
        <rFont val="Arial"/>
        <family val="2"/>
      </rPr>
      <t>To verify that system in package will not be destroyed after drop test.</t>
    </r>
    <phoneticPr fontId="1" type="noConversion"/>
  </si>
  <si>
    <r>
      <rPr>
        <i/>
        <sz val="11"/>
        <color theme="4" tint="-0.249977111117893"/>
        <rFont val="Arial"/>
        <family val="2"/>
      </rPr>
      <t xml:space="preserve">Vib_001: </t>
    </r>
    <r>
      <rPr>
        <sz val="11"/>
        <rFont val="Arial"/>
        <family val="2"/>
      </rPr>
      <t>To verify that system will work fine after shock and vibration test.</t>
    </r>
    <phoneticPr fontId="1" type="noConversion"/>
  </si>
  <si>
    <r>
      <rPr>
        <i/>
        <sz val="11"/>
        <color theme="4" tint="-0.249977111117893"/>
        <rFont val="Arial"/>
        <family val="2"/>
      </rPr>
      <t>CED_002:</t>
    </r>
    <r>
      <rPr>
        <sz val="11"/>
        <rFont val="Arial"/>
        <family val="2"/>
      </rPr>
      <t xml:space="preserve"> To perform ±8kV contact discharge to EUT.</t>
    </r>
    <phoneticPr fontId="1" type="noConversion"/>
  </si>
  <si>
    <r>
      <rPr>
        <i/>
        <sz val="11"/>
        <color theme="4" tint="-0.249977111117893"/>
        <rFont val="Arial"/>
        <family val="2"/>
      </rPr>
      <t>CED_001:</t>
    </r>
    <r>
      <rPr>
        <sz val="11"/>
        <rFont val="Arial"/>
        <family val="2"/>
      </rPr>
      <t xml:space="preserve"> To perform ±4kV contact discharge to EUT.</t>
    </r>
    <phoneticPr fontId="1" type="noConversion"/>
  </si>
  <si>
    <r>
      <rPr>
        <i/>
        <sz val="11"/>
        <color theme="4" tint="-0.249977111117893"/>
        <rFont val="Arial"/>
        <family val="2"/>
      </rPr>
      <t>CED_003:</t>
    </r>
    <r>
      <rPr>
        <sz val="11"/>
        <rFont val="Arial"/>
        <family val="2"/>
      </rPr>
      <t xml:space="preserve"> To perform ±10kV contact discharge to EUT.</t>
    </r>
    <phoneticPr fontId="1" type="noConversion"/>
  </si>
  <si>
    <r>
      <rPr>
        <i/>
        <sz val="11"/>
        <color theme="4" tint="-0.249977111117893"/>
        <rFont val="Arial"/>
        <family val="2"/>
      </rPr>
      <t>AED_001:</t>
    </r>
    <r>
      <rPr>
        <sz val="11"/>
        <rFont val="Arial"/>
        <family val="2"/>
      </rPr>
      <t xml:space="preserve"> To perform ±8kV air discharge to EUT.</t>
    </r>
    <phoneticPr fontId="1" type="noConversion"/>
  </si>
  <si>
    <r>
      <rPr>
        <i/>
        <sz val="11"/>
        <color theme="4" tint="-0.249977111117893"/>
        <rFont val="Arial"/>
        <family val="2"/>
      </rPr>
      <t>AED_002:</t>
    </r>
    <r>
      <rPr>
        <sz val="11"/>
        <rFont val="Arial"/>
        <family val="2"/>
      </rPr>
      <t xml:space="preserve"> To perform ±15kV air discharge to EUT.</t>
    </r>
    <phoneticPr fontId="1" type="noConversion"/>
  </si>
  <si>
    <t>Averaged Current</t>
    <phoneticPr fontId="1" type="noConversion"/>
  </si>
  <si>
    <r>
      <rPr>
        <i/>
        <sz val="11"/>
        <color theme="4" tint="-0.249977111117893"/>
        <rFont val="Arial"/>
        <family val="2"/>
      </rPr>
      <t>PCS_003:</t>
    </r>
    <r>
      <rPr>
        <sz val="11"/>
        <rFont val="Arial"/>
        <family val="2"/>
      </rPr>
      <t xml:space="preserve"> To record averaged power consumed during system operates.</t>
    </r>
    <phoneticPr fontId="1" type="noConversion"/>
  </si>
  <si>
    <t>Compatibility of Power Adapter</t>
    <phoneticPr fontId="1" type="noConversion"/>
  </si>
  <si>
    <r>
      <rPr>
        <i/>
        <sz val="11"/>
        <color theme="4" tint="-0.249977111117893"/>
        <rFont val="Arial"/>
        <family val="2"/>
      </rPr>
      <t>CPA_001:</t>
    </r>
    <r>
      <rPr>
        <sz val="11"/>
        <rFont val="Arial"/>
        <family val="2"/>
      </rPr>
      <t xml:space="preserve"> To verify whether power adapter works well with system or not.</t>
    </r>
    <phoneticPr fontId="1" type="noConversion"/>
  </si>
  <si>
    <t>PWR Adapter</t>
    <phoneticPr fontId="1" type="noConversion"/>
  </si>
  <si>
    <t>No error found during test.</t>
    <phoneticPr fontId="1" type="noConversion"/>
  </si>
  <si>
    <t>Stability</t>
  </si>
  <si>
    <t>Stability</t>
    <phoneticPr fontId="1" type="noConversion"/>
  </si>
  <si>
    <t>Power ON/OFF &amp; Reboot Cycling Test</t>
    <phoneticPr fontId="1" type="noConversion"/>
  </si>
  <si>
    <t>1. Counter value recorded by OS program SHOULD equal to 200.
2. Display should work normally, no garbage, flicker, distortion or any abnormal issue found.
3. System should not hang or has BSOD.</t>
    <phoneticPr fontId="1" type="noConversion"/>
  </si>
  <si>
    <r>
      <rPr>
        <i/>
        <sz val="11"/>
        <color theme="4" tint="-0.249977111117893"/>
        <rFont val="Arial"/>
        <family val="2"/>
      </rPr>
      <t>POR_001:</t>
    </r>
    <r>
      <rPr>
        <sz val="11"/>
        <rFont val="Arial"/>
        <family val="2"/>
      </rPr>
      <t xml:space="preserve"> Repeatable testing on system ON/OFF from G3 to OS to confirm the stability. (AT Mode)</t>
    </r>
    <phoneticPr fontId="1" type="noConversion"/>
  </si>
  <si>
    <r>
      <rPr>
        <i/>
        <sz val="11"/>
        <color theme="4" tint="-0.249977111117893"/>
        <rFont val="Arial"/>
        <family val="2"/>
      </rPr>
      <t>POR_002:</t>
    </r>
    <r>
      <rPr>
        <sz val="11"/>
        <rFont val="Arial"/>
        <family val="2"/>
      </rPr>
      <t xml:space="preserve"> Repeatable testing on system ON/OFF from S5 to OS to confirm the stability. (ATX Mode)</t>
    </r>
    <phoneticPr fontId="1" type="noConversion"/>
  </si>
  <si>
    <t>1. Counter value recorded SHOULD equal to 200.
2. Display should work normally, no garbage, flicker, distortion or any abnormal issue found.
3. System should not hang or has BSOD.</t>
    <phoneticPr fontId="1" type="noConversion"/>
  </si>
  <si>
    <r>
      <rPr>
        <i/>
        <sz val="11"/>
        <color theme="4" tint="-0.249977111117893"/>
        <rFont val="Arial"/>
        <family val="2"/>
      </rPr>
      <t>POR_003:</t>
    </r>
    <r>
      <rPr>
        <sz val="11"/>
        <rFont val="Arial"/>
        <family val="2"/>
      </rPr>
      <t xml:space="preserve"> Repeatable testing on system reboot to OS to confirm the stability.</t>
    </r>
    <phoneticPr fontId="1" type="noConversion"/>
  </si>
  <si>
    <t>1. Install PassMark Rebooter tool on Windows OS.
2. Execute reboot test 200 times.
3. Record with camera for debugging purpose once error happens.</t>
    <phoneticPr fontId="1" type="noConversion"/>
  </si>
  <si>
    <t>Sleep State Cycling Test</t>
    <phoneticPr fontId="1" type="noConversion"/>
  </si>
  <si>
    <r>
      <rPr>
        <i/>
        <sz val="11"/>
        <color theme="4" tint="-0.249977111117893"/>
        <rFont val="Arial"/>
        <family val="2"/>
      </rPr>
      <t>SSC_001:</t>
    </r>
    <r>
      <rPr>
        <sz val="11"/>
        <rFont val="Arial"/>
        <family val="2"/>
      </rPr>
      <t xml:space="preserve"> Repeatable testing on system resume from S3 to OS.</t>
    </r>
    <phoneticPr fontId="1" type="noConversion"/>
  </si>
  <si>
    <t>1. Boot into BIOS setup utility, then configure sleep state to S3 (Suspend to RAM).
2. Install PassMark Sleeper tool on Windows OS.
3. Execute system resume from S3 to OS by configuring sleeper setting.
4. Continue performing resume test 200 times.</t>
    <phoneticPr fontId="1" type="noConversion"/>
  </si>
  <si>
    <r>
      <rPr>
        <i/>
        <sz val="11"/>
        <color theme="4" tint="-0.249977111117893"/>
        <rFont val="Arial"/>
        <family val="2"/>
      </rPr>
      <t>SSC_002:</t>
    </r>
    <r>
      <rPr>
        <sz val="11"/>
        <rFont val="Arial"/>
        <family val="2"/>
      </rPr>
      <t xml:space="preserve"> Repeatable testing on system resume from S4 to OS.</t>
    </r>
    <phoneticPr fontId="1" type="noConversion"/>
  </si>
  <si>
    <t>1. Boot into BIOS setup utility, then configure sleep state to S4 (Hibernation).
2. Install PassMark Sleeper tool on Windows OS.
3. Execute system resume from S4 to OS by configuring sleeper setting.
4. Continue performing resume test 200 times.</t>
    <phoneticPr fontId="1" type="noConversion"/>
  </si>
  <si>
    <t>Reliability</t>
  </si>
  <si>
    <t>Reliability</t>
    <phoneticPr fontId="1" type="noConversion"/>
  </si>
  <si>
    <r>
      <t xml:space="preserve">Initial version for system test report that test cases were different from from motherboard test report template.
Support report publishing automatically by following below file name format:
</t>
    </r>
    <r>
      <rPr>
        <i/>
        <sz val="11"/>
        <color rgb="FF0000CC"/>
        <rFont val="Arial"/>
        <family val="2"/>
      </rPr>
      <t>[System Model Name][Report Name] R[Revision]_YYYYMMDD.pdf.</t>
    </r>
    <phoneticPr fontId="1" type="noConversion"/>
  </si>
  <si>
    <t>BurnInTest under Ambient Temperature</t>
    <phoneticPr fontId="1" type="noConversion"/>
  </si>
  <si>
    <r>
      <rPr>
        <i/>
        <sz val="11"/>
        <color theme="4" tint="-0.249977111117893"/>
        <rFont val="Arial"/>
        <family val="2"/>
      </rPr>
      <t>TAT_001:</t>
    </r>
    <r>
      <rPr>
        <sz val="11"/>
        <rFont val="Arial"/>
        <family val="2"/>
      </rPr>
      <t xml:space="preserve"> Stress testing under ambient temperature with system suppoted minimum voltage input.</t>
    </r>
    <phoneticPr fontId="1" type="noConversion"/>
  </si>
  <si>
    <t>Ambient Temperature</t>
    <phoneticPr fontId="1" type="noConversion"/>
  </si>
  <si>
    <t>Average Temp.</t>
    <phoneticPr fontId="1" type="noConversion"/>
  </si>
  <si>
    <t>Disk</t>
    <phoneticPr fontId="1" type="noConversion"/>
  </si>
  <si>
    <r>
      <rPr>
        <i/>
        <sz val="11"/>
        <color theme="4" tint="-0.249977111117893"/>
        <rFont val="Arial"/>
        <family val="2"/>
      </rPr>
      <t>TAT_002:</t>
    </r>
    <r>
      <rPr>
        <sz val="11"/>
        <rFont val="Arial"/>
        <family val="2"/>
      </rPr>
      <t xml:space="preserve"> Stress testing under ambient temperature with system suppoted maximum voltage input.</t>
    </r>
    <phoneticPr fontId="1" type="noConversion"/>
  </si>
  <si>
    <r>
      <rPr>
        <i/>
        <sz val="11"/>
        <color theme="4" tint="-0.249977111117893"/>
        <rFont val="Arial"/>
        <family val="2"/>
      </rPr>
      <t>TAT_003:</t>
    </r>
    <r>
      <rPr>
        <sz val="11"/>
        <rFont val="Arial"/>
        <family val="2"/>
      </rPr>
      <t xml:space="preserve"> Stress testing under ambient temperature with specific required voltage input.</t>
    </r>
    <phoneticPr fontId="1" type="noConversion"/>
  </si>
  <si>
    <t>BurnInTest under Specific Temperature</t>
    <phoneticPr fontId="1" type="noConversion"/>
  </si>
  <si>
    <r>
      <rPr>
        <i/>
        <sz val="11"/>
        <color theme="4" tint="-0.249977111117893"/>
        <rFont val="Arial"/>
        <family val="2"/>
      </rPr>
      <t>TST_001:</t>
    </r>
    <r>
      <rPr>
        <sz val="11"/>
        <rFont val="Arial"/>
        <family val="2"/>
      </rPr>
      <t xml:space="preserve"> Stress testing under system defined maximum operating temperature and humidity.</t>
    </r>
    <phoneticPr fontId="1" type="noConversion"/>
  </si>
  <si>
    <t>%</t>
    <phoneticPr fontId="1" type="noConversion"/>
  </si>
  <si>
    <t>Humidity</t>
    <phoneticPr fontId="1" type="noConversion"/>
  </si>
  <si>
    <t>Temp.</t>
    <phoneticPr fontId="1" type="noConversion"/>
  </si>
  <si>
    <r>
      <rPr>
        <i/>
        <sz val="11"/>
        <color theme="4" tint="-0.249977111117893"/>
        <rFont val="Arial"/>
        <family val="2"/>
      </rPr>
      <t>TST_002:</t>
    </r>
    <r>
      <rPr>
        <sz val="11"/>
        <rFont val="Arial"/>
        <family val="2"/>
      </rPr>
      <t xml:space="preserve"> Stress testing under system defined minimum operating temperature.</t>
    </r>
    <phoneticPr fontId="1" type="noConversion"/>
  </si>
  <si>
    <r>
      <rPr>
        <i/>
        <sz val="11"/>
        <color theme="4" tint="-0.249977111117893"/>
        <rFont val="Arial"/>
        <family val="2"/>
      </rPr>
      <t>TST_003:</t>
    </r>
    <r>
      <rPr>
        <sz val="11"/>
        <rFont val="Arial"/>
        <family val="2"/>
      </rPr>
      <t xml:space="preserve"> Stress testing under specific required operating temperature and humidity.</t>
    </r>
    <phoneticPr fontId="1" type="noConversion"/>
  </si>
  <si>
    <t>Thermal Cycling Test</t>
    <phoneticPr fontId="1" type="noConversion"/>
  </si>
  <si>
    <r>
      <rPr>
        <i/>
        <sz val="11"/>
        <color theme="4" tint="-0.249977111117893"/>
        <rFont val="Arial"/>
        <family val="2"/>
      </rPr>
      <t>TCT_001:</t>
    </r>
    <r>
      <rPr>
        <sz val="11"/>
        <rFont val="Arial"/>
        <family val="2"/>
      </rPr>
      <t xml:space="preserve"> Stress testing under scheduled temperature and humidity settings.</t>
    </r>
    <phoneticPr fontId="1" type="noConversion"/>
  </si>
  <si>
    <r>
      <t>1. System should not hang and has BSOD.
2. Recorded average temperature of CPU is under 70</t>
    </r>
    <r>
      <rPr>
        <sz val="11"/>
        <color theme="1"/>
        <rFont val="Arial"/>
        <family val="1"/>
      </rPr>
      <t>°</t>
    </r>
    <r>
      <rPr>
        <sz val="11"/>
        <color theme="1"/>
        <rFont val="Arial"/>
        <family val="2"/>
      </rPr>
      <t>C.
3. Recorded average temperature of Memory is under 65°C or under 75°C (WT Memory).
4. Record average temperature of Disk is under 50°C or under 65°C (WT Disk).</t>
    </r>
    <phoneticPr fontId="1" type="noConversion"/>
  </si>
  <si>
    <t>°C</t>
    <phoneticPr fontId="1" type="noConversion"/>
  </si>
  <si>
    <t>1. System should not hang and has BSOD.
2. Recorded average temperature of CPU is under 70°C.
3. Recorded average temperature of Memory is under 65°C or under 75°C (WT Memory).
4. Record average temperature of Disk is under 50°C or under 65°C (WT Disk).</t>
    <phoneticPr fontId="1" type="noConversion"/>
  </si>
  <si>
    <t>1. System should not hang and has BSOD.
2. Recorded average temperature of CPU is under 95°C.
3. Recorded average temperature of Memory is under 85°C or under 95°C (WT Memory).
4. Record average temperature of Disk is under 70°C or under 85°C (WT Disk).</t>
    <phoneticPr fontId="1" type="noConversion"/>
  </si>
  <si>
    <t>Temp. Range</t>
    <phoneticPr fontId="1" type="noConversion"/>
  </si>
  <si>
    <t>~</t>
    <phoneticPr fontId="1" type="noConversion"/>
  </si>
  <si>
    <t>Humidity Range</t>
    <phoneticPr fontId="1" type="noConversion"/>
  </si>
  <si>
    <t>Chamber Setting</t>
    <phoneticPr fontId="1" type="noConversion"/>
  </si>
  <si>
    <t>Temp. Cycle</t>
    <phoneticPr fontId="1" type="noConversion"/>
  </si>
  <si>
    <t>Torture Test CPU with Prime95</t>
    <phoneticPr fontId="1" type="noConversion"/>
  </si>
  <si>
    <r>
      <rPr>
        <i/>
        <sz val="11"/>
        <color theme="4" tint="-0.249977111117893"/>
        <rFont val="Arial"/>
        <family val="2"/>
      </rPr>
      <t>PME_001:</t>
    </r>
    <r>
      <rPr>
        <sz val="11"/>
        <rFont val="Arial"/>
        <family val="2"/>
      </rPr>
      <t xml:space="preserve"> Stress testing on CPU to find if there is any problem with CPU, RAM or parts of motherboard which are the interface between CPU and RAM.</t>
    </r>
    <phoneticPr fontId="1" type="noConversion"/>
  </si>
  <si>
    <t>1. Boot system into Windows OS.
2. Execute Prime95, Select 'Options', then 'Torture Test'.
3. Set option, 'Blend' for Torture Test, then start to do Prime95 test.
4. Execute HWINFO64 to record temperature of CPU, memory and Disk.
5. Keep running Prime95 24 hours.</t>
    <phoneticPr fontId="1" type="noConversion"/>
  </si>
  <si>
    <t>Prime95 didn't find any errors after 24 hours.</t>
    <phoneticPr fontId="1" type="noConversion"/>
  </si>
  <si>
    <t>Memory Pattern Test</t>
    <phoneticPr fontId="1" type="noConversion"/>
  </si>
  <si>
    <r>
      <rPr>
        <i/>
        <sz val="11"/>
        <color theme="4" tint="-0.249977111117893"/>
        <rFont val="Arial"/>
        <family val="2"/>
      </rPr>
      <t>MPT_001:</t>
    </r>
    <r>
      <rPr>
        <sz val="11"/>
        <rFont val="Arial"/>
        <family val="2"/>
      </rPr>
      <t xml:space="preserve"> To read/write pattern from/to memory for confiming memory's functionality.</t>
    </r>
    <phoneticPr fontId="1" type="noConversion"/>
  </si>
  <si>
    <t>1. Prepare a bootable USB disk including MemTest86/MemTest86+ program.
2. Configure USB as the first boot device.
3. Power on system, boot into USB disk, then execute MemTest86/MemTest86+.
4. Continue executing MemTest86/MemTest86+ testing 2 cycles.</t>
    <phoneticPr fontId="1" type="noConversion"/>
  </si>
  <si>
    <t>System should be alive and MemTest86/MemTest86+ shows no error found.</t>
    <phoneticPr fontId="1" type="noConversion"/>
  </si>
  <si>
    <t>Remarks</t>
    <phoneticPr fontId="1" type="noConversion"/>
  </si>
  <si>
    <t>Hardware Functions</t>
  </si>
  <si>
    <t>Hardware Functions</t>
    <phoneticPr fontId="1" type="noConversion"/>
  </si>
  <si>
    <r>
      <rPr>
        <i/>
        <sz val="11"/>
        <color theme="4" tint="-0.249977111117893"/>
        <rFont val="Arial"/>
        <family val="2"/>
      </rPr>
      <t>CPU_001:</t>
    </r>
    <r>
      <rPr>
        <sz val="11"/>
        <rFont val="Arial"/>
        <family val="2"/>
      </rPr>
      <t xml:space="preserve"> To confirm that CPU's information listed by software meet the product specification.</t>
    </r>
    <phoneticPr fontId="1" type="noConversion"/>
  </si>
  <si>
    <t>1. Boot system into Windows OS.
2. Execute CPU-Z utility to check CPU information.</t>
    <phoneticPr fontId="1" type="noConversion"/>
  </si>
  <si>
    <t>The information CPU-Z shows should meet CPU's specification and system requirement.</t>
    <phoneticPr fontId="1" type="noConversion"/>
  </si>
  <si>
    <r>
      <rPr>
        <i/>
        <sz val="11"/>
        <color theme="4" tint="-0.249977111117893"/>
        <rFont val="Arial"/>
        <family val="2"/>
      </rPr>
      <t>MEM_001:</t>
    </r>
    <r>
      <rPr>
        <sz val="11"/>
        <rFont val="Arial"/>
        <family val="2"/>
      </rPr>
      <t xml:space="preserve"> To confirm that memory's frequency and capacity are well-recognized by system and functions well.</t>
    </r>
    <phoneticPr fontId="1" type="noConversion"/>
  </si>
  <si>
    <t>1. The information gotten by software should meet memory and system specification.
2. BurnInTest should not have error.</t>
    <phoneticPr fontId="1" type="noConversion"/>
  </si>
  <si>
    <t>USB</t>
    <phoneticPr fontId="1" type="noConversion"/>
  </si>
  <si>
    <r>
      <rPr>
        <i/>
        <sz val="11"/>
        <color theme="4" tint="-0.249977111117893"/>
        <rFont val="Arial"/>
        <family val="2"/>
      </rPr>
      <t>USB_001:</t>
    </r>
    <r>
      <rPr>
        <sz val="11"/>
        <rFont val="Arial"/>
        <family val="2"/>
      </rPr>
      <t xml:space="preserve"> To confirm that all USB ports function well and meet product's specification.</t>
    </r>
    <phoneticPr fontId="1" type="noConversion"/>
  </si>
  <si>
    <t>1. Plug USB mouse/USB keyboard/USB disk/USB Hub into all USB ports.
2. Boot system into Windows OS.
3. Unplug and then plug USB device 10 times.
4. Check USB operating speed.</t>
    <phoneticPr fontId="1" type="noConversion"/>
  </si>
  <si>
    <t>1. USB device should work well with all USB ports.
2. USB's operating performance should meet product's specification.</t>
    <phoneticPr fontId="1" type="noConversion"/>
  </si>
  <si>
    <t>SSD</t>
    <phoneticPr fontId="1" type="noConversion"/>
  </si>
  <si>
    <r>
      <rPr>
        <i/>
        <sz val="11"/>
        <color theme="4" tint="-0.249977111117893"/>
        <rFont val="Arial"/>
        <family val="2"/>
      </rPr>
      <t>SSD_001:</t>
    </r>
    <r>
      <rPr>
        <sz val="11"/>
        <rFont val="Arial"/>
        <family val="2"/>
      </rPr>
      <t xml:space="preserve"> To confirm that SSD work well through SATA interface.</t>
    </r>
    <phoneticPr fontId="1" type="noConversion"/>
  </si>
  <si>
    <t>Operating system should be installed on SSD without problem.</t>
    <phoneticPr fontId="1" type="noConversion"/>
  </si>
  <si>
    <t>1. Install SSD into SATA port or M.2 slot (SATA signal).
2. Power on system to install Windows OS.</t>
    <phoneticPr fontId="1" type="noConversion"/>
  </si>
  <si>
    <t>NVMe</t>
    <phoneticPr fontId="1" type="noConversion"/>
  </si>
  <si>
    <r>
      <rPr>
        <i/>
        <sz val="11"/>
        <color theme="4" tint="-0.249977111117893"/>
        <rFont val="Arial"/>
        <family val="2"/>
      </rPr>
      <t>NVMe_001:</t>
    </r>
    <r>
      <rPr>
        <sz val="11"/>
        <rFont val="Arial"/>
        <family val="2"/>
      </rPr>
      <t xml:space="preserve"> To confirm that NVMe work well through M.2 slot.</t>
    </r>
    <phoneticPr fontId="1" type="noConversion"/>
  </si>
  <si>
    <t>1. Install NVMe into M.2 slot (PCIe signal).
2. Power on system to install Windows OS.</t>
    <phoneticPr fontId="1" type="noConversion"/>
  </si>
  <si>
    <t>Operating system should be installed on NVMe without problem.</t>
    <phoneticPr fontId="1" type="noConversion"/>
  </si>
  <si>
    <r>
      <rPr>
        <i/>
        <sz val="11"/>
        <color theme="4" tint="-0.249977111117893"/>
        <rFont val="Arial"/>
        <family val="2"/>
      </rPr>
      <t>SSD_002:</t>
    </r>
    <r>
      <rPr>
        <sz val="11"/>
        <rFont val="Arial"/>
        <family val="2"/>
      </rPr>
      <t xml:space="preserve"> To confirm RAID functionality.</t>
    </r>
    <phoneticPr fontId="1" type="noConversion"/>
  </si>
  <si>
    <t>1. After configuring two SATA SSDs with RAID function, reboot system.
2. Install Windows OS.</t>
    <phoneticPr fontId="1" type="noConversion"/>
  </si>
  <si>
    <t>Operating system should be installed on two SSDs without problem and RAID work well.</t>
    <phoneticPr fontId="1" type="noConversion"/>
  </si>
  <si>
    <t>Network</t>
    <phoneticPr fontId="1" type="noConversion"/>
  </si>
  <si>
    <r>
      <rPr>
        <i/>
        <sz val="11"/>
        <color theme="4" tint="-0.249977111117893"/>
        <rFont val="Arial"/>
        <family val="2"/>
      </rPr>
      <t>NET_001:</t>
    </r>
    <r>
      <rPr>
        <sz val="11"/>
        <rFont val="Arial"/>
        <family val="2"/>
      </rPr>
      <t xml:space="preserve"> To confirm that all ethernet ports work as expectation.</t>
    </r>
    <phoneticPr fontId="1" type="noConversion"/>
  </si>
  <si>
    <t>1. Connect ethernet cable to all ethernet ports.
2. Boot into Windows OS.
3. Access web link through Ethernet or transfer big file between two Etherent ports.</t>
    <phoneticPr fontId="1" type="noConversion"/>
  </si>
  <si>
    <t>Ethernet should be recognized well and function well.</t>
    <phoneticPr fontId="1" type="noConversion"/>
  </si>
  <si>
    <t>POE</t>
    <phoneticPr fontId="1" type="noConversion"/>
  </si>
  <si>
    <r>
      <rPr>
        <i/>
        <sz val="11"/>
        <color theme="4" tint="-0.249977111117893"/>
        <rFont val="Arial"/>
        <family val="2"/>
      </rPr>
      <t>POE_001:</t>
    </r>
    <r>
      <rPr>
        <sz val="11"/>
        <rFont val="Arial"/>
        <family val="2"/>
      </rPr>
      <t xml:space="preserve"> To confirm that PD function work well with system.</t>
    </r>
    <phoneticPr fontId="1" type="noConversion"/>
  </si>
  <si>
    <t>1. Connect ethernet port with PD function to PSE.
2. Power on system with power provided through Ethernet port.
3. Configure system to work with heavy loading.</t>
    <phoneticPr fontId="1" type="noConversion"/>
  </si>
  <si>
    <t>System should work well without problem.</t>
    <phoneticPr fontId="1" type="noConversion"/>
  </si>
  <si>
    <t>PD Consumed Power</t>
    <phoneticPr fontId="1" type="noConversion"/>
  </si>
  <si>
    <t>W</t>
    <phoneticPr fontId="1" type="noConversion"/>
  </si>
  <si>
    <t>Wireless</t>
    <phoneticPr fontId="1" type="noConversion"/>
  </si>
  <si>
    <r>
      <rPr>
        <i/>
        <sz val="11"/>
        <color theme="4" tint="-0.249977111117893"/>
        <rFont val="Arial"/>
        <family val="2"/>
      </rPr>
      <t>WLS_001:</t>
    </r>
    <r>
      <rPr>
        <sz val="11"/>
        <rFont val="Arial"/>
        <family val="2"/>
      </rPr>
      <t xml:space="preserve"> To confirm that Wi-Fi module work well with installed antennae.</t>
    </r>
    <phoneticPr fontId="1" type="noConversion"/>
  </si>
  <si>
    <t>1. Install Wi-Fi module into slots and antennae.
2. Connect Wi-Fi to wireless AP to get IP and link to FTP server.
3. Download 1GB file and upload 1GB file to FTP server.</t>
    <phoneticPr fontId="1" type="noConversion"/>
  </si>
  <si>
    <t>Wi-Fi connects to AP without problem and work well with file transfer.</t>
    <phoneticPr fontId="1" type="noConversion"/>
  </si>
  <si>
    <t>Serial Ports</t>
    <phoneticPr fontId="1" type="noConversion"/>
  </si>
  <si>
    <r>
      <rPr>
        <i/>
        <sz val="11"/>
        <color theme="4" tint="-0.249977111117893"/>
        <rFont val="Arial"/>
        <family val="2"/>
      </rPr>
      <t>SP_002:</t>
    </r>
    <r>
      <rPr>
        <sz val="11"/>
        <rFont val="Arial"/>
        <family val="2"/>
      </rPr>
      <t xml:space="preserve"> To confirm that RS422 mode works well with serial ports that support it.</t>
    </r>
    <phoneticPr fontId="1" type="noConversion"/>
  </si>
  <si>
    <t>1. Inserts specific RS422 serial port loopback into the port which supports RS422.
2. Boot into BIOS setup utility and set serial port to be RS422 mode.
3. Reboot to Windows OS.
4. Execute BurnInTest and select serial port test.
5. Configure baud rate to 115200, then perform test 10 cycles.</t>
    <phoneticPr fontId="1" type="noConversion"/>
  </si>
  <si>
    <t>It should not have error during BurnInTest.</t>
    <phoneticPr fontId="1" type="noConversion"/>
  </si>
  <si>
    <r>
      <rPr>
        <i/>
        <sz val="11"/>
        <color theme="4" tint="-0.249977111117893"/>
        <rFont val="Arial"/>
        <family val="2"/>
      </rPr>
      <t>SP_003:</t>
    </r>
    <r>
      <rPr>
        <sz val="11"/>
        <rFont val="Arial"/>
        <family val="2"/>
      </rPr>
      <t xml:space="preserve"> To confirm that RS485 mode works well with serial ports that support it.</t>
    </r>
    <phoneticPr fontId="1" type="noConversion"/>
  </si>
  <si>
    <t>1. Prepare a PC with serial port has RS485 supported. Name this PC as PC1.
2. Connect system's RS485 signal data+ to data+ of PC1's RS485 and system's RS485 signal data- to data- of PC1's RS485.
3. Boot system and PC1 to Windows OS and execute PuTTY/TTYSWIRL.
4. Configure session to serial port of system and PC1.
5. Set "local echo" and "local line editing" to "Force on" on PuTTY setting on both system and PC1.
6. Set system as master and PC1 as slave. Type some words on PuTTY/TTYSWIRL terminal of master.
7. Set PC1 as master and sytem as slave. Type some words on PuTTY/TTYSWIRL terminal of master.</t>
    <phoneticPr fontId="1" type="noConversion"/>
  </si>
  <si>
    <t>Terminal of slave should respond what are typed on terminal of master.</t>
    <phoneticPr fontId="1" type="noConversion"/>
  </si>
  <si>
    <t>TPM</t>
    <phoneticPr fontId="1" type="noConversion"/>
  </si>
  <si>
    <r>
      <rPr>
        <i/>
        <sz val="11"/>
        <color theme="4" tint="-0.249977111117893"/>
        <rFont val="Arial"/>
        <family val="2"/>
      </rPr>
      <t>TPM_001:</t>
    </r>
    <r>
      <rPr>
        <sz val="11"/>
        <rFont val="Arial"/>
        <family val="2"/>
      </rPr>
      <t xml:space="preserve"> To confirm that BitLocker work well with TPM enabled system.</t>
    </r>
    <phoneticPr fontId="1" type="noConversion"/>
  </si>
  <si>
    <t>1. Boot system with TPM enabled.
2. Turn on BitLocker in Microsoft Windows operating system on  bootable device step by step.
3. Shutdown system and remove BitLocker set storage device to another system.
4. Power on new system and boot into operating system.</t>
    <phoneticPr fontId="1" type="noConversion"/>
  </si>
  <si>
    <t>During booting, it will ask for key-in key to boot operating system.</t>
    <phoneticPr fontId="1" type="noConversion"/>
  </si>
  <si>
    <t>GPIO</t>
    <phoneticPr fontId="1" type="noConversion"/>
  </si>
  <si>
    <r>
      <rPr>
        <i/>
        <sz val="11"/>
        <color theme="4" tint="-0.249977111117893"/>
        <rFont val="Arial"/>
        <family val="2"/>
      </rPr>
      <t>GPIO_001:</t>
    </r>
    <r>
      <rPr>
        <sz val="11"/>
        <rFont val="Arial"/>
        <family val="2"/>
      </rPr>
      <t xml:space="preserve"> To confirm GPIO functionality.</t>
    </r>
    <phoneticPr fontId="1" type="noConversion"/>
  </si>
  <si>
    <t>1. Connect each GPO to GPI with a cable.
2. Boot system to uEFI shell.
3. Execute GPIO read/write utility to program GPO to specific high/low level.
4. Read GPI state.</t>
    <phoneticPr fontId="1" type="noConversion"/>
  </si>
  <si>
    <t>GPI state should be the same as GPO's level after programing.</t>
    <phoneticPr fontId="1" type="noConversion"/>
  </si>
  <si>
    <t>LEDs</t>
    <phoneticPr fontId="1" type="noConversion"/>
  </si>
  <si>
    <r>
      <rPr>
        <i/>
        <sz val="11"/>
        <color theme="4" tint="-0.249977111117893"/>
        <rFont val="Arial"/>
        <family val="2"/>
      </rPr>
      <t>LED_001:</t>
    </r>
    <r>
      <rPr>
        <sz val="11"/>
        <rFont val="Arial"/>
        <family val="2"/>
      </rPr>
      <t xml:space="preserve"> To confirm that Power LED function.</t>
    </r>
    <phoneticPr fontId="1" type="noConversion"/>
  </si>
  <si>
    <t>1. Turn on power supply to offer power to system.
2. Observe status of Power LED.</t>
    <phoneticPr fontId="1" type="noConversion"/>
  </si>
  <si>
    <t>Power LED should be lighted after power is applied to system.</t>
    <phoneticPr fontId="1" type="noConversion"/>
  </si>
  <si>
    <t>Watchdog Timer</t>
    <phoneticPr fontId="1" type="noConversion"/>
  </si>
  <si>
    <r>
      <rPr>
        <i/>
        <sz val="11"/>
        <color theme="4" tint="-0.249977111117893"/>
        <rFont val="Arial"/>
        <family val="2"/>
      </rPr>
      <t>WDT_001:</t>
    </r>
    <r>
      <rPr>
        <sz val="11"/>
        <rFont val="Arial"/>
        <family val="2"/>
      </rPr>
      <t xml:space="preserve"> To confirm watchdog timer's functionality.</t>
    </r>
    <phoneticPr fontId="1" type="noConversion"/>
  </si>
  <si>
    <t>1. Boot system into uEFI shell.
2. Execute watchdog timer utility to enable watchdog timer and configure timeout value to 10 seconds.
3. Reset timer counter every 5 seconds 3 times with 10 seconds timeout value.</t>
    <phoneticPr fontId="1" type="noConversion"/>
  </si>
  <si>
    <t>System should not be reset caused by watchdog timer within 25 seconds and reset without resetting watchdog timer counter.</t>
    <phoneticPr fontId="1" type="noConversion"/>
  </si>
  <si>
    <t>RTC Timer</t>
    <phoneticPr fontId="1" type="noConversion"/>
  </si>
  <si>
    <r>
      <rPr>
        <i/>
        <sz val="11"/>
        <color theme="4" tint="-0.249977111117893"/>
        <rFont val="Arial"/>
        <family val="2"/>
      </rPr>
      <t>RTC_001:</t>
    </r>
    <r>
      <rPr>
        <sz val="11"/>
        <rFont val="Arial"/>
        <family val="2"/>
      </rPr>
      <t xml:space="preserve"> To confirm RTC timer is precise after 3 days AC off.</t>
    </r>
    <phoneticPr fontId="1" type="noConversion"/>
  </si>
  <si>
    <t>1. Boot DUT into operating system.
2. Set time retrieved from internet time server by executing NTPClock utility.
3. AC off for 3 days.
4. After 3 days, check system time with time server to get the difference.</t>
    <phoneticPr fontId="1" type="noConversion"/>
  </si>
  <si>
    <t>The difference between server and DUT SHOULD be less than ±2.0 sec/24 hours.</t>
    <phoneticPr fontId="1" type="noConversion"/>
  </si>
  <si>
    <r>
      <rPr>
        <i/>
        <sz val="11"/>
        <color theme="4" tint="-0.249977111117893"/>
        <rFont val="Arial"/>
        <family val="2"/>
      </rPr>
      <t>RTC_002:</t>
    </r>
    <r>
      <rPr>
        <sz val="11"/>
        <rFont val="Arial"/>
        <family val="2"/>
      </rPr>
      <t xml:space="preserve"> To confirm RTC timer is precise after 1 day full running at HIGH Temperature.</t>
    </r>
    <phoneticPr fontId="1" type="noConversion"/>
  </si>
  <si>
    <t>1. Boot DUT into operating system and set chamber temperature to highest temperature listed in system specification.
2. Set time retrieved from internet time server by executing NTPClock utility.
3. Start BurnTest for 24 hours.
4. After 24 hours, check system time with time server to get the difference.</t>
    <phoneticPr fontId="1" type="noConversion"/>
  </si>
  <si>
    <t>Button</t>
    <phoneticPr fontId="1" type="noConversion"/>
  </si>
  <si>
    <r>
      <rPr>
        <i/>
        <sz val="11"/>
        <color theme="4" tint="-0.249977111117893"/>
        <rFont val="Arial"/>
        <family val="2"/>
      </rPr>
      <t>BUT_001:</t>
    </r>
    <r>
      <rPr>
        <sz val="11"/>
        <rFont val="Arial"/>
        <family val="2"/>
      </rPr>
      <t xml:space="preserve"> To confirm Button functionality.</t>
    </r>
    <phoneticPr fontId="1" type="noConversion"/>
  </si>
  <si>
    <t>Button Spec.</t>
    <phoneticPr fontId="1" type="noConversion"/>
  </si>
  <si>
    <t>According to spec., all functionalities shoud be PASS with its definition.</t>
    <phoneticPr fontId="1" type="noConversion"/>
  </si>
  <si>
    <r>
      <t xml:space="preserve">1. Boot system into Windows OS.
2. Execute BurnInTest on CPU (100%), Memory(90%) &amp; Disk(90%) and Graphic related test item with 50% load.
3. Execute HWINFO64 to log temperature of CPU, memory and Disk.
4. Keep running BurnInTest 4 hour.
</t>
    </r>
    <r>
      <rPr>
        <b/>
        <sz val="11"/>
        <color theme="1"/>
        <rFont val="Arial"/>
        <family val="2"/>
      </rPr>
      <t>NOTE: Store log file in the directory of saved test report.</t>
    </r>
    <phoneticPr fontId="1" type="noConversion"/>
  </si>
  <si>
    <r>
      <t xml:space="preserve">1. Boot system into Windows OS.
2. Execute BurnInTest on CPU (100%), Memory(90%) &amp; Disk(90%) and Graphic related test item with 50% load.
3. Execute HWINFO64 to log temperature of CPU, memory and Disk.
4. Keep running BurnInTest 27 hour.
</t>
    </r>
    <r>
      <rPr>
        <b/>
        <sz val="11"/>
        <color theme="1"/>
        <rFont val="Arial"/>
        <family val="2"/>
      </rPr>
      <t>NOTE: Store log file in the directory of saved test report.</t>
    </r>
    <phoneticPr fontId="1" type="noConversion"/>
  </si>
  <si>
    <t>v.0002</t>
    <phoneticPr fontId="1" type="noConversion"/>
  </si>
  <si>
    <t>Fix that TAT_001 ~ TAT_003 can't input voltage.</t>
    <phoneticPr fontId="1" type="noConversion"/>
  </si>
  <si>
    <r>
      <rPr>
        <i/>
        <sz val="11"/>
        <color theme="4" tint="-0.249977111117893"/>
        <rFont val="Arial"/>
        <family val="2"/>
      </rPr>
      <t>SP_001:</t>
    </r>
    <r>
      <rPr>
        <sz val="11"/>
        <rFont val="Arial"/>
        <family val="2"/>
      </rPr>
      <t xml:space="preserve"> To verify serial ports' functionality.</t>
    </r>
    <phoneticPr fontId="1" type="noConversion"/>
  </si>
  <si>
    <t>1. Inserts serial port loopback into all serial ports.
2. Boot system into Windows operating system.
3. Execute BurnInTest and select serial port test.
4. Configure baud rate from 9600 to 115200. Perform each baud rate testing 20 cycles.</t>
    <phoneticPr fontId="1" type="noConversion"/>
  </si>
  <si>
    <t>All BurnInTest on serial ports with different baud rate should be PASS.</t>
    <phoneticPr fontId="1" type="noConversion"/>
  </si>
  <si>
    <t>v.0003</t>
    <phoneticPr fontId="1" type="noConversion"/>
  </si>
  <si>
    <t>Modify SP_001 test case's procedure and criteria.</t>
    <phoneticPr fontId="1" type="noConversion"/>
  </si>
  <si>
    <t>v.0004</t>
    <phoneticPr fontId="1" type="noConversion"/>
  </si>
  <si>
    <t>Turbo Mode</t>
    <phoneticPr fontId="1" type="noConversion"/>
  </si>
  <si>
    <t>1. Optimized IR Imaging (Therm) sheet order and added a hide sheet button.
2. Auto-fill CPU, Memory and Disk data from DUT#1 to other same test sheets.
3. Fixed printing issue caused by HW and Reli tests.
4. Added hide sheet button (ESD) on Dashboard.
5. Added "Turbo Mode" in DUT List.</t>
    <phoneticPr fontId="1" type="noConversion"/>
  </si>
  <si>
    <t>v.0005</t>
    <phoneticPr fontId="1" type="noConversion"/>
  </si>
  <si>
    <t>1. Add text descriptions for PCS_001~003 and CPA_001 (PWR), including CARCPU, RAM, Disk, GPGPU, 2D Graphics, and 3D Graphics.
2. Modify PCS_004 (PWR) by adding S3 Input Voltage and S4 Input Voltage.
3. Update the Utilities List (Config) by adding MemTest86+, Prime95, and TTYSWIRL.
4. Revise the test procedure descriptions for MEM_001 (HW).
5. Add new test cases AVoIP001~003 (HW), TST_004~005 (Reli), and APCS_001~002 (PWR).
6. Optimize the test table order on the (ESD) page and add a button to hide tables.
7. Add a Clear button for clearing text.
8. Modify the test cases and procedures for TAT_001~003, TST_001~003, and TCT_001 (Reli), and add HWiNMO 64 configuration illustration diagrams. At the same time, modify the test cases and procedures for POR_001~002 (Stab).
9. Assess and revise the estimated working time for all test cases.
10. Add a "Perf" test work page.</t>
    <phoneticPr fontId="1" type="noConversion"/>
  </si>
  <si>
    <t>v.0006</t>
    <phoneticPr fontId="1" type="noConversion"/>
  </si>
  <si>
    <t>Test Case Database ver. 0006</t>
    <phoneticPr fontId="1" type="noConversion"/>
  </si>
  <si>
    <r>
      <t xml:space="preserve">1. Use equipment to provide power to system.
2. Set output voltage of equipment to minimum supported voltage of system.
3. Install devices to all supported slots, expansion slots and IO ports.
4. Power on system and start to log maximum current equipment outputs.
5. Boot system into operating system and start to execute BurnInTest with 100% loading on CARCPU, RAM, Disk, GPGPU, 2D Graphics and 3D Graphics.
6. After 10 minutes, get the maximum current value.
</t>
    </r>
    <r>
      <rPr>
        <b/>
        <sz val="11"/>
        <color theme="9" tint="-0.499984740745262"/>
        <rFont val="Arial"/>
        <family val="2"/>
      </rPr>
      <t>NOTE: if system installed with LCD display, set brightness level to 100%.</t>
    </r>
    <phoneticPr fontId="1" type="noConversion"/>
  </si>
  <si>
    <r>
      <t xml:space="preserve">1. Use equipment to provide power to system.
2. Set output voltage of equipment to maximum supported voltage of system.
3. Install devices to all supported slots, expansion slots and IO ports.
4. Power on system and start to log maximum current equipment outputs.
5. Boot system into operating system and start to execute BurnInTest with 100% loading on CARCPU, RAM, Disk, GPGPU, 2D Graphics and 3D Graphics.
6. After 10 minutes, get the maximum current value.
</t>
    </r>
    <r>
      <rPr>
        <b/>
        <sz val="11"/>
        <color theme="9" tint="-0.499984740745262"/>
        <rFont val="Arial"/>
        <family val="2"/>
      </rPr>
      <t>NOTE: if system installed with LCD display, set brightness level to 100%.</t>
    </r>
    <phoneticPr fontId="1" type="noConversion"/>
  </si>
  <si>
    <r>
      <t xml:space="preserve">1. Use equipment to provide power to system.
2. Set output voltage of equipment to supported voltage of system.
3. Install devices to all supported slots, expansion slots and IO ports.
4. Power on system and start to log maximum current equipment outputs.
5. Boot system into operating system and start to execute BurnInTest with 100% loading on CARCPU, RAM, Disk, GPGPU, 2D Graphics and 3D Graphics.
6. After 10 minutes, get the average current value.
</t>
    </r>
    <r>
      <rPr>
        <b/>
        <sz val="11"/>
        <color theme="9" tint="-0.499984740745262"/>
        <rFont val="Arial"/>
        <family val="2"/>
      </rPr>
      <t>NOTE: if system installed with LCD display, set brightness level to 100%.</t>
    </r>
    <phoneticPr fontId="1" type="noConversion"/>
  </si>
  <si>
    <r>
      <t xml:space="preserve">1. Connect power adapter's voltage output to system.
2. Install devices to all supported slots, expansion slots and IO ports.
3. Power on system.
4. Boot system into operating system and start to execute BurnInTest with 100% loading on CARCPU, RAM, Disk, GPGPU, 2D Graphics and 3D Graphics for 20 minutes.
</t>
    </r>
    <r>
      <rPr>
        <b/>
        <sz val="11"/>
        <color theme="9" tint="-0.499984740745262"/>
        <rFont val="Arial"/>
        <family val="2"/>
      </rPr>
      <t>NOTE: if system installed with LCD display, set brightness level to 100%.</t>
    </r>
    <phoneticPr fontId="1" type="noConversion"/>
  </si>
  <si>
    <r>
      <rPr>
        <i/>
        <sz val="11"/>
        <color theme="4" tint="-0.249977111117893"/>
        <rFont val="Arial"/>
        <family val="2"/>
      </rPr>
      <t>PCS_004:</t>
    </r>
    <r>
      <rPr>
        <sz val="11"/>
        <rFont val="Arial"/>
        <family val="2"/>
      </rPr>
      <t xml:space="preserve"> To record averaged power consumed during system is at S3 mode.</t>
    </r>
    <phoneticPr fontId="1" type="noConversion"/>
  </si>
  <si>
    <t>1. Use equipment to provide power to system.
2. Set output voltage of equipment to supported voltage of system.
3. Install devices to all supported slots, expansion slots and IO ports.
4. Power on boot system into operating system and put system into S3 mode.
5. Start to log current equipment outputs.
6. After 10 minutes, get the average current value.</t>
    <phoneticPr fontId="1" type="noConversion"/>
  </si>
  <si>
    <r>
      <rPr>
        <i/>
        <sz val="11"/>
        <color theme="4" tint="-0.249977111117893"/>
        <rFont val="Arial"/>
        <family val="2"/>
      </rPr>
      <t>PCS_005:</t>
    </r>
    <r>
      <rPr>
        <sz val="11"/>
        <rFont val="Arial"/>
        <family val="2"/>
      </rPr>
      <t xml:space="preserve"> To record averaged power consumed during system is at S4 mode.</t>
    </r>
    <phoneticPr fontId="1" type="noConversion"/>
  </si>
  <si>
    <t>1. Use equipment to provide power to system.
2. Set output voltage of equipment to supported voltage of system.
3. Install devices to all supported slots, expansion slots and IO ports.
4. Power on boot system into operating system and put system into S4 mode.
5. Start to log current equipment outputs.
6. After 10 minutes, get the average current value.</t>
    <phoneticPr fontId="1" type="noConversion"/>
  </si>
  <si>
    <r>
      <rPr>
        <i/>
        <sz val="11"/>
        <color theme="4" tint="-0.249977111117893"/>
        <rFont val="Arial"/>
        <family val="2"/>
      </rPr>
      <t>PCS_006:</t>
    </r>
    <r>
      <rPr>
        <sz val="11"/>
        <rFont val="Arial"/>
        <family val="2"/>
      </rPr>
      <t xml:space="preserve"> To record averaged power consumed during system is at S5 mode.</t>
    </r>
    <phoneticPr fontId="1" type="noConversion"/>
  </si>
  <si>
    <t>1. Use equipment to provide power to system.
2. Set output voltage of equipment to supported voltage of system.
3. Install devices to all supported slots, expansion slots and IO ports.
4. Power on boot system into operating system and put system into S5 mode.
5. Start to log current equipment outputs.
6. After 10 minutes, get the average current value.</t>
    <phoneticPr fontId="1" type="noConversion"/>
  </si>
  <si>
    <t>#.#</t>
    <phoneticPr fontId="1" type="noConversion"/>
  </si>
  <si>
    <t>MemTest86+</t>
    <phoneticPr fontId="1" type="noConversion"/>
  </si>
  <si>
    <t>Prime95</t>
    <phoneticPr fontId="1" type="noConversion"/>
  </si>
  <si>
    <t>Used for CPU and Memory Load testing.</t>
    <phoneticPr fontId="1" type="noConversion"/>
  </si>
  <si>
    <t>TTYSWIRL</t>
    <phoneticPr fontId="1" type="noConversion"/>
  </si>
  <si>
    <t>Used for COM testing.</t>
    <phoneticPr fontId="1" type="noConversion"/>
  </si>
  <si>
    <t>1. Power on system and boot into Windows OS.
2. Execute HWINFO to check detected memory information like operating speed, capacity, memory type, etc.,
3. Execute BurnInTest for 1 hour to check memory functionality.</t>
    <phoneticPr fontId="1" type="noConversion"/>
  </si>
  <si>
    <t>AVoIP</t>
    <phoneticPr fontId="1" type="noConversion"/>
  </si>
  <si>
    <r>
      <t xml:space="preserve">AVoIP_001: </t>
    </r>
    <r>
      <rPr>
        <sz val="11"/>
        <rFont val="Arial"/>
        <family val="2"/>
      </rPr>
      <t>To confirm that display on monitor through AVoIP signals work well.</t>
    </r>
    <phoneticPr fontId="1" type="noConversion"/>
  </si>
  <si>
    <t>1 Transmitter (TX): Connect to the audio and video signal source (host).
2 Receiver (RX): Connect to display device.
3 Network cable: Connect the transmitter and receiver.
4 Power on all devices:Ensure the transmitter, receiver, host, and display device are powered on.</t>
    <phoneticPr fontId="1" type="noConversion"/>
  </si>
  <si>
    <t>All supported resolution can work well with monitor.</t>
    <phoneticPr fontId="1" type="noConversion"/>
  </si>
  <si>
    <r>
      <rPr>
        <i/>
        <sz val="11"/>
        <color theme="4" tint="-0.249977111117893"/>
        <rFont val="Arial"/>
        <family val="2"/>
      </rPr>
      <t xml:space="preserve">AVoIP_002: </t>
    </r>
    <r>
      <rPr>
        <sz val="11"/>
        <rFont val="Arial"/>
        <family val="2"/>
      </rPr>
      <t>To confirm that the hot plug of AVoIP works well.</t>
    </r>
    <phoneticPr fontId="1" type="noConversion"/>
  </si>
  <si>
    <t>1 Transmitter (TX): Connect to the audio and video signal source (host).
2 Receiver (RX): Connect to display device.
3 Network cable: Connect the transmitter and receiver.
4 Power on all devices:Ensure the transmitter, receiver, host, and display device are powered on.
5.Unplug Network cable and plug cable again 3 times.</t>
    <phoneticPr fontId="1" type="noConversion"/>
  </si>
  <si>
    <t>Monitor always has display after plug of Network cable.</t>
    <phoneticPr fontId="1" type="noConversion"/>
  </si>
  <si>
    <r>
      <t>AVoIP_003:</t>
    </r>
    <r>
      <rPr>
        <sz val="11"/>
        <rFont val="Arial"/>
        <family val="2"/>
      </rPr>
      <t>To confirm that audio of  AVoIP monitor can function well.</t>
    </r>
    <phoneticPr fontId="1" type="noConversion"/>
  </si>
  <si>
    <t>1 Transmitter (TX): Connect to the audio and video signal source (host).
2 Receiver (RX): Connect to display device.
3 Network cable: Connect the transmitter and receiver.
4 Power on all devices:Ensure the transmitter, receiver, host, and display device are powered on.
5.Host: Play audio and video signal sources.</t>
    <phoneticPr fontId="1" type="noConversion"/>
  </si>
  <si>
    <t>The sound of music should be output to monitor's audio.</t>
    <phoneticPr fontId="1" type="noConversion"/>
  </si>
  <si>
    <t>1. Place the AVoIP device in the test chamber.
2. Connect relevant peripheral systems.
3. Start the Windows operating system.
4. Test test should last at least 4 hours.</t>
    <phoneticPr fontId="1" type="noConversion"/>
  </si>
  <si>
    <t>Device under test must operate normally, and its connection to related peripheral systems must be free of noise, flicker, distortion or any other anomalies.</t>
    <phoneticPr fontId="1" type="noConversion"/>
  </si>
  <si>
    <r>
      <rPr>
        <i/>
        <sz val="11"/>
        <color theme="4" tint="-0.249977111117893"/>
        <rFont val="Arial"/>
        <family val="2"/>
      </rPr>
      <t>TST_004:</t>
    </r>
    <r>
      <rPr>
        <sz val="11"/>
        <rFont val="Arial"/>
        <family val="2"/>
      </rPr>
      <t xml:space="preserve"> Stress testing under system required maximum operating temperature and humidity of AVoIP device.</t>
    </r>
    <phoneticPr fontId="1" type="noConversion"/>
  </si>
  <si>
    <r>
      <rPr>
        <i/>
        <sz val="11"/>
        <color theme="4" tint="-0.249977111117893"/>
        <rFont val="Arial"/>
        <family val="2"/>
      </rPr>
      <t>TST_005:</t>
    </r>
    <r>
      <rPr>
        <sz val="11"/>
        <rFont val="Arial"/>
        <family val="2"/>
      </rPr>
      <t xml:space="preserve"> Stress testing under system required minimum operating temperature and humidity of AVoIP device.</t>
    </r>
    <phoneticPr fontId="1" type="noConversion"/>
  </si>
  <si>
    <t>Power Consumption of AVoIP System</t>
    <phoneticPr fontId="1" type="noConversion"/>
  </si>
  <si>
    <r>
      <rPr>
        <i/>
        <sz val="11"/>
        <color theme="4" tint="-0.249977111117893"/>
        <rFont val="Arial"/>
        <family val="2"/>
      </rPr>
      <t>PCAS_001:</t>
    </r>
    <r>
      <rPr>
        <sz val="11"/>
        <rFont val="Arial"/>
        <family val="2"/>
      </rPr>
      <t xml:space="preserve"> To record maximum power consumed during system boots with minimum supported voltage input of system.</t>
    </r>
    <phoneticPr fontId="1" type="noConversion"/>
  </si>
  <si>
    <r>
      <rPr>
        <i/>
        <sz val="11"/>
        <color theme="4" tint="-0.249977111117893"/>
        <rFont val="Arial"/>
        <family val="2"/>
      </rPr>
      <t>PCAS_002:</t>
    </r>
    <r>
      <rPr>
        <sz val="11"/>
        <rFont val="Arial"/>
        <family val="2"/>
      </rPr>
      <t xml:space="preserve"> To record maximum power consumed during system boots with maximum supported voltage input of system.</t>
    </r>
    <phoneticPr fontId="1" type="noConversion"/>
  </si>
  <si>
    <t>1. Use equipment to provide power to system.
2. Set output voltage of equipment to supported minimum voltage input of system.
3. Install devices to all supported slots, expansion slots and IO ports.
4. Power on system and start to log maximum current equipment outputs.</t>
    <phoneticPr fontId="1" type="noConversion"/>
  </si>
  <si>
    <t>1. Use equipment to provide power to system.
2. Set output voltage of equipment to supported maximum voltage input of system.
3. Install devices to all supported slots, expansion slots and IO ports.
4. Power on system and start to log maximum current equipment outputs.</t>
    <phoneticPr fontId="1" type="noConversion"/>
  </si>
  <si>
    <t>Tool Settings</t>
    <phoneticPr fontId="1" type="noConversion"/>
  </si>
  <si>
    <t xml:space="preserve">It must click "Set" button after configuring both options to complete the setup.
</t>
    <phoneticPr fontId="1" type="noConversion"/>
  </si>
  <si>
    <t>1. Install PassMark Rebooter tool on Windows OS.
2. Configures test fixture's power ON/OFF time setting to OFF for 20 sec. and ON for 2 min.
3. Connects DUT's power to test fixture.
4. Reset both counter of OS program and test fixture to zero.
5. Perform power ON/OFF cycling test 200 times.</t>
    <phoneticPr fontId="1" type="noConversion"/>
  </si>
  <si>
    <t>1. Install PassMark Rebooter tool on Windows OS.
2. Use relay module and configures test fixture's power ON/OFF time setting to OFF for 2 min. and ON for 1 sec.
2. Execute system ON/OFF from S5 to OS by setting Rebooter and cycle number equals to 200.
3. Record with camera for debugging purpose once error happens.</t>
    <phoneticPr fontId="1" type="noConversion"/>
  </si>
  <si>
    <t>Performance</t>
    <phoneticPr fontId="1" type="noConversion"/>
  </si>
  <si>
    <r>
      <rPr>
        <i/>
        <sz val="11"/>
        <color theme="4" tint="-0.249977111117893"/>
        <rFont val="Arial"/>
        <family val="2"/>
      </rPr>
      <t>3DMark_001:</t>
    </r>
    <r>
      <rPr>
        <sz val="11"/>
        <rFont val="Arial"/>
        <family val="2"/>
      </rPr>
      <t xml:space="preserve"> Measure performance of graphics card or onboard graphic.</t>
    </r>
    <phoneticPr fontId="1" type="noConversion"/>
  </si>
  <si>
    <t>Software</t>
    <phoneticPr fontId="1" type="noConversion"/>
  </si>
  <si>
    <t>In Windows operating system, execute 3D Mark benchmark test and capture the photo of score.</t>
    <phoneticPr fontId="1" type="noConversion"/>
  </si>
  <si>
    <t>Photo with Score</t>
    <phoneticPr fontId="1" type="noConversion"/>
  </si>
  <si>
    <t>3DMark software SHOULD run well and can come out result for each testing items.</t>
    <phoneticPr fontId="1" type="noConversion"/>
  </si>
  <si>
    <r>
      <rPr>
        <i/>
        <sz val="11"/>
        <color theme="4" tint="-0.249977111117893"/>
        <rFont val="Arial"/>
        <family val="2"/>
      </rPr>
      <t>CineB_001:</t>
    </r>
    <r>
      <rPr>
        <sz val="11"/>
        <rFont val="Arial"/>
        <family val="2"/>
      </rPr>
      <t xml:space="preserve"> Measure performance of CPU and onboard graphic.</t>
    </r>
    <phoneticPr fontId="1" type="noConversion"/>
  </si>
  <si>
    <t>In Windows operating system, execute CineBench test and capture the photo of score.</t>
    <phoneticPr fontId="1" type="noConversion"/>
  </si>
  <si>
    <t>CineBench SHOULD run well and come out result for each testing items.</t>
    <phoneticPr fontId="1" type="noConversion"/>
  </si>
  <si>
    <t>AIDA64</t>
    <phoneticPr fontId="1" type="noConversion"/>
  </si>
  <si>
    <r>
      <rPr>
        <i/>
        <sz val="11"/>
        <color theme="4" tint="-0.249977111117893"/>
        <rFont val="Arial"/>
        <family val="2"/>
      </rPr>
      <t>AIDA_001:</t>
    </r>
    <r>
      <rPr>
        <sz val="11"/>
        <rFont val="Arial"/>
        <family val="2"/>
      </rPr>
      <t xml:space="preserve"> Measure performance of disks.</t>
    </r>
    <phoneticPr fontId="1" type="noConversion"/>
  </si>
  <si>
    <t>In Windows operating system, execute AIDA64 test and capture the photo of score.</t>
    <phoneticPr fontId="1" type="noConversion"/>
  </si>
  <si>
    <t>AIDA64 SHOULD run well and come out result for each testing items.</t>
    <phoneticPr fontId="1" type="noConversion"/>
  </si>
  <si>
    <r>
      <rPr>
        <i/>
        <sz val="11"/>
        <color theme="4" tint="-0.249977111117893"/>
        <rFont val="Arial"/>
        <family val="2"/>
      </rPr>
      <t>AIDA_002:</t>
    </r>
    <r>
      <rPr>
        <sz val="11"/>
        <rFont val="Arial"/>
        <family val="2"/>
      </rPr>
      <t xml:space="preserve"> Measure performance of Cache &amp; Memory.</t>
    </r>
    <phoneticPr fontId="1" type="noConversion"/>
  </si>
  <si>
    <t>PassMark Performance</t>
    <phoneticPr fontId="1" type="noConversion"/>
  </si>
  <si>
    <r>
      <rPr>
        <i/>
        <sz val="11"/>
        <color theme="4" tint="-0.249977111117893"/>
        <rFont val="Arial"/>
        <family val="2"/>
      </rPr>
      <t>PASSM_002:</t>
    </r>
    <r>
      <rPr>
        <sz val="11"/>
        <rFont val="Arial"/>
        <family val="2"/>
      </rPr>
      <t xml:space="preserve"> Measure performance of sub-system of computer.</t>
    </r>
    <phoneticPr fontId="1" type="noConversion"/>
  </si>
  <si>
    <t>PassMark PerformanceTest</t>
    <phoneticPr fontId="1" type="noConversion"/>
  </si>
  <si>
    <t>In Windows operating system, execute PerformanceTest and capture the photo of score.</t>
    <phoneticPr fontId="1" type="noConversion"/>
  </si>
  <si>
    <t>PerformanceTest SHOULD run well and come out result for each testing items.</t>
    <phoneticPr fontId="1" type="noConversion"/>
  </si>
  <si>
    <r>
      <rPr>
        <i/>
        <sz val="11"/>
        <color theme="4" tint="-0.249977111117893"/>
        <rFont val="Arial"/>
        <family val="2"/>
      </rPr>
      <t>CDM_001:</t>
    </r>
    <r>
      <rPr>
        <sz val="11"/>
        <rFont val="Arial"/>
        <family val="2"/>
      </rPr>
      <t xml:space="preserve"> To get benchmark of read and write of storage device.</t>
    </r>
    <phoneticPr fontId="1" type="noConversion"/>
  </si>
  <si>
    <t>CrystalDiskMark SHOULD run well and come out result for each testing items.</t>
    <phoneticPr fontId="1" type="noConversion"/>
  </si>
  <si>
    <r>
      <rPr>
        <i/>
        <sz val="11"/>
        <color theme="4" tint="-0.249977111117893"/>
        <rFont val="Arial"/>
        <family val="2"/>
      </rPr>
      <t>CDM_002:</t>
    </r>
    <r>
      <rPr>
        <sz val="11"/>
        <rFont val="Arial"/>
        <family val="2"/>
      </rPr>
      <t xml:space="preserve"> To get benchmark of read and write of USB 3.X device.</t>
    </r>
    <phoneticPr fontId="1" type="noConversion"/>
  </si>
  <si>
    <t>In Windows operating system, execute CrystalDiskMark and capture the photo of score.</t>
    <phoneticPr fontId="1" type="noConversion"/>
  </si>
  <si>
    <t>Performance</t>
    <phoneticPr fontId="1" type="noConversion"/>
  </si>
  <si>
    <r>
      <t>1. Fixed wrong procedure of CPA_001. The power provider should be adapter, not equipment.
2. Added two more power consumption of S3 and S4 mode. No description of S3 and S4 Input voltage exist.
3. Fixed that TST_004 and TST_005 didn't mention it is for AVoIP device.
4. Fine tuned description of AVoIP device's power consumption test.
5. Fill "empty" to CPU, Memory, Storage if these data of DUT#1 are still empty.
6. Rename "Clear" to "Re-Enter" of button that clear existing data user key-in and user wants to re-enter data. 
7. Fixed that wrong test case, TST_002. it should be BurnInTest, not repeatable test.
8. Fixed that wrong estimated time count and test case count of Stability sheet.
9. Delete "</t>
    </r>
    <r>
      <rPr>
        <sz val="11"/>
        <color theme="1"/>
        <rFont val="細明體"/>
        <family val="2"/>
        <charset val="136"/>
      </rPr>
      <t>工作表</t>
    </r>
    <r>
      <rPr>
        <sz val="11"/>
        <color theme="1"/>
        <rFont val="Arial"/>
        <family val="2"/>
      </rPr>
      <t>1" sheet.
10. Fixed that Performance test didn't be shown on Summary table.
11. Remove check of some sheets because they are MUST for system test and disallow to skip the test.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</si>
</sst>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mmm\ dd\,\ yyyy"/>
    <numFmt numFmtId="177" formatCode="0.0_ "/>
    <numFmt numFmtId="178" formatCode="yyyy/mm/dd"/>
    <numFmt numFmtId="179" formatCode="0.0%"/>
    <numFmt numFmtId="180" formatCode="0.0000_ "/>
    <numFmt numFmtId="181" formatCode="0.00_ "/>
    <numFmt numFmtId="182" formatCode="0.00_);[Red]\(0.00\)"/>
  </numFmts>
  <fonts count="73" x14ac:knownFonts="1">
    <font>
      <sz val="12"/>
      <color theme="1"/>
      <name val="新細明體"/>
      <family val="2"/>
      <charset val="136"/>
      <scheme val="minor"/>
    </font>
    <font>
      <sz val="9"/>
      <name val="新細明體"/>
      <family val="2"/>
      <charset val="136"/>
      <scheme val="minor"/>
    </font>
    <font>
      <sz val="12"/>
      <color theme="1"/>
      <name val="Arial"/>
      <family val="2"/>
    </font>
    <font>
      <sz val="12"/>
      <color rgb="FFC00000"/>
      <name val="Arial"/>
      <family val="2"/>
    </font>
    <font>
      <sz val="12"/>
      <color theme="0"/>
      <name val="Arial"/>
      <family val="2"/>
    </font>
    <font>
      <sz val="12"/>
      <color theme="1"/>
      <name val="Arial Black"/>
      <family val="2"/>
    </font>
    <font>
      <sz val="16"/>
      <color theme="4" tint="-0.249977111117893"/>
      <name val="Arial Black"/>
      <family val="2"/>
    </font>
    <font>
      <sz val="8"/>
      <color theme="0"/>
      <name val="Arial"/>
      <family val="2"/>
    </font>
    <font>
      <sz val="6"/>
      <color theme="0"/>
      <name val="Arial Narrow"/>
      <family val="2"/>
    </font>
    <font>
      <u/>
      <sz val="12"/>
      <color theme="10"/>
      <name val="新細明體"/>
      <family val="2"/>
      <charset val="136"/>
      <scheme val="minor"/>
    </font>
    <font>
      <b/>
      <sz val="12"/>
      <color theme="1"/>
      <name val="Arial"/>
      <family val="2"/>
    </font>
    <font>
      <sz val="6"/>
      <color theme="0"/>
      <name val="Arial"/>
      <family val="2"/>
    </font>
    <font>
      <sz val="36"/>
      <color theme="1"/>
      <name val="Arial"/>
      <family val="2"/>
    </font>
    <font>
      <sz val="16"/>
      <color theme="1"/>
      <name val="Arial"/>
      <family val="2"/>
    </font>
    <font>
      <sz val="26"/>
      <color theme="1"/>
      <name val="Arial"/>
      <family val="2"/>
    </font>
    <font>
      <sz val="36"/>
      <color theme="1"/>
      <name val="新細明體"/>
      <family val="2"/>
      <charset val="136"/>
      <scheme val="minor"/>
    </font>
    <font>
      <sz val="20"/>
      <color theme="1"/>
      <name val="Arial"/>
      <family val="2"/>
    </font>
    <font>
      <sz val="20"/>
      <color theme="1"/>
      <name val="新細明體"/>
      <family val="2"/>
      <charset val="136"/>
      <scheme val="minor"/>
    </font>
    <font>
      <sz val="11"/>
      <color theme="1"/>
      <name val="Arial"/>
      <family val="2"/>
    </font>
    <font>
      <sz val="11"/>
      <color theme="1"/>
      <name val="新細明體"/>
      <family val="2"/>
      <charset val="136"/>
      <scheme val="minor"/>
    </font>
    <font>
      <sz val="16"/>
      <color theme="1"/>
      <name val="Arial Narrow"/>
      <family val="2"/>
    </font>
    <font>
      <b/>
      <sz val="16"/>
      <color theme="1"/>
      <name val="Arial Narrow"/>
      <family val="2"/>
    </font>
    <font>
      <b/>
      <sz val="12"/>
      <color theme="1"/>
      <name val="Arial Narrow"/>
      <family val="2"/>
    </font>
    <font>
      <sz val="12"/>
      <color theme="0" tint="-0.499984740745262"/>
      <name val="Calibri Light"/>
      <family val="2"/>
    </font>
    <font>
      <sz val="12"/>
      <color theme="0" tint="-0.499984740745262"/>
      <name val="新細明體"/>
      <family val="2"/>
      <charset val="136"/>
      <scheme val="minor"/>
    </font>
    <font>
      <u/>
      <sz val="16"/>
      <color theme="8" tint="-0.499984740745262"/>
      <name val="Arial Black"/>
      <family val="2"/>
    </font>
    <font>
      <sz val="16"/>
      <color theme="8" tint="-0.499984740745262"/>
      <name val="Arial Black"/>
      <family val="2"/>
    </font>
    <font>
      <sz val="12"/>
      <color theme="8" tint="-0.499984740745262"/>
      <name val="新細明體"/>
      <family val="2"/>
      <charset val="136"/>
      <scheme val="minor"/>
    </font>
    <font>
      <b/>
      <sz val="13"/>
      <color theme="8" tint="-0.499984740745262"/>
      <name val="Arial"/>
      <family val="2"/>
    </font>
    <font>
      <b/>
      <sz val="14"/>
      <color theme="8" tint="-0.499984740745262"/>
      <name val="Arial Narrow"/>
      <family val="2"/>
    </font>
    <font>
      <sz val="12"/>
      <color rgb="FF000000"/>
      <name val="Arial Black"/>
      <family val="2"/>
    </font>
    <font>
      <sz val="12"/>
      <color rgb="FF000000"/>
      <name val="Arial"/>
      <family val="2"/>
    </font>
    <font>
      <sz val="10"/>
      <color theme="0"/>
      <name val="Arial Narrow"/>
      <family val="2"/>
    </font>
    <font>
      <b/>
      <sz val="11"/>
      <color theme="1"/>
      <name val="Arial"/>
      <family val="2"/>
    </font>
    <font>
      <sz val="12"/>
      <color theme="1"/>
      <name val="Tahoma"/>
      <family val="2"/>
    </font>
    <font>
      <sz val="14"/>
      <color theme="4"/>
      <name val="Arial"/>
      <family val="2"/>
    </font>
    <font>
      <sz val="14"/>
      <color theme="4"/>
      <name val="新細明體"/>
      <family val="2"/>
      <charset val="136"/>
      <scheme val="minor"/>
    </font>
    <font>
      <b/>
      <sz val="10"/>
      <color theme="8" tint="-0.499984740745262"/>
      <name val="Arial Narrow"/>
      <family val="2"/>
    </font>
    <font>
      <sz val="12"/>
      <name val="Arial"/>
      <family val="2"/>
    </font>
    <font>
      <u/>
      <sz val="11"/>
      <name val="Century Gothic"/>
      <family val="2"/>
    </font>
    <font>
      <sz val="11"/>
      <name val="Arial"/>
      <family val="2"/>
    </font>
    <font>
      <sz val="11"/>
      <color rgb="FF0000CC"/>
      <name val="Arial"/>
      <family val="2"/>
    </font>
    <font>
      <sz val="10"/>
      <name val="Arial"/>
      <family val="2"/>
    </font>
    <font>
      <sz val="10"/>
      <color theme="1"/>
      <name val="Arial"/>
      <family val="2"/>
    </font>
    <font>
      <b/>
      <sz val="10"/>
      <color rgb="FF000000"/>
      <name val="Arial"/>
      <family val="2"/>
    </font>
    <font>
      <sz val="10"/>
      <color rgb="FF000000"/>
      <name val="Arial"/>
      <family val="2"/>
    </font>
    <font>
      <b/>
      <sz val="12"/>
      <color theme="8" tint="-0.499984740745262"/>
      <name val="Arial"/>
      <family val="2"/>
    </font>
    <font>
      <sz val="12"/>
      <color theme="8" tint="-0.499984740745262"/>
      <name val="Arial"/>
      <family val="2"/>
    </font>
    <font>
      <sz val="11"/>
      <color rgb="FF00B050"/>
      <name val="Arial"/>
      <family val="2"/>
    </font>
    <font>
      <sz val="11"/>
      <color rgb="FFC00000"/>
      <name val="Arial"/>
      <family val="2"/>
    </font>
    <font>
      <sz val="11"/>
      <color theme="1" tint="0.499984740745262"/>
      <name val="Arial"/>
      <family val="2"/>
    </font>
    <font>
      <b/>
      <sz val="11"/>
      <color theme="0" tint="-0.499984740745262"/>
      <name val="Arial"/>
      <family val="2"/>
    </font>
    <font>
      <b/>
      <sz val="11"/>
      <color theme="9" tint="-0.249977111117893"/>
      <name val="Arial"/>
      <family val="2"/>
    </font>
    <font>
      <b/>
      <sz val="11"/>
      <color rgb="FFFF0000"/>
      <name val="Arial"/>
      <family val="2"/>
    </font>
    <font>
      <sz val="10"/>
      <color rgb="FF0000CC"/>
      <name val="Arial"/>
      <family val="2"/>
    </font>
    <font>
      <b/>
      <sz val="12"/>
      <color theme="1"/>
      <name val="新細明體"/>
      <family val="2"/>
      <charset val="136"/>
      <scheme val="minor"/>
    </font>
    <font>
      <sz val="10"/>
      <color rgb="FF0000CC"/>
      <name val="新細明體"/>
      <family val="2"/>
      <charset val="136"/>
      <scheme val="minor"/>
    </font>
    <font>
      <u/>
      <sz val="11"/>
      <color theme="1"/>
      <name val="Century Gothic"/>
      <family val="2"/>
    </font>
    <font>
      <i/>
      <sz val="11"/>
      <color theme="4" tint="-0.249977111117893"/>
      <name val="Arial"/>
      <family val="2"/>
    </font>
    <font>
      <sz val="12"/>
      <color rgb="FF0000CC"/>
      <name val="新細明體"/>
      <family val="2"/>
      <charset val="136"/>
      <scheme val="minor"/>
    </font>
    <font>
      <b/>
      <sz val="12"/>
      <name val="Arial"/>
      <family val="2"/>
    </font>
    <font>
      <u/>
      <sz val="11"/>
      <color rgb="FF000000"/>
      <name val="Century Gothic"/>
      <family val="2"/>
    </font>
    <font>
      <sz val="12"/>
      <color rgb="FF0000CC"/>
      <name val="Arial"/>
      <family val="2"/>
    </font>
    <font>
      <i/>
      <sz val="11"/>
      <color rgb="FF0000CC"/>
      <name val="Arial"/>
      <family val="2"/>
    </font>
    <font>
      <sz val="11"/>
      <color theme="1"/>
      <name val="Arial"/>
      <family val="1"/>
      <charset val="136"/>
    </font>
    <font>
      <sz val="11"/>
      <color theme="1"/>
      <name val="Arial"/>
      <family val="1"/>
    </font>
    <font>
      <sz val="9"/>
      <color theme="1"/>
      <name val="Arial"/>
      <family val="2"/>
    </font>
    <font>
      <sz val="12"/>
      <color theme="0"/>
      <name val="新細明體"/>
      <family val="2"/>
      <charset val="136"/>
      <scheme val="minor"/>
    </font>
    <font>
      <b/>
      <sz val="11"/>
      <color theme="9" tint="-0.499984740745262"/>
      <name val="Arial"/>
      <family val="2"/>
    </font>
    <font>
      <sz val="11"/>
      <color rgb="FFFFFF00"/>
      <name val="Arial Narrow"/>
      <family val="2"/>
    </font>
    <font>
      <sz val="11"/>
      <color theme="1"/>
      <name val="Arial Narrow"/>
      <family val="2"/>
    </font>
    <font>
      <sz val="12"/>
      <color theme="1"/>
      <name val="Arial Narrow"/>
      <family val="2"/>
    </font>
    <font>
      <sz val="11"/>
      <color theme="1"/>
      <name val="細明體"/>
      <family val="2"/>
      <charset val="136"/>
    </font>
  </fonts>
  <fills count="11">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0"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style="medium">
        <color auto="1"/>
      </right>
      <top style="medium">
        <color auto="1"/>
      </top>
      <bottom style="thin">
        <color auto="1"/>
      </bottom>
      <diagonal/>
    </border>
    <border>
      <left/>
      <right/>
      <top/>
      <bottom style="medium">
        <color auto="1"/>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medium">
        <color auto="1"/>
      </left>
      <right/>
      <top/>
      <bottom style="medium">
        <color auto="1"/>
      </bottom>
      <diagonal/>
    </border>
    <border>
      <left/>
      <right style="medium">
        <color auto="1"/>
      </right>
      <top/>
      <bottom style="medium">
        <color auto="1"/>
      </bottom>
      <diagonal/>
    </border>
    <border>
      <left style="thin">
        <color indexed="64"/>
      </left>
      <right style="medium">
        <color auto="1"/>
      </right>
      <top style="thin">
        <color indexed="64"/>
      </top>
      <bottom style="thin">
        <color indexed="64"/>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double">
        <color auto="1"/>
      </left>
      <right style="dashed">
        <color auto="1"/>
      </right>
      <top style="double">
        <color auto="1"/>
      </top>
      <bottom style="dashed">
        <color auto="1"/>
      </bottom>
      <diagonal/>
    </border>
    <border>
      <left style="dashed">
        <color auto="1"/>
      </left>
      <right style="dashed">
        <color auto="1"/>
      </right>
      <top style="double">
        <color auto="1"/>
      </top>
      <bottom style="dashed">
        <color auto="1"/>
      </bottom>
      <diagonal/>
    </border>
    <border>
      <left style="dashed">
        <color auto="1"/>
      </left>
      <right style="double">
        <color auto="1"/>
      </right>
      <top style="double">
        <color auto="1"/>
      </top>
      <bottom style="dashed">
        <color auto="1"/>
      </bottom>
      <diagonal/>
    </border>
    <border>
      <left style="double">
        <color auto="1"/>
      </left>
      <right style="dashed">
        <color auto="1"/>
      </right>
      <top style="dashed">
        <color auto="1"/>
      </top>
      <bottom style="double">
        <color auto="1"/>
      </bottom>
      <diagonal/>
    </border>
    <border>
      <left style="dashed">
        <color auto="1"/>
      </left>
      <right style="dashed">
        <color auto="1"/>
      </right>
      <top style="dashed">
        <color auto="1"/>
      </top>
      <bottom style="double">
        <color auto="1"/>
      </bottom>
      <diagonal/>
    </border>
    <border>
      <left style="dashed">
        <color auto="1"/>
      </left>
      <right style="double">
        <color auto="1"/>
      </right>
      <top style="dashed">
        <color auto="1"/>
      </top>
      <bottom style="double">
        <color auto="1"/>
      </bottom>
      <diagonal/>
    </border>
    <border>
      <left style="thin">
        <color indexed="64"/>
      </left>
      <right style="thin">
        <color theme="9" tint="-0.24994659260841701"/>
      </right>
      <top style="thin">
        <color theme="9" tint="-0.24994659260841701"/>
      </top>
      <bottom style="thin">
        <color theme="9" tint="-0.24994659260841701"/>
      </bottom>
      <diagonal/>
    </border>
    <border>
      <left style="thin">
        <color indexed="64"/>
      </left>
      <right/>
      <top/>
      <bottom/>
      <diagonal/>
    </border>
    <border>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right style="medium">
        <color auto="1"/>
      </right>
      <top style="thin">
        <color indexed="64"/>
      </top>
      <bottom/>
      <diagonal/>
    </border>
    <border>
      <left/>
      <right style="medium">
        <color auto="1"/>
      </right>
      <top/>
      <bottom style="thin">
        <color indexed="64"/>
      </bottom>
      <diagonal/>
    </border>
    <border>
      <left style="medium">
        <color indexed="64"/>
      </left>
      <right/>
      <top/>
      <bottom/>
      <diagonal/>
    </border>
    <border>
      <left/>
      <right style="medium">
        <color auto="1"/>
      </right>
      <top/>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392">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2" fillId="0" borderId="6" xfId="0" applyFont="1" applyBorder="1">
      <alignment vertical="center"/>
    </xf>
    <xf numFmtId="0" fontId="6" fillId="0" borderId="0" xfId="0" applyFont="1" applyAlignment="1">
      <alignment horizontal="left" vertical="center"/>
    </xf>
    <xf numFmtId="0" fontId="0" fillId="0" borderId="0" xfId="0"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vertical="center"/>
    </xf>
    <xf numFmtId="0" fontId="2" fillId="0" borderId="0" xfId="0" applyFont="1" applyAlignment="1">
      <alignment horizontal="center" vertical="center"/>
    </xf>
    <xf numFmtId="0" fontId="14" fillId="0" borderId="0" xfId="0" applyFont="1" applyAlignment="1">
      <alignment horizontal="center" vertical="center" wrapText="1"/>
    </xf>
    <xf numFmtId="0" fontId="12" fillId="0" borderId="0" xfId="0" applyFont="1" applyAlignment="1">
      <alignment horizontal="center" vertical="center" wrapText="1"/>
    </xf>
    <xf numFmtId="0" fontId="7" fillId="0" borderId="0" xfId="0" applyFont="1" applyAlignment="1" applyProtection="1">
      <alignment horizontal="center" vertical="center"/>
      <protection hidden="1"/>
    </xf>
    <xf numFmtId="0" fontId="7" fillId="0" borderId="0" xfId="0" applyFont="1" applyProtection="1">
      <alignment vertical="center"/>
      <protection hidden="1"/>
    </xf>
    <xf numFmtId="0" fontId="11" fillId="0" borderId="0" xfId="0" applyFont="1" applyProtection="1">
      <alignment vertical="center"/>
      <protection hidden="1"/>
    </xf>
    <xf numFmtId="49" fontId="28" fillId="0" borderId="0" xfId="0" applyNumberFormat="1" applyFont="1" applyAlignment="1">
      <alignment horizontal="left" vertical="center"/>
    </xf>
    <xf numFmtId="0" fontId="29" fillId="0" borderId="0" xfId="0" applyFont="1" applyAlignment="1">
      <alignment horizontal="center" vertical="center"/>
    </xf>
    <xf numFmtId="0" fontId="29" fillId="0" borderId="0" xfId="0" applyFont="1">
      <alignment vertical="center"/>
    </xf>
    <xf numFmtId="0" fontId="31" fillId="0" borderId="0" xfId="0" applyFont="1">
      <alignment vertical="center"/>
    </xf>
    <xf numFmtId="49" fontId="0" fillId="0" borderId="0" xfId="0" applyNumberFormat="1">
      <alignment vertical="center"/>
    </xf>
    <xf numFmtId="49" fontId="29" fillId="0" borderId="0" xfId="0" applyNumberFormat="1" applyFont="1" applyAlignment="1">
      <alignment horizontal="right" vertical="center"/>
    </xf>
    <xf numFmtId="49" fontId="26" fillId="0" borderId="0" xfId="0" applyNumberFormat="1" applyFont="1" applyAlignment="1" applyProtection="1">
      <alignment horizontal="left" vertical="center"/>
      <protection locked="0"/>
    </xf>
    <xf numFmtId="49" fontId="28" fillId="0" borderId="0" xfId="0" applyNumberFormat="1" applyFont="1" applyAlignment="1" applyProtection="1">
      <alignment horizontal="left" vertical="center"/>
      <protection locked="0"/>
    </xf>
    <xf numFmtId="49" fontId="7" fillId="0" borderId="0" xfId="0" applyNumberFormat="1" applyFont="1" applyAlignment="1">
      <alignment horizontal="center" vertical="center"/>
    </xf>
    <xf numFmtId="49" fontId="8" fillId="0" borderId="0" xfId="0" applyNumberFormat="1" applyFont="1">
      <alignment vertical="center"/>
    </xf>
    <xf numFmtId="49" fontId="4" fillId="0" borderId="0" xfId="0" applyNumberFormat="1" applyFont="1">
      <alignment vertical="center"/>
    </xf>
    <xf numFmtId="49" fontId="29" fillId="0" borderId="0" xfId="0" applyNumberFormat="1" applyFont="1" applyAlignment="1">
      <alignment horizontal="left" vertical="center"/>
    </xf>
    <xf numFmtId="49" fontId="29" fillId="0" borderId="0" xfId="0" applyNumberFormat="1" applyFont="1" applyAlignment="1" applyProtection="1">
      <alignment horizontal="right" vertical="center"/>
      <protection locked="0"/>
    </xf>
    <xf numFmtId="49" fontId="29" fillId="0" borderId="0" xfId="0" applyNumberFormat="1" applyFont="1" applyAlignment="1" applyProtection="1">
      <alignment horizontal="left" vertical="center"/>
      <protection locked="0"/>
    </xf>
    <xf numFmtId="0" fontId="29" fillId="0" borderId="0" xfId="0" applyFont="1" applyProtection="1">
      <alignment vertical="center"/>
      <protection locked="0"/>
    </xf>
    <xf numFmtId="0" fontId="29" fillId="0" borderId="0" xfId="0" applyFont="1" applyAlignment="1" applyProtection="1">
      <alignment horizontal="center" vertical="center"/>
      <protection locked="0"/>
    </xf>
    <xf numFmtId="0" fontId="28" fillId="0" borderId="0" xfId="0" applyFont="1">
      <alignment vertical="center"/>
    </xf>
    <xf numFmtId="0" fontId="2" fillId="0" borderId="25" xfId="0" applyFont="1" applyBorder="1">
      <alignment vertical="center"/>
    </xf>
    <xf numFmtId="0" fontId="2" fillId="0" borderId="2" xfId="0" applyFont="1" applyBorder="1">
      <alignment vertical="center"/>
    </xf>
    <xf numFmtId="0" fontId="32" fillId="0" borderId="0" xfId="0" applyFont="1" applyAlignment="1">
      <alignment horizontal="center" vertical="center"/>
    </xf>
    <xf numFmtId="0" fontId="29" fillId="0" borderId="0" xfId="0" applyFont="1" applyAlignment="1">
      <alignment horizontal="left" vertical="center"/>
    </xf>
    <xf numFmtId="0" fontId="18" fillId="0" borderId="0" xfId="0" applyFont="1">
      <alignment vertical="center"/>
    </xf>
    <xf numFmtId="176" fontId="20" fillId="0" borderId="0" xfId="0" applyNumberFormat="1" applyFont="1" applyAlignment="1" applyProtection="1">
      <alignment horizontal="left" vertical="center"/>
      <protection hidden="1"/>
    </xf>
    <xf numFmtId="0" fontId="37" fillId="0" borderId="0" xfId="0" applyFont="1">
      <alignment vertical="center"/>
    </xf>
    <xf numFmtId="0" fontId="37" fillId="0" borderId="0" xfId="0" applyFont="1" applyAlignment="1">
      <alignment horizontal="center" vertical="center"/>
    </xf>
    <xf numFmtId="0" fontId="11" fillId="0" borderId="0" xfId="0" applyFont="1" applyAlignment="1" applyProtection="1">
      <alignment horizontal="center" vertical="center"/>
      <protection hidden="1"/>
    </xf>
    <xf numFmtId="0" fontId="30" fillId="3" borderId="8" xfId="0" applyFont="1" applyFill="1" applyBorder="1">
      <alignment vertical="center"/>
    </xf>
    <xf numFmtId="0" fontId="5" fillId="3" borderId="5" xfId="0" applyFont="1" applyFill="1" applyBorder="1">
      <alignment vertical="center"/>
    </xf>
    <xf numFmtId="0" fontId="38" fillId="0" borderId="0" xfId="0" applyFont="1">
      <alignment vertical="center"/>
    </xf>
    <xf numFmtId="49" fontId="11" fillId="0" borderId="0" xfId="0" applyNumberFormat="1" applyFont="1" applyAlignment="1">
      <alignment horizontal="center" vertical="center"/>
    </xf>
    <xf numFmtId="49" fontId="11" fillId="0" borderId="0" xfId="0" applyNumberFormat="1" applyFont="1">
      <alignment vertical="center"/>
    </xf>
    <xf numFmtId="0" fontId="42" fillId="0" borderId="0" xfId="0" applyFont="1" applyAlignment="1">
      <alignment vertical="center" wrapText="1"/>
    </xf>
    <xf numFmtId="0" fontId="43" fillId="0" borderId="0" xfId="0" applyFont="1" applyAlignment="1">
      <alignment vertical="center" wrapText="1"/>
    </xf>
    <xf numFmtId="0" fontId="2" fillId="0" borderId="0" xfId="0" applyFont="1" applyAlignment="1">
      <alignment horizontal="left" vertical="center"/>
    </xf>
    <xf numFmtId="0" fontId="11" fillId="0" borderId="0" xfId="0" applyFont="1" applyAlignment="1">
      <alignment horizontal="center" vertical="center"/>
    </xf>
    <xf numFmtId="0" fontId="2" fillId="0" borderId="0" xfId="0" applyFont="1" applyAlignment="1">
      <alignment vertical="center" wrapText="1"/>
    </xf>
    <xf numFmtId="0" fontId="41" fillId="0" borderId="0" xfId="0" applyFont="1" applyAlignment="1">
      <alignment vertical="center" wrapText="1"/>
    </xf>
    <xf numFmtId="0" fontId="42" fillId="8" borderId="1" xfId="0" applyFont="1" applyFill="1" applyBorder="1" applyAlignment="1">
      <alignment horizontal="center" vertical="center"/>
    </xf>
    <xf numFmtId="0" fontId="42" fillId="5" borderId="1" xfId="0" applyFont="1" applyFill="1" applyBorder="1">
      <alignment vertical="center"/>
    </xf>
    <xf numFmtId="0" fontId="2" fillId="0" borderId="0" xfId="0" applyFont="1">
      <alignment vertical="center"/>
    </xf>
    <xf numFmtId="49" fontId="8" fillId="0" borderId="0" xfId="0" applyNumberFormat="1" applyFont="1" applyAlignment="1">
      <alignment horizontal="center" vertical="center"/>
    </xf>
    <xf numFmtId="0" fontId="2" fillId="0" borderId="0" xfId="0" applyFont="1">
      <alignment vertical="center"/>
    </xf>
    <xf numFmtId="0" fontId="41" fillId="0" borderId="15" xfId="0" applyFont="1" applyBorder="1" applyAlignment="1" applyProtection="1">
      <alignment horizontal="right" vertical="center" wrapText="1"/>
      <protection locked="0"/>
    </xf>
    <xf numFmtId="0" fontId="0" fillId="9" borderId="1" xfId="0" applyFill="1" applyBorder="1" applyAlignment="1">
      <alignment horizontal="left" vertical="center"/>
    </xf>
    <xf numFmtId="49" fontId="40" fillId="0" borderId="16" xfId="0" applyNumberFormat="1" applyFont="1" applyBorder="1" applyAlignment="1" applyProtection="1">
      <alignment horizontal="left" vertical="center" wrapText="1"/>
    </xf>
    <xf numFmtId="0" fontId="2" fillId="0" borderId="0" xfId="0" applyFont="1">
      <alignment vertical="center"/>
    </xf>
    <xf numFmtId="0" fontId="2" fillId="0" borderId="0" xfId="0" applyFont="1">
      <alignment vertical="center"/>
    </xf>
    <xf numFmtId="0" fontId="18" fillId="0" borderId="17" xfId="0" applyFont="1" applyBorder="1" applyAlignment="1">
      <alignment vertical="center" wrapText="1"/>
    </xf>
    <xf numFmtId="49" fontId="40" fillId="0" borderId="17" xfId="0" applyNumberFormat="1" applyFont="1" applyBorder="1" applyAlignment="1" applyProtection="1">
      <alignment horizontal="left" vertical="center" wrapText="1"/>
    </xf>
    <xf numFmtId="0" fontId="64" fillId="0" borderId="17" xfId="0" applyFont="1" applyBorder="1" applyAlignment="1">
      <alignment vertical="center" wrapText="1"/>
    </xf>
    <xf numFmtId="177" fontId="41" fillId="0" borderId="15" xfId="0" applyNumberFormat="1" applyFont="1" applyBorder="1" applyAlignment="1" applyProtection="1">
      <alignment horizontal="center" vertical="center" wrapText="1"/>
      <protection locked="0"/>
    </xf>
    <xf numFmtId="0" fontId="18" fillId="8" borderId="17" xfId="0" applyFont="1" applyFill="1" applyBorder="1" applyAlignment="1">
      <alignment horizontal="left" vertical="center" wrapText="1"/>
    </xf>
    <xf numFmtId="0" fontId="65" fillId="0" borderId="17" xfId="0" applyFont="1" applyBorder="1" applyAlignment="1">
      <alignment vertical="center" wrapText="1"/>
    </xf>
    <xf numFmtId="0" fontId="18" fillId="8" borderId="17" xfId="0" applyFont="1" applyFill="1" applyBorder="1" applyAlignment="1">
      <alignment horizontal="center" vertical="center" wrapText="1"/>
    </xf>
    <xf numFmtId="0" fontId="65" fillId="0" borderId="16" xfId="0" applyFont="1" applyBorder="1" applyAlignment="1">
      <alignment vertical="center" wrapText="1"/>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2" fillId="0" borderId="0" xfId="0" applyFont="1">
      <alignment vertical="center"/>
    </xf>
    <xf numFmtId="0" fontId="0" fillId="0" borderId="0" xfId="0">
      <alignment vertical="center"/>
    </xf>
    <xf numFmtId="0" fontId="2" fillId="0" borderId="0" xfId="0" applyFont="1">
      <alignment vertical="center"/>
    </xf>
    <xf numFmtId="0" fontId="18" fillId="0" borderId="17" xfId="0" applyFont="1" applyBorder="1" applyAlignment="1">
      <alignment vertical="center" wrapText="1"/>
    </xf>
    <xf numFmtId="0" fontId="2" fillId="0" borderId="0" xfId="0" applyFont="1">
      <alignment vertical="center"/>
    </xf>
    <xf numFmtId="0" fontId="69" fillId="6" borderId="0" xfId="0" applyFont="1" applyFill="1" applyAlignment="1">
      <alignment horizontal="center" vertical="center"/>
    </xf>
    <xf numFmtId="0" fontId="67" fillId="0" borderId="0" xfId="0" applyFont="1">
      <alignment vertical="center"/>
    </xf>
    <xf numFmtId="181" fontId="70" fillId="0" borderId="36" xfId="0" applyNumberFormat="1" applyFont="1" applyBorder="1" applyAlignment="1">
      <alignment horizontal="center" vertical="center"/>
    </xf>
    <xf numFmtId="0" fontId="71" fillId="0" borderId="0" xfId="0" applyFont="1">
      <alignment vertical="center"/>
    </xf>
    <xf numFmtId="0" fontId="70" fillId="0" borderId="0" xfId="0" applyFont="1">
      <alignment vertical="center"/>
    </xf>
    <xf numFmtId="181" fontId="70" fillId="0" borderId="1" xfId="0" applyNumberFormat="1" applyFont="1" applyBorder="1" applyAlignment="1">
      <alignment horizontal="center" vertical="center"/>
    </xf>
    <xf numFmtId="0" fontId="45" fillId="4" borderId="1" xfId="0" applyFont="1" applyFill="1" applyBorder="1" applyAlignment="1" applyProtection="1">
      <alignment horizontal="center" vertical="center"/>
      <protection hidden="1"/>
    </xf>
    <xf numFmtId="0" fontId="43" fillId="4" borderId="1" xfId="0" applyFont="1" applyFill="1" applyBorder="1" applyAlignment="1" applyProtection="1">
      <alignment horizontal="center" vertical="center"/>
      <protection hidden="1"/>
    </xf>
    <xf numFmtId="181" fontId="45" fillId="7" borderId="1" xfId="0" applyNumberFormat="1" applyFont="1" applyFill="1" applyBorder="1" applyAlignment="1" applyProtection="1">
      <alignment horizontal="center" vertical="center"/>
      <protection hidden="1"/>
    </xf>
    <xf numFmtId="181" fontId="43" fillId="7" borderId="1" xfId="0" applyNumberFormat="1" applyFont="1" applyFill="1" applyBorder="1" applyAlignment="1" applyProtection="1">
      <alignment horizontal="center" vertical="center"/>
      <protection hidden="1"/>
    </xf>
    <xf numFmtId="10" fontId="45" fillId="0" borderId="1" xfId="0" applyNumberFormat="1" applyFont="1" applyBorder="1" applyAlignment="1" applyProtection="1">
      <alignment horizontal="right" vertical="center"/>
      <protection hidden="1"/>
    </xf>
    <xf numFmtId="10" fontId="43" fillId="0" borderId="1" xfId="0" applyNumberFormat="1" applyFont="1" applyBorder="1" applyAlignment="1" applyProtection="1">
      <alignment horizontal="right" vertical="center"/>
      <protection hidden="1"/>
    </xf>
    <xf numFmtId="0" fontId="43" fillId="0" borderId="28" xfId="0" applyFont="1" applyBorder="1" applyProtection="1">
      <alignment vertical="center"/>
      <protection hidden="1"/>
    </xf>
    <xf numFmtId="0" fontId="39" fillId="0" borderId="1" xfId="1" applyFont="1" applyFill="1" applyBorder="1" applyAlignment="1" applyProtection="1">
      <alignment vertical="center"/>
      <protection hidden="1"/>
    </xf>
    <xf numFmtId="0" fontId="39" fillId="0" borderId="1" xfId="1" applyFont="1" applyBorder="1" applyAlignment="1">
      <alignment vertical="center"/>
    </xf>
    <xf numFmtId="0" fontId="45" fillId="0" borderId="1" xfId="0" applyFont="1" applyBorder="1" applyAlignment="1" applyProtection="1">
      <alignment horizontal="center" vertical="center"/>
      <protection hidden="1"/>
    </xf>
    <xf numFmtId="0" fontId="43" fillId="0" borderId="1" xfId="0" applyFont="1" applyBorder="1" applyProtection="1">
      <alignment vertical="center"/>
      <protection hidden="1"/>
    </xf>
    <xf numFmtId="0" fontId="61" fillId="0" borderId="1" xfId="1" applyFont="1" applyFill="1" applyBorder="1" applyAlignment="1" applyProtection="1">
      <alignment vertical="center"/>
      <protection hidden="1"/>
    </xf>
    <xf numFmtId="0" fontId="44" fillId="3" borderId="7" xfId="0" applyFont="1" applyFill="1" applyBorder="1" applyAlignment="1">
      <alignment horizontal="center" vertical="center" wrapText="1"/>
    </xf>
    <xf numFmtId="0" fontId="2" fillId="3" borderId="7" xfId="0" applyFont="1" applyFill="1" applyBorder="1">
      <alignment vertical="center"/>
    </xf>
    <xf numFmtId="0" fontId="2" fillId="3" borderId="9" xfId="0" applyFont="1" applyFill="1" applyBorder="1">
      <alignment vertical="center"/>
    </xf>
    <xf numFmtId="0" fontId="45" fillId="4" borderId="10" xfId="0" applyFont="1" applyFill="1" applyBorder="1" applyAlignment="1">
      <alignment horizontal="center" vertical="center"/>
    </xf>
    <xf numFmtId="0" fontId="43" fillId="4" borderId="10" xfId="0" applyFont="1" applyFill="1" applyBorder="1" applyAlignment="1">
      <alignment horizontal="center" vertical="center"/>
    </xf>
    <xf numFmtId="181" fontId="45" fillId="7" borderId="10" xfId="0" applyNumberFormat="1" applyFont="1" applyFill="1" applyBorder="1" applyAlignment="1">
      <alignment horizontal="center" vertical="center"/>
    </xf>
    <xf numFmtId="181" fontId="43" fillId="7" borderId="11" xfId="0" applyNumberFormat="1" applyFont="1" applyFill="1" applyBorder="1" applyAlignment="1">
      <alignment horizontal="center" vertical="center"/>
    </xf>
    <xf numFmtId="0" fontId="44" fillId="3" borderId="8" xfId="0" applyFont="1" applyFill="1" applyBorder="1" applyAlignment="1">
      <alignment horizontal="center" vertical="center"/>
    </xf>
    <xf numFmtId="0" fontId="2" fillId="3" borderId="5" xfId="0" applyFont="1" applyFill="1" applyBorder="1">
      <alignment vertical="center"/>
    </xf>
    <xf numFmtId="0" fontId="2" fillId="3" borderId="19" xfId="0" applyFont="1" applyFill="1" applyBorder="1">
      <alignment vertical="center"/>
    </xf>
    <xf numFmtId="0" fontId="2" fillId="0" borderId="12" xfId="0" applyFont="1" applyBorder="1">
      <alignment vertical="center"/>
    </xf>
    <xf numFmtId="0" fontId="0" fillId="0" borderId="13" xfId="0" applyBorder="1">
      <alignment vertical="center"/>
    </xf>
    <xf numFmtId="0" fontId="0" fillId="0" borderId="14" xfId="0" applyBorder="1">
      <alignment vertical="center"/>
    </xf>
    <xf numFmtId="0" fontId="0" fillId="0" borderId="26" xfId="0" applyBorder="1">
      <alignment vertical="center"/>
    </xf>
    <xf numFmtId="0" fontId="0" fillId="0" borderId="20" xfId="0" applyBorder="1">
      <alignment vertical="center"/>
    </xf>
    <xf numFmtId="0" fontId="0" fillId="0" borderId="27" xfId="0" applyBorder="1">
      <alignment vertical="center"/>
    </xf>
    <xf numFmtId="0" fontId="44" fillId="3" borderId="6" xfId="0" applyFont="1" applyFill="1" applyBorder="1" applyAlignment="1">
      <alignment horizontal="center" vertical="center" wrapText="1"/>
    </xf>
    <xf numFmtId="0" fontId="45" fillId="0" borderId="2" xfId="0" applyFont="1" applyBorder="1" applyAlignment="1">
      <alignment horizontal="center" vertical="center"/>
    </xf>
    <xf numFmtId="0" fontId="43" fillId="0" borderId="10" xfId="0" applyFont="1" applyBorder="1" applyAlignment="1">
      <alignment horizontal="center" vertical="center"/>
    </xf>
    <xf numFmtId="0" fontId="23" fillId="0" borderId="20" xfId="0" applyFont="1" applyBorder="1">
      <alignment vertical="center"/>
    </xf>
    <xf numFmtId="0" fontId="24" fillId="0" borderId="20" xfId="0" applyFont="1" applyBorder="1">
      <alignment vertical="center"/>
    </xf>
    <xf numFmtId="0" fontId="0" fillId="0" borderId="18" xfId="0" applyBorder="1">
      <alignment vertical="center"/>
    </xf>
    <xf numFmtId="0" fontId="18" fillId="0" borderId="18" xfId="0" applyFont="1" applyBorder="1" applyProtection="1">
      <alignment vertical="center"/>
      <protection locked="0"/>
    </xf>
    <xf numFmtId="0" fontId="19" fillId="0" borderId="18" xfId="0" applyFont="1" applyBorder="1" applyProtection="1">
      <alignment vertical="center"/>
      <protection locked="0"/>
    </xf>
    <xf numFmtId="0" fontId="0" fillId="0" borderId="18" xfId="0" applyBorder="1" applyProtection="1">
      <alignment vertical="center"/>
      <protection locked="0"/>
    </xf>
    <xf numFmtId="49" fontId="2" fillId="0" borderId="18" xfId="0" applyNumberFormat="1" applyFont="1" applyBorder="1" applyAlignment="1" applyProtection="1">
      <alignment horizontal="center" vertical="center"/>
      <protection locked="0"/>
    </xf>
    <xf numFmtId="49" fontId="0" fillId="0" borderId="18" xfId="0" applyNumberFormat="1" applyBorder="1" applyProtection="1">
      <alignment vertical="center"/>
      <protection locked="0"/>
    </xf>
    <xf numFmtId="0" fontId="10" fillId="0" borderId="18" xfId="0" applyFont="1" applyBorder="1">
      <alignment vertical="center"/>
    </xf>
    <xf numFmtId="0" fontId="2" fillId="0" borderId="18" xfId="0" applyFont="1" applyBorder="1" applyProtection="1">
      <alignment vertical="center"/>
      <protection locked="0"/>
    </xf>
    <xf numFmtId="0" fontId="61" fillId="0" borderId="10" xfId="1" applyFont="1" applyFill="1" applyBorder="1" applyAlignment="1" applyProtection="1">
      <alignment vertical="center"/>
      <protection hidden="1"/>
    </xf>
    <xf numFmtId="0" fontId="39" fillId="0" borderId="10" xfId="1" applyFont="1" applyBorder="1" applyAlignment="1">
      <alignment vertical="center"/>
    </xf>
    <xf numFmtId="0" fontId="45" fillId="0" borderId="10" xfId="0" applyFont="1" applyBorder="1" applyAlignment="1" applyProtection="1">
      <alignment horizontal="center" vertical="center"/>
      <protection hidden="1"/>
    </xf>
    <xf numFmtId="0" fontId="43" fillId="0" borderId="10" xfId="0" applyFont="1" applyBorder="1" applyProtection="1">
      <alignment vertical="center"/>
      <protection hidden="1"/>
    </xf>
    <xf numFmtId="0" fontId="45" fillId="4" borderId="10" xfId="0" applyFont="1" applyFill="1" applyBorder="1" applyAlignment="1" applyProtection="1">
      <alignment horizontal="center" vertical="center"/>
      <protection hidden="1"/>
    </xf>
    <xf numFmtId="0" fontId="43" fillId="4" borderId="10" xfId="0" applyFont="1" applyFill="1" applyBorder="1" applyAlignment="1" applyProtection="1">
      <alignment horizontal="center" vertical="center"/>
      <protection hidden="1"/>
    </xf>
    <xf numFmtId="181" fontId="45" fillId="7" borderId="10" xfId="0" applyNumberFormat="1" applyFont="1" applyFill="1" applyBorder="1" applyAlignment="1" applyProtection="1">
      <alignment horizontal="center" vertical="center"/>
      <protection hidden="1"/>
    </xf>
    <xf numFmtId="181" fontId="43" fillId="7" borderId="10" xfId="0" applyNumberFormat="1" applyFont="1" applyFill="1" applyBorder="1" applyAlignment="1" applyProtection="1">
      <alignment horizontal="center" vertical="center"/>
      <protection hidden="1"/>
    </xf>
    <xf numFmtId="10" fontId="45" fillId="0" borderId="10" xfId="0" applyNumberFormat="1" applyFont="1" applyBorder="1" applyAlignment="1" applyProtection="1">
      <alignment horizontal="right" vertical="center"/>
      <protection hidden="1"/>
    </xf>
    <xf numFmtId="10" fontId="43" fillId="0" borderId="10" xfId="0" applyNumberFormat="1" applyFont="1" applyBorder="1" applyAlignment="1" applyProtection="1">
      <alignment horizontal="right" vertical="center"/>
      <protection hidden="1"/>
    </xf>
    <xf numFmtId="0" fontId="43" fillId="0" borderId="11" xfId="0" applyFont="1" applyBorder="1" applyProtection="1">
      <alignment vertical="center"/>
      <protection hidden="1"/>
    </xf>
    <xf numFmtId="0" fontId="57" fillId="0" borderId="1" xfId="1" applyFont="1" applyFill="1" applyBorder="1" applyAlignment="1" applyProtection="1">
      <alignment vertical="center"/>
      <protection hidden="1"/>
    </xf>
    <xf numFmtId="0" fontId="57" fillId="0" borderId="1" xfId="1" applyFont="1" applyBorder="1" applyAlignment="1">
      <alignment vertical="center"/>
    </xf>
    <xf numFmtId="0" fontId="12" fillId="0" borderId="0" xfId="0" applyFont="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0" fillId="0" borderId="0" xfId="0">
      <alignment vertical="center"/>
    </xf>
    <xf numFmtId="0" fontId="16" fillId="0" borderId="0" xfId="0" applyFont="1" applyAlignment="1" applyProtection="1">
      <alignment horizontal="center" vertical="center" wrapText="1"/>
      <protection hidden="1"/>
    </xf>
    <xf numFmtId="0" fontId="17" fillId="0" borderId="0" xfId="0" applyFont="1" applyAlignment="1" applyProtection="1">
      <alignment horizontal="center" vertical="center" wrapText="1"/>
      <protection hidden="1"/>
    </xf>
    <xf numFmtId="0" fontId="21" fillId="0" borderId="0" xfId="0" applyFont="1" applyAlignment="1">
      <alignment horizontal="right" vertical="center"/>
    </xf>
    <xf numFmtId="0" fontId="22" fillId="0" borderId="0" xfId="0" applyFont="1" applyAlignment="1">
      <alignment horizontal="right" vertical="center"/>
    </xf>
    <xf numFmtId="0" fontId="35" fillId="0" borderId="33" xfId="0" applyFont="1" applyBorder="1" applyAlignment="1" applyProtection="1">
      <alignment horizontal="center" vertical="center"/>
      <protection locked="0"/>
    </xf>
    <xf numFmtId="0" fontId="36" fillId="0" borderId="34" xfId="0" applyFont="1" applyBorder="1" applyAlignment="1" applyProtection="1">
      <alignment horizontal="center" vertical="center"/>
      <protection locked="0"/>
    </xf>
    <xf numFmtId="0" fontId="35" fillId="0" borderId="34" xfId="0" applyFont="1" applyBorder="1" applyAlignment="1" applyProtection="1">
      <alignment horizontal="center" vertical="center"/>
      <protection locked="0"/>
    </xf>
    <xf numFmtId="0" fontId="36" fillId="0" borderId="35" xfId="0" applyFont="1" applyBorder="1" applyAlignment="1" applyProtection="1">
      <alignment horizontal="center" vertical="center"/>
      <protection locked="0"/>
    </xf>
    <xf numFmtId="49" fontId="20" fillId="0" borderId="0" xfId="0" applyNumberFormat="1" applyFont="1" applyAlignment="1" applyProtection="1">
      <alignment horizontal="left" vertical="center"/>
      <protection hidden="1"/>
    </xf>
    <xf numFmtId="176" fontId="20" fillId="0" borderId="0" xfId="0" applyNumberFormat="1" applyFont="1" applyAlignment="1" applyProtection="1">
      <alignment horizontal="left" vertical="center"/>
      <protection hidden="1"/>
    </xf>
    <xf numFmtId="0" fontId="34" fillId="2" borderId="30" xfId="0" applyFont="1" applyFill="1" applyBorder="1" applyAlignment="1">
      <alignment horizontal="center" vertical="center"/>
    </xf>
    <xf numFmtId="0" fontId="34" fillId="2" borderId="31" xfId="0" applyFont="1" applyFill="1" applyBorder="1" applyAlignment="1">
      <alignment horizontal="center" vertical="center"/>
    </xf>
    <xf numFmtId="0" fontId="34" fillId="2" borderId="32" xfId="0" applyFont="1" applyFill="1" applyBorder="1" applyAlignment="1">
      <alignment horizontal="center" vertical="center"/>
    </xf>
    <xf numFmtId="49" fontId="40" fillId="0" borderId="29" xfId="0" applyNumberFormat="1" applyFont="1" applyBorder="1" applyAlignment="1">
      <alignment horizontal="left" vertical="center"/>
    </xf>
    <xf numFmtId="0" fontId="18" fillId="0" borderId="29" xfId="0" applyFont="1" applyBorder="1" applyAlignment="1">
      <alignment horizontal="left" vertical="center"/>
    </xf>
    <xf numFmtId="0" fontId="40" fillId="0" borderId="29" xfId="0" applyFont="1" applyBorder="1" applyAlignment="1">
      <alignment horizontal="center" vertical="center"/>
    </xf>
    <xf numFmtId="0" fontId="18" fillId="0" borderId="29" xfId="0" applyFont="1" applyBorder="1" applyAlignment="1">
      <alignment horizontal="center" vertical="center"/>
    </xf>
    <xf numFmtId="0" fontId="48" fillId="0" borderId="29" xfId="0" applyFont="1" applyBorder="1" applyAlignment="1">
      <alignment horizontal="center" vertical="center"/>
    </xf>
    <xf numFmtId="0" fontId="49" fillId="0" borderId="29" xfId="0" applyFont="1" applyBorder="1" applyAlignment="1">
      <alignment horizontal="center" vertical="center"/>
    </xf>
    <xf numFmtId="0" fontId="50" fillId="0" borderId="29" xfId="0" applyFont="1" applyBorder="1" applyAlignment="1">
      <alignment horizontal="center" vertical="center"/>
    </xf>
    <xf numFmtId="0" fontId="51" fillId="0" borderId="29" xfId="0" applyFont="1" applyBorder="1" applyAlignment="1">
      <alignment horizontal="left" vertical="center"/>
    </xf>
    <xf numFmtId="0" fontId="25" fillId="0" borderId="0" xfId="0" applyFont="1">
      <alignment vertical="center"/>
    </xf>
    <xf numFmtId="49" fontId="46" fillId="3" borderId="29" xfId="0" applyNumberFormat="1" applyFont="1" applyFill="1" applyBorder="1" applyAlignment="1">
      <alignment horizontal="left" vertical="center"/>
    </xf>
    <xf numFmtId="0" fontId="47" fillId="0" borderId="29" xfId="0" applyFont="1" applyBorder="1" applyAlignment="1">
      <alignment horizontal="left" vertical="center"/>
    </xf>
    <xf numFmtId="0" fontId="46" fillId="3" borderId="29" xfId="0" applyFont="1" applyFill="1" applyBorder="1" applyAlignment="1">
      <alignment horizontal="center" vertical="center"/>
    </xf>
    <xf numFmtId="0" fontId="46" fillId="0" borderId="29" xfId="0" applyFont="1" applyBorder="1" applyAlignment="1">
      <alignment horizontal="center" vertical="center"/>
    </xf>
    <xf numFmtId="179" fontId="18" fillId="0" borderId="29" xfId="0" applyNumberFormat="1" applyFont="1" applyBorder="1" applyAlignment="1">
      <alignment horizontal="right" vertical="center"/>
    </xf>
    <xf numFmtId="0" fontId="47" fillId="3" borderId="29" xfId="0" applyFont="1" applyFill="1" applyBorder="1" applyAlignment="1">
      <alignment horizontal="left" vertical="center"/>
    </xf>
    <xf numFmtId="49" fontId="41" fillId="0" borderId="29" xfId="0" applyNumberFormat="1" applyFont="1" applyBorder="1" applyAlignment="1" applyProtection="1">
      <alignment horizontal="left" vertical="top" wrapText="1"/>
      <protection locked="0"/>
    </xf>
    <xf numFmtId="0" fontId="41" fillId="0" borderId="29" xfId="0" applyFont="1" applyBorder="1" applyAlignment="1" applyProtection="1">
      <alignment horizontal="left" vertical="top"/>
      <protection locked="0"/>
    </xf>
    <xf numFmtId="0" fontId="53" fillId="0" borderId="29" xfId="0" applyFont="1" applyBorder="1" applyAlignment="1">
      <alignment horizontal="left" vertical="center"/>
    </xf>
    <xf numFmtId="0" fontId="52" fillId="0" borderId="29" xfId="0" applyFont="1" applyBorder="1" applyAlignment="1">
      <alignment horizontal="left" vertical="center"/>
    </xf>
    <xf numFmtId="0" fontId="33" fillId="8" borderId="25" xfId="0" applyFont="1" applyFill="1" applyBorder="1" applyAlignment="1">
      <alignment horizontal="left" vertical="center" wrapText="1"/>
    </xf>
    <xf numFmtId="0" fontId="55" fillId="8" borderId="1" xfId="0" applyFont="1" applyFill="1" applyBorder="1" applyAlignment="1">
      <alignment horizontal="left" vertical="center" wrapText="1"/>
    </xf>
    <xf numFmtId="0" fontId="54" fillId="0" borderId="1" xfId="0" applyFont="1" applyBorder="1" applyAlignment="1" applyProtection="1">
      <alignment horizontal="left" vertical="center" wrapText="1"/>
      <protection locked="0"/>
    </xf>
    <xf numFmtId="0" fontId="56" fillId="0" borderId="1" xfId="0" applyFont="1"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28" xfId="0" applyBorder="1" applyAlignment="1" applyProtection="1">
      <alignment vertical="center" wrapText="1"/>
      <protection locked="0"/>
    </xf>
    <xf numFmtId="0" fontId="33" fillId="8" borderId="1" xfId="0" applyFont="1" applyFill="1" applyBorder="1" applyAlignment="1">
      <alignment horizontal="center" vertical="center" wrapText="1"/>
    </xf>
    <xf numFmtId="0" fontId="55" fillId="8" borderId="1" xfId="0" applyFont="1" applyFill="1" applyBorder="1" applyAlignment="1">
      <alignment horizontal="center" vertical="center" wrapText="1"/>
    </xf>
    <xf numFmtId="0" fontId="0" fillId="0" borderId="1" xfId="0" applyBorder="1" applyAlignment="1">
      <alignment horizontal="center" vertical="center" wrapText="1"/>
    </xf>
    <xf numFmtId="0" fontId="26" fillId="0" borderId="0" xfId="0" applyFont="1" applyAlignment="1">
      <alignment horizontal="left" vertical="center"/>
    </xf>
    <xf numFmtId="0" fontId="27" fillId="0" borderId="0" xfId="0" applyFont="1" applyAlignment="1">
      <alignment horizontal="left" vertical="center"/>
    </xf>
    <xf numFmtId="49" fontId="54" fillId="0" borderId="7" xfId="0" applyNumberFormat="1" applyFont="1" applyBorder="1" applyAlignment="1" applyProtection="1">
      <alignment vertical="center" wrapText="1"/>
      <protection locked="0"/>
    </xf>
    <xf numFmtId="49" fontId="43" fillId="0" borderId="7" xfId="0" applyNumberFormat="1" applyFont="1" applyBorder="1" applyAlignment="1" applyProtection="1">
      <alignment vertical="center" wrapText="1"/>
      <protection locked="0"/>
    </xf>
    <xf numFmtId="49" fontId="43" fillId="0" borderId="9" xfId="0" applyNumberFormat="1" applyFont="1" applyBorder="1" applyAlignment="1" applyProtection="1">
      <alignment vertical="center" wrapText="1"/>
      <protection locked="0"/>
    </xf>
    <xf numFmtId="0" fontId="28" fillId="0" borderId="0" xfId="0" applyFont="1">
      <alignment vertical="center"/>
    </xf>
    <xf numFmtId="0" fontId="2" fillId="0" borderId="0" xfId="0" applyFont="1">
      <alignment vertical="center"/>
    </xf>
    <xf numFmtId="0" fontId="33" fillId="8" borderId="6" xfId="0" applyFont="1" applyFill="1" applyBorder="1" applyAlignment="1">
      <alignment vertical="top" wrapText="1"/>
    </xf>
    <xf numFmtId="0" fontId="55" fillId="8" borderId="7" xfId="0" applyFont="1" applyFill="1" applyBorder="1" applyAlignment="1">
      <alignment vertical="center" wrapText="1"/>
    </xf>
    <xf numFmtId="0" fontId="33" fillId="8" borderId="2" xfId="0" applyFont="1" applyFill="1" applyBorder="1" applyAlignment="1">
      <alignment horizontal="left" vertical="center" wrapText="1"/>
    </xf>
    <xf numFmtId="0" fontId="55" fillId="8" borderId="10" xfId="0" applyFont="1" applyFill="1" applyBorder="1" applyAlignment="1">
      <alignment horizontal="left" vertical="center" wrapText="1"/>
    </xf>
    <xf numFmtId="0" fontId="54" fillId="0" borderId="10" xfId="0" applyFont="1" applyBorder="1" applyAlignment="1" applyProtection="1">
      <alignment horizontal="left" vertical="center" wrapText="1"/>
      <protection locked="0"/>
    </xf>
    <xf numFmtId="0" fontId="56" fillId="0" borderId="10" xfId="0" applyFont="1"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0" fillId="0" borderId="11" xfId="0" applyBorder="1" applyAlignment="1" applyProtection="1">
      <alignment vertical="center" wrapText="1"/>
      <protection locked="0"/>
    </xf>
    <xf numFmtId="49" fontId="2" fillId="0" borderId="1" xfId="0" applyNumberFormat="1" applyFont="1" applyBorder="1">
      <alignment vertical="center"/>
    </xf>
    <xf numFmtId="49" fontId="54" fillId="0" borderId="1" xfId="0" applyNumberFormat="1" applyFont="1" applyBorder="1" applyAlignment="1" applyProtection="1">
      <alignment horizontal="center" vertical="center"/>
      <protection locked="0"/>
    </xf>
    <xf numFmtId="49" fontId="54" fillId="0" borderId="1" xfId="0" applyNumberFormat="1" applyFont="1" applyBorder="1" applyProtection="1">
      <alignment vertical="center"/>
      <protection locked="0"/>
    </xf>
    <xf numFmtId="49" fontId="2" fillId="0" borderId="15" xfId="0" applyNumberFormat="1" applyFont="1" applyBorder="1">
      <alignment vertical="center"/>
    </xf>
    <xf numFmtId="49" fontId="2" fillId="0" borderId="16" xfId="0" applyNumberFormat="1" applyFont="1" applyBorder="1">
      <alignment vertical="center"/>
    </xf>
    <xf numFmtId="49" fontId="2" fillId="0" borderId="17" xfId="0" applyNumberFormat="1" applyFont="1" applyBorder="1">
      <alignment vertical="center"/>
    </xf>
    <xf numFmtId="49" fontId="54" fillId="0" borderId="15" xfId="0" applyNumberFormat="1" applyFont="1" applyBorder="1" applyAlignment="1" applyProtection="1">
      <alignment horizontal="center" vertical="center"/>
      <protection locked="0"/>
    </xf>
    <xf numFmtId="49" fontId="54" fillId="0" borderId="16" xfId="0" applyNumberFormat="1" applyFont="1" applyBorder="1" applyAlignment="1" applyProtection="1">
      <alignment horizontal="center" vertical="center"/>
      <protection locked="0"/>
    </xf>
    <xf numFmtId="49" fontId="54" fillId="0" borderId="17" xfId="0" applyNumberFormat="1" applyFont="1" applyBorder="1" applyAlignment="1" applyProtection="1">
      <alignment horizontal="center" vertical="center"/>
      <protection locked="0"/>
    </xf>
    <xf numFmtId="49" fontId="54" fillId="0" borderId="1" xfId="0" applyNumberFormat="1" applyFont="1" applyBorder="1" applyAlignment="1" applyProtection="1">
      <alignment vertical="center" wrapText="1"/>
      <protection locked="0"/>
    </xf>
    <xf numFmtId="0" fontId="43" fillId="0" borderId="1" xfId="0" applyFont="1" applyBorder="1" applyAlignment="1">
      <alignment vertical="center" wrapText="1"/>
    </xf>
    <xf numFmtId="0" fontId="2" fillId="0" borderId="1" xfId="0" applyFont="1" applyBorder="1" applyAlignment="1">
      <alignment vertical="center" wrapText="1"/>
    </xf>
    <xf numFmtId="0" fontId="42" fillId="0" borderId="1" xfId="0" applyFont="1" applyBorder="1" applyAlignment="1">
      <alignment vertical="center" wrapText="1"/>
    </xf>
    <xf numFmtId="0" fontId="33" fillId="5" borderId="1" xfId="0" applyFont="1" applyFill="1" applyBorder="1" applyAlignment="1">
      <alignment vertical="center" wrapText="1"/>
    </xf>
    <xf numFmtId="0" fontId="19" fillId="5" borderId="1" xfId="0" applyFont="1" applyFill="1" applyBorder="1" applyAlignment="1">
      <alignment vertical="center" wrapText="1"/>
    </xf>
    <xf numFmtId="0" fontId="33" fillId="8" borderId="1" xfId="0" applyFont="1" applyFill="1" applyBorder="1" applyAlignment="1">
      <alignment vertical="center" wrapText="1"/>
    </xf>
    <xf numFmtId="0" fontId="18" fillId="0" borderId="1" xfId="0" applyFont="1" applyBorder="1" applyAlignment="1">
      <alignment vertical="top"/>
    </xf>
    <xf numFmtId="0" fontId="18" fillId="0" borderId="1" xfId="0" applyFont="1" applyBorder="1" applyAlignment="1">
      <alignment vertical="center" wrapText="1"/>
    </xf>
    <xf numFmtId="0" fontId="18" fillId="0" borderId="3" xfId="0" applyFont="1" applyBorder="1" applyAlignment="1">
      <alignment vertical="top"/>
    </xf>
    <xf numFmtId="0" fontId="18" fillId="0" borderId="21" xfId="0" applyFont="1" applyBorder="1" applyAlignment="1">
      <alignment vertical="top"/>
    </xf>
    <xf numFmtId="0" fontId="18" fillId="0" borderId="3" xfId="0" applyFont="1" applyBorder="1" applyAlignment="1">
      <alignment vertical="center" wrapText="1"/>
    </xf>
    <xf numFmtId="0" fontId="18" fillId="0" borderId="4" xfId="0" applyFont="1" applyBorder="1" applyAlignment="1">
      <alignment vertical="center" wrapText="1"/>
    </xf>
    <xf numFmtId="0" fontId="18" fillId="0" borderId="21" xfId="0" applyFont="1" applyBorder="1" applyAlignment="1">
      <alignment vertical="center" wrapText="1"/>
    </xf>
    <xf numFmtId="0" fontId="10" fillId="8" borderId="1" xfId="0" applyFont="1" applyFill="1" applyBorder="1" applyAlignment="1">
      <alignment vertical="center" wrapText="1"/>
    </xf>
    <xf numFmtId="0" fontId="2" fillId="8" borderId="1" xfId="0" applyFont="1" applyFill="1" applyBorder="1">
      <alignment vertical="center"/>
    </xf>
    <xf numFmtId="49" fontId="41" fillId="0" borderId="1" xfId="0" applyNumberFormat="1" applyFont="1" applyBorder="1" applyAlignment="1" applyProtection="1">
      <alignment horizontal="left" vertical="center" wrapText="1"/>
      <protection locked="0"/>
    </xf>
    <xf numFmtId="0" fontId="10" fillId="8" borderId="1" xfId="0" applyFont="1" applyFill="1" applyBorder="1" applyAlignment="1">
      <alignment horizontal="center" vertical="center"/>
    </xf>
    <xf numFmtId="0" fontId="2" fillId="0" borderId="1" xfId="0" applyFont="1" applyBorder="1" applyAlignment="1" applyProtection="1">
      <alignment horizontal="center" vertical="center" wrapText="1"/>
      <protection locked="0"/>
    </xf>
    <xf numFmtId="0" fontId="33" fillId="2" borderId="0" xfId="0" applyFont="1" applyFill="1" applyAlignment="1">
      <alignment vertical="top"/>
    </xf>
    <xf numFmtId="0" fontId="18" fillId="2" borderId="0" xfId="0" applyFont="1" applyFill="1" applyAlignment="1">
      <alignment vertical="top"/>
    </xf>
    <xf numFmtId="0" fontId="0" fillId="0" borderId="24" xfId="0" applyBorder="1" applyAlignment="1">
      <alignment vertical="top"/>
    </xf>
    <xf numFmtId="0" fontId="40" fillId="0" borderId="0" xfId="0" applyFont="1" applyAlignment="1">
      <alignment vertical="center" wrapText="1"/>
    </xf>
    <xf numFmtId="0" fontId="0" fillId="0" borderId="24" xfId="0" applyBorder="1" applyAlignment="1">
      <alignment vertical="center" wrapText="1"/>
    </xf>
    <xf numFmtId="0" fontId="18" fillId="0" borderId="37" xfId="0" applyFont="1" applyBorder="1" applyAlignment="1">
      <alignment vertical="top"/>
    </xf>
    <xf numFmtId="0" fontId="18" fillId="0" borderId="38"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18" fillId="0" borderId="37" xfId="0" applyFont="1" applyBorder="1" applyAlignment="1">
      <alignment vertical="center" wrapText="1"/>
    </xf>
    <xf numFmtId="0" fontId="18" fillId="0" borderId="0" xfId="0" applyFont="1" applyBorder="1" applyAlignment="1">
      <alignment vertical="center" wrapText="1"/>
    </xf>
    <xf numFmtId="0" fontId="18" fillId="0" borderId="38" xfId="0" applyFont="1"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18" fillId="8" borderId="15" xfId="0" applyFont="1" applyFill="1" applyBorder="1" applyAlignment="1">
      <alignment vertical="center" wrapText="1"/>
    </xf>
    <xf numFmtId="0" fontId="18" fillId="8" borderId="16" xfId="0" applyFont="1" applyFill="1" applyBorder="1" applyAlignment="1">
      <alignment vertical="center"/>
    </xf>
    <xf numFmtId="0" fontId="19" fillId="0" borderId="16" xfId="0" applyFont="1" applyBorder="1" applyAlignment="1">
      <alignment vertical="center"/>
    </xf>
    <xf numFmtId="0" fontId="19" fillId="0" borderId="17" xfId="0" applyFont="1"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33" fillId="2" borderId="0" xfId="0" applyFont="1" applyFill="1">
      <alignment vertical="center"/>
      <extLst>
        <ext xmlns:xfpb="http://schemas.microsoft.com/office/spreadsheetml/2022/featurepropertybag" uri="{C7286773-470A-42A8-94C5-96B5CB345126}">
          <xfpb:xfComplement i="0"/>
        </ext>
      </extLst>
    </xf>
    <xf numFmtId="0" fontId="19" fillId="2" borderId="0" xfId="0" applyFont="1" applyFill="1">
      <alignment vertical="center"/>
      <extLst>
        <ext xmlns:xfpb="http://schemas.microsoft.com/office/spreadsheetml/2022/featurepropertybag" uri="{C7286773-470A-42A8-94C5-96B5CB345126}">
          <xfpb:xfComplement i="0"/>
        </ext>
      </extLst>
    </xf>
    <xf numFmtId="0" fontId="58" fillId="0" borderId="24" xfId="0" applyFont="1" applyBorder="1" applyAlignment="1">
      <alignment vertical="center" wrapText="1"/>
    </xf>
    <xf numFmtId="0" fontId="40" fillId="0" borderId="1" xfId="0" applyFont="1" applyBorder="1" applyAlignment="1">
      <alignment vertical="center" wrapText="1"/>
    </xf>
    <xf numFmtId="0" fontId="18" fillId="0" borderId="40" xfId="0" applyFont="1" applyBorder="1">
      <alignment vertical="center"/>
    </xf>
    <xf numFmtId="0" fontId="18" fillId="0" borderId="40" xfId="0" applyFont="1" applyBorder="1" applyAlignment="1">
      <alignment vertical="center" wrapText="1"/>
    </xf>
    <xf numFmtId="0" fontId="33" fillId="2" borderId="0" xfId="0" applyFont="1" applyFill="1">
      <alignment vertical="center"/>
    </xf>
    <xf numFmtId="0" fontId="19" fillId="2" borderId="0" xfId="0" applyFont="1" applyFill="1">
      <alignment vertical="center"/>
    </xf>
    <xf numFmtId="0" fontId="58" fillId="0" borderId="0" xfId="0" applyFont="1" applyAlignment="1">
      <alignment vertical="center" wrapText="1"/>
    </xf>
    <xf numFmtId="0" fontId="18" fillId="0" borderId="3" xfId="0" applyFont="1" applyBorder="1" applyAlignment="1">
      <alignment vertical="top" wrapText="1"/>
    </xf>
    <xf numFmtId="0" fontId="0" fillId="0" borderId="21" xfId="0" applyBorder="1" applyAlignment="1">
      <alignment vertical="top" wrapText="1"/>
    </xf>
    <xf numFmtId="0" fontId="18" fillId="0" borderId="3" xfId="0" applyFont="1" applyBorder="1" applyAlignment="1">
      <alignment horizontal="left" vertical="top" wrapText="1"/>
    </xf>
    <xf numFmtId="0" fontId="0" fillId="0" borderId="4" xfId="0" applyBorder="1" applyAlignment="1">
      <alignment horizontal="left" vertical="top" wrapText="1"/>
    </xf>
    <xf numFmtId="0" fontId="0" fillId="0" borderId="21" xfId="0" applyBorder="1" applyAlignment="1">
      <alignment horizontal="left" vertical="top" wrapText="1"/>
    </xf>
    <xf numFmtId="0" fontId="18" fillId="8" borderId="1" xfId="0" applyFont="1" applyFill="1" applyBorder="1" applyAlignment="1">
      <alignment vertical="center" wrapText="1"/>
    </xf>
    <xf numFmtId="0" fontId="18" fillId="8" borderId="1" xfId="0" applyFont="1" applyFill="1" applyBorder="1">
      <alignment vertical="center"/>
    </xf>
    <xf numFmtId="0" fontId="41" fillId="0" borderId="15" xfId="0" applyNumberFormat="1" applyFont="1" applyBorder="1" applyAlignment="1" applyProtection="1">
      <alignment horizontal="left" vertical="center" wrapText="1"/>
    </xf>
    <xf numFmtId="0" fontId="0" fillId="0" borderId="16" xfId="0" applyNumberFormat="1" applyBorder="1" applyAlignment="1" applyProtection="1">
      <alignment horizontal="left" vertical="center" wrapText="1"/>
    </xf>
    <xf numFmtId="0" fontId="0" fillId="0" borderId="17" xfId="0" applyNumberFormat="1" applyBorder="1" applyAlignment="1" applyProtection="1">
      <alignment horizontal="left" vertical="center" wrapText="1"/>
    </xf>
    <xf numFmtId="0" fontId="43" fillId="8" borderId="1" xfId="0" applyFont="1" applyFill="1" applyBorder="1" applyAlignment="1">
      <alignment vertical="center" wrapText="1"/>
    </xf>
    <xf numFmtId="0" fontId="43" fillId="8" borderId="1" xfId="0" applyFont="1" applyFill="1" applyBorder="1">
      <alignment vertical="center"/>
    </xf>
    <xf numFmtId="181" fontId="41" fillId="0" borderId="15" xfId="0" applyNumberFormat="1" applyFont="1" applyBorder="1" applyAlignment="1" applyProtection="1">
      <alignment horizontal="center" vertical="center" wrapText="1"/>
      <protection locked="0"/>
    </xf>
    <xf numFmtId="181" fontId="59" fillId="0" borderId="16" xfId="0" applyNumberFormat="1" applyFont="1" applyBorder="1" applyAlignment="1" applyProtection="1">
      <alignment horizontal="center" vertical="center" wrapText="1"/>
      <protection locked="0"/>
    </xf>
    <xf numFmtId="49" fontId="41" fillId="9" borderId="16" xfId="0" applyNumberFormat="1" applyFont="1" applyFill="1" applyBorder="1" applyAlignment="1" applyProtection="1">
      <alignment horizontal="left" vertical="center" wrapText="1"/>
    </xf>
    <xf numFmtId="0" fontId="0" fillId="9" borderId="17" xfId="0" applyFill="1" applyBorder="1" applyAlignment="1">
      <alignment horizontal="left" vertical="center" wrapText="1"/>
    </xf>
    <xf numFmtId="0" fontId="18" fillId="8" borderId="1" xfId="0" applyFont="1" applyFill="1" applyBorder="1" applyAlignment="1" applyProtection="1">
      <alignment vertical="center" wrapText="1"/>
    </xf>
    <xf numFmtId="0" fontId="18" fillId="8" borderId="1" xfId="0" applyFont="1" applyFill="1" applyBorder="1" applyAlignment="1" applyProtection="1">
      <alignment vertical="center"/>
    </xf>
    <xf numFmtId="0" fontId="0" fillId="0" borderId="1" xfId="0" applyBorder="1" applyAlignment="1">
      <alignment vertical="center"/>
    </xf>
    <xf numFmtId="182" fontId="41" fillId="0" borderId="1" xfId="0" applyNumberFormat="1" applyFont="1" applyBorder="1" applyAlignment="1" applyProtection="1">
      <alignment horizontal="center" vertical="center" wrapText="1"/>
      <protection locked="0"/>
    </xf>
    <xf numFmtId="182" fontId="18" fillId="0" borderId="15" xfId="0" applyNumberFormat="1" applyFont="1" applyBorder="1" applyAlignment="1" applyProtection="1">
      <alignment vertical="center" wrapText="1"/>
      <protection locked="0"/>
    </xf>
    <xf numFmtId="0" fontId="66" fillId="5" borderId="1" xfId="0" applyFont="1" applyFill="1" applyBorder="1" applyAlignment="1">
      <alignment vertical="center" wrapText="1"/>
    </xf>
    <xf numFmtId="0" fontId="66" fillId="5" borderId="1" xfId="0" applyFont="1" applyFill="1" applyBorder="1">
      <alignment vertical="center"/>
    </xf>
    <xf numFmtId="0" fontId="18" fillId="10" borderId="15" xfId="0" applyFont="1" applyFill="1" applyBorder="1" applyAlignment="1">
      <alignment vertical="center" wrapText="1"/>
    </xf>
    <xf numFmtId="0" fontId="18" fillId="10" borderId="16" xfId="0" applyFont="1"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8" fillId="8" borderId="17" xfId="0" applyFont="1" applyFill="1" applyBorder="1" applyAlignment="1">
      <alignment vertical="center" wrapText="1"/>
    </xf>
    <xf numFmtId="0" fontId="43" fillId="10" borderId="15" xfId="0" applyFont="1" applyFill="1" applyBorder="1" applyAlignment="1">
      <alignment vertical="center" wrapText="1"/>
    </xf>
    <xf numFmtId="0" fontId="43" fillId="10" borderId="16" xfId="0" applyFont="1" applyFill="1" applyBorder="1" applyAlignment="1">
      <alignment vertical="center"/>
    </xf>
    <xf numFmtId="0" fontId="18" fillId="5" borderId="3" xfId="0" applyFont="1" applyFill="1" applyBorder="1" applyAlignment="1">
      <alignment vertical="center" wrapText="1"/>
    </xf>
    <xf numFmtId="0" fontId="18" fillId="5" borderId="21" xfId="0" applyFont="1" applyFill="1" applyBorder="1" applyAlignment="1">
      <alignment vertical="center"/>
    </xf>
    <xf numFmtId="0" fontId="0" fillId="5" borderId="22" xfId="0" applyFill="1" applyBorder="1" applyAlignment="1">
      <alignment vertical="center"/>
    </xf>
    <xf numFmtId="0" fontId="0" fillId="5" borderId="23" xfId="0" applyFill="1" applyBorder="1" applyAlignment="1">
      <alignment vertical="center"/>
    </xf>
    <xf numFmtId="0" fontId="18" fillId="5" borderId="3" xfId="0" applyFont="1" applyFill="1" applyBorder="1" applyAlignment="1">
      <alignment vertical="top" wrapText="1"/>
    </xf>
    <xf numFmtId="0" fontId="18" fillId="5" borderId="21" xfId="0" applyFont="1" applyFill="1" applyBorder="1" applyAlignment="1">
      <alignment vertical="top" wrapText="1"/>
    </xf>
    <xf numFmtId="0" fontId="0" fillId="0" borderId="21" xfId="0" applyBorder="1" applyAlignment="1">
      <alignment vertical="top"/>
    </xf>
    <xf numFmtId="0" fontId="0" fillId="0" borderId="22" xfId="0" applyBorder="1" applyAlignment="1">
      <alignment horizontal="left" vertical="top" wrapText="1"/>
    </xf>
    <xf numFmtId="0" fontId="0" fillId="0" borderId="24" xfId="0" applyBorder="1" applyAlignment="1">
      <alignment horizontal="left" vertical="top" wrapText="1"/>
    </xf>
    <xf numFmtId="0" fontId="0" fillId="0" borderId="23" xfId="0" applyBorder="1" applyAlignment="1">
      <alignment horizontal="left" vertical="top" wrapText="1"/>
    </xf>
    <xf numFmtId="0" fontId="10" fillId="8" borderId="1" xfId="0" applyFont="1" applyFill="1" applyBorder="1">
      <alignment vertical="center"/>
    </xf>
    <xf numFmtId="0" fontId="41" fillId="0" borderId="15" xfId="0" applyNumberFormat="1" applyFont="1" applyBorder="1" applyAlignment="1" applyProtection="1">
      <alignment horizontal="left" vertical="center" wrapText="1"/>
      <protection locked="0"/>
    </xf>
    <xf numFmtId="0" fontId="18" fillId="0" borderId="16" xfId="0" applyNumberFormat="1" applyFont="1" applyBorder="1" applyAlignment="1" applyProtection="1">
      <alignment horizontal="left" vertical="center" wrapText="1"/>
      <protection locked="0"/>
    </xf>
    <xf numFmtId="0" fontId="18" fillId="0" borderId="17" xfId="0" applyNumberFormat="1" applyFont="1" applyBorder="1" applyAlignment="1" applyProtection="1">
      <alignment horizontal="left" vertical="center" wrapText="1"/>
      <protection locked="0"/>
    </xf>
    <xf numFmtId="0" fontId="43" fillId="8" borderId="15" xfId="0" applyFont="1" applyFill="1" applyBorder="1" applyAlignment="1">
      <alignment vertical="center" wrapText="1"/>
    </xf>
    <xf numFmtId="0" fontId="43" fillId="8" borderId="17" xfId="0" applyFont="1" applyFill="1" applyBorder="1" applyAlignment="1">
      <alignment vertical="center" wrapText="1"/>
    </xf>
    <xf numFmtId="0" fontId="18" fillId="0" borderId="16" xfId="0" applyNumberFormat="1" applyFont="1" applyBorder="1" applyAlignment="1" applyProtection="1">
      <alignment horizontal="left" vertical="center" wrapText="1"/>
    </xf>
    <xf numFmtId="0" fontId="18" fillId="0" borderId="17" xfId="0" applyNumberFormat="1" applyFont="1" applyBorder="1" applyAlignment="1" applyProtection="1">
      <alignment horizontal="left" vertical="center" wrapText="1"/>
    </xf>
    <xf numFmtId="49" fontId="54" fillId="0" borderId="15" xfId="0" applyNumberFormat="1" applyFont="1" applyBorder="1" applyAlignment="1" applyProtection="1">
      <alignment horizontal="left" vertical="center" wrapText="1"/>
      <protection locked="0"/>
    </xf>
    <xf numFmtId="49" fontId="54" fillId="0" borderId="16" xfId="0" applyNumberFormat="1" applyFont="1" applyBorder="1" applyAlignment="1" applyProtection="1">
      <alignment horizontal="left" vertical="center" wrapText="1"/>
      <protection locked="0"/>
    </xf>
    <xf numFmtId="0" fontId="0" fillId="0" borderId="16" xfId="0" applyBorder="1" applyAlignment="1" applyProtection="1">
      <alignment vertical="center" wrapText="1"/>
      <protection locked="0"/>
    </xf>
    <xf numFmtId="0" fontId="0" fillId="0" borderId="17" xfId="0" applyBorder="1" applyAlignment="1" applyProtection="1">
      <alignment vertical="center" wrapText="1"/>
      <protection locked="0"/>
    </xf>
    <xf numFmtId="49" fontId="41" fillId="0" borderId="15" xfId="0" applyNumberFormat="1" applyFont="1" applyBorder="1" applyAlignment="1" applyProtection="1">
      <alignment horizontal="left" vertical="center" wrapText="1"/>
      <protection locked="0"/>
    </xf>
    <xf numFmtId="0" fontId="18" fillId="0" borderId="16" xfId="0" applyFont="1" applyBorder="1" applyAlignment="1" applyProtection="1">
      <alignment horizontal="left" vertical="center" wrapText="1"/>
      <protection locked="0"/>
    </xf>
    <xf numFmtId="0" fontId="0" fillId="0" borderId="16" xfId="0" applyBorder="1" applyAlignment="1">
      <alignment vertical="center" wrapText="1"/>
    </xf>
    <xf numFmtId="0" fontId="0" fillId="0" borderId="17" xfId="0" applyBorder="1" applyAlignment="1">
      <alignment vertical="center" wrapText="1"/>
    </xf>
    <xf numFmtId="0" fontId="0" fillId="0" borderId="16" xfId="0" applyNumberFormat="1" applyBorder="1" applyAlignment="1" applyProtection="1">
      <alignment vertical="center" wrapText="1"/>
    </xf>
    <xf numFmtId="0" fontId="0" fillId="0" borderId="17" xfId="0" applyNumberFormat="1" applyBorder="1" applyAlignment="1" applyProtection="1">
      <alignment vertical="center" wrapText="1"/>
    </xf>
    <xf numFmtId="180" fontId="41" fillId="0" borderId="15" xfId="0" applyNumberFormat="1" applyFont="1" applyBorder="1" applyAlignment="1" applyProtection="1">
      <alignment horizontal="center" vertical="center" wrapText="1"/>
      <protection locked="0"/>
    </xf>
    <xf numFmtId="180" fontId="59" fillId="0" borderId="16" xfId="0" applyNumberFormat="1" applyFont="1" applyBorder="1" applyAlignment="1">
      <alignment horizontal="center" vertical="center" wrapText="1"/>
    </xf>
    <xf numFmtId="181" fontId="62" fillId="0" borderId="1" xfId="0" applyNumberFormat="1" applyFont="1" applyBorder="1" applyAlignment="1">
      <alignment horizontal="center" vertical="center" wrapText="1"/>
    </xf>
    <xf numFmtId="0" fontId="26" fillId="0" borderId="24" xfId="0" applyFont="1" applyBorder="1" applyAlignment="1">
      <alignment horizontal="left" vertical="center"/>
    </xf>
    <xf numFmtId="0" fontId="0" fillId="0" borderId="24" xfId="0" applyBorder="1" applyAlignment="1">
      <alignment horizontal="left" vertical="center"/>
    </xf>
    <xf numFmtId="0" fontId="60" fillId="0" borderId="1" xfId="0" applyFont="1" applyBorder="1" applyAlignment="1">
      <alignment horizontal="left" vertical="center"/>
    </xf>
    <xf numFmtId="0" fontId="6" fillId="0" borderId="1" xfId="0" applyFont="1" applyBorder="1" applyAlignment="1">
      <alignment horizontal="left" vertical="center"/>
    </xf>
    <xf numFmtId="0" fontId="0" fillId="0" borderId="1" xfId="0" applyBorder="1" applyAlignment="1">
      <alignment horizontal="left" vertical="center"/>
    </xf>
    <xf numFmtId="180" fontId="41" fillId="0" borderId="1" xfId="0" applyNumberFormat="1" applyFont="1" applyBorder="1" applyAlignment="1" applyProtection="1">
      <alignment horizontal="center" vertical="center" wrapText="1"/>
      <protection locked="0"/>
    </xf>
    <xf numFmtId="0" fontId="18" fillId="0" borderId="15" xfId="0" applyFont="1" applyBorder="1" applyAlignment="1" applyProtection="1">
      <alignment vertical="center" wrapText="1"/>
      <protection locked="0"/>
    </xf>
    <xf numFmtId="0" fontId="18" fillId="8" borderId="3" xfId="0" applyFont="1" applyFill="1" applyBorder="1" applyAlignment="1">
      <alignment vertical="top" wrapText="1"/>
    </xf>
    <xf numFmtId="0" fontId="18" fillId="8" borderId="21" xfId="0" applyFont="1" applyFill="1" applyBorder="1" applyAlignment="1">
      <alignment vertical="top" wrapText="1"/>
    </xf>
    <xf numFmtId="0" fontId="41" fillId="0" borderId="15" xfId="0" applyFont="1" applyBorder="1" applyAlignment="1" applyProtection="1">
      <alignment horizontal="left" vertical="center" wrapText="1"/>
      <protection locked="0"/>
    </xf>
    <xf numFmtId="0" fontId="41" fillId="0" borderId="16" xfId="0" applyFont="1" applyBorder="1" applyAlignment="1" applyProtection="1">
      <alignment horizontal="left" vertical="center" wrapText="1"/>
      <protection locked="0"/>
    </xf>
    <xf numFmtId="0" fontId="41" fillId="0" borderId="17" xfId="0" applyFont="1" applyBorder="1" applyAlignment="1" applyProtection="1">
      <alignment horizontal="left" vertical="center" wrapText="1"/>
      <protection locked="0"/>
    </xf>
    <xf numFmtId="0" fontId="41" fillId="0" borderId="15" xfId="0" applyFont="1" applyBorder="1" applyAlignment="1" applyProtection="1">
      <alignment horizontal="left" vertical="center" wrapText="1"/>
    </xf>
    <xf numFmtId="0" fontId="41" fillId="0" borderId="16" xfId="0" applyFont="1" applyBorder="1" applyAlignment="1" applyProtection="1">
      <alignment horizontal="left" vertical="center" wrapText="1"/>
    </xf>
    <xf numFmtId="0" fontId="41" fillId="0" borderId="17" xfId="0" applyFont="1" applyBorder="1" applyAlignment="1" applyProtection="1">
      <alignment horizontal="left" vertical="center" wrapText="1"/>
    </xf>
    <xf numFmtId="0" fontId="19" fillId="9" borderId="16" xfId="0" applyFont="1" applyFill="1" applyBorder="1" applyAlignment="1">
      <alignment vertical="center" wrapText="1"/>
    </xf>
    <xf numFmtId="0" fontId="0" fillId="9" borderId="16" xfId="0" applyFill="1" applyBorder="1" applyAlignment="1">
      <alignment vertical="center" wrapText="1"/>
    </xf>
    <xf numFmtId="0" fontId="0" fillId="9" borderId="17" xfId="0" applyFill="1" applyBorder="1" applyAlignment="1">
      <alignment vertical="center" wrapText="1"/>
    </xf>
    <xf numFmtId="0" fontId="18" fillId="5" borderId="15" xfId="0" applyFont="1" applyFill="1" applyBorder="1" applyAlignment="1">
      <alignment vertical="top" wrapText="1"/>
    </xf>
    <xf numFmtId="0" fontId="18" fillId="5" borderId="17" xfId="0" applyFont="1" applyFill="1" applyBorder="1" applyAlignment="1">
      <alignment vertical="top" wrapText="1"/>
    </xf>
    <xf numFmtId="0" fontId="18" fillId="0" borderId="15" xfId="0" applyFont="1" applyBorder="1" applyAlignment="1">
      <alignment vertical="center" wrapText="1"/>
    </xf>
    <xf numFmtId="0" fontId="18" fillId="0" borderId="16" xfId="0" applyFont="1" applyBorder="1" applyAlignment="1">
      <alignment vertical="center" wrapText="1"/>
    </xf>
    <xf numFmtId="0" fontId="18" fillId="0" borderId="17" xfId="0" applyFont="1" applyBorder="1" applyAlignment="1">
      <alignment vertical="center" wrapText="1"/>
    </xf>
    <xf numFmtId="0" fontId="19" fillId="0" borderId="16" xfId="0" applyFont="1" applyBorder="1" applyAlignment="1">
      <alignment vertical="center" wrapText="1"/>
    </xf>
    <xf numFmtId="0" fontId="19" fillId="0" borderId="17" xfId="0" applyFont="1" applyBorder="1" applyAlignment="1">
      <alignment vertical="center" wrapText="1"/>
    </xf>
    <xf numFmtId="0" fontId="19" fillId="0" borderId="24" xfId="0" applyFont="1" applyBorder="1" applyAlignment="1">
      <alignment vertical="top"/>
    </xf>
    <xf numFmtId="0" fontId="19" fillId="0" borderId="24" xfId="0" applyFont="1" applyBorder="1" applyAlignment="1">
      <alignment vertical="center" wrapText="1"/>
    </xf>
    <xf numFmtId="0" fontId="18" fillId="2" borderId="0" xfId="0" applyFont="1" applyFill="1">
      <alignment vertical="center"/>
    </xf>
    <xf numFmtId="0" fontId="40" fillId="0" borderId="3" xfId="0" applyFont="1" applyBorder="1" applyAlignment="1">
      <alignment vertical="center" wrapText="1"/>
    </xf>
    <xf numFmtId="0" fontId="40" fillId="0" borderId="4" xfId="0" applyFont="1" applyBorder="1" applyAlignment="1">
      <alignment vertical="center" wrapText="1"/>
    </xf>
    <xf numFmtId="0" fontId="40" fillId="0" borderId="21" xfId="0" applyFont="1" applyBorder="1" applyAlignment="1">
      <alignment vertical="center" wrapText="1"/>
    </xf>
    <xf numFmtId="178" fontId="18" fillId="0" borderId="3" xfId="0" applyNumberFormat="1" applyFont="1" applyBorder="1" applyAlignment="1">
      <alignment horizontal="center" vertical="top"/>
    </xf>
    <xf numFmtId="178" fontId="18" fillId="0" borderId="21" xfId="0" applyNumberFormat="1" applyFont="1" applyBorder="1" applyAlignment="1">
      <alignment horizontal="center" vertical="top"/>
    </xf>
    <xf numFmtId="178" fontId="18" fillId="0" borderId="37" xfId="0" applyNumberFormat="1" applyFont="1" applyBorder="1" applyAlignment="1">
      <alignment horizontal="center" vertical="top"/>
    </xf>
    <xf numFmtId="178" fontId="18" fillId="0" borderId="38" xfId="0" applyNumberFormat="1" applyFont="1" applyBorder="1" applyAlignment="1">
      <alignment horizontal="center" vertical="top"/>
    </xf>
    <xf numFmtId="0" fontId="0" fillId="0" borderId="22" xfId="0" applyBorder="1" applyAlignment="1">
      <alignment horizontal="center" vertical="top"/>
    </xf>
    <xf numFmtId="0" fontId="0" fillId="0" borderId="23" xfId="0" applyBorder="1" applyAlignment="1">
      <alignment horizontal="center" vertical="top"/>
    </xf>
    <xf numFmtId="0" fontId="18" fillId="0" borderId="4" xfId="0" applyFont="1" applyBorder="1" applyAlignment="1">
      <alignment vertical="top" wrapText="1"/>
    </xf>
    <xf numFmtId="0" fontId="18" fillId="0" borderId="44" xfId="0" applyFont="1" applyBorder="1" applyAlignment="1">
      <alignment vertical="top" wrapText="1"/>
    </xf>
    <xf numFmtId="0" fontId="18" fillId="0" borderId="37" xfId="0" applyFont="1" applyBorder="1" applyAlignment="1">
      <alignment vertical="top" wrapText="1"/>
    </xf>
    <xf numFmtId="0" fontId="18" fillId="0" borderId="0" xfId="0" applyFont="1" applyBorder="1" applyAlignment="1">
      <alignment vertical="top" wrapText="1"/>
    </xf>
    <xf numFmtId="0" fontId="18" fillId="0" borderId="47" xfId="0" applyFont="1" applyBorder="1" applyAlignment="1">
      <alignment vertical="top" wrapText="1"/>
    </xf>
    <xf numFmtId="0" fontId="0" fillId="0" borderId="22" xfId="0" applyBorder="1" applyAlignment="1">
      <alignment vertical="top" wrapText="1"/>
    </xf>
    <xf numFmtId="0" fontId="0" fillId="0" borderId="24" xfId="0" applyBorder="1" applyAlignment="1">
      <alignment vertical="top" wrapText="1"/>
    </xf>
    <xf numFmtId="0" fontId="0" fillId="0" borderId="45" xfId="0" applyBorder="1" applyAlignment="1">
      <alignment vertical="top" wrapText="1"/>
    </xf>
    <xf numFmtId="0" fontId="18" fillId="0" borderId="25" xfId="0" applyFont="1" applyBorder="1" applyAlignment="1">
      <alignment horizontal="center" vertical="top"/>
    </xf>
    <xf numFmtId="0" fontId="18" fillId="0" borderId="1" xfId="0" applyFont="1" applyBorder="1" applyAlignment="1">
      <alignment horizontal="center" vertical="top"/>
    </xf>
    <xf numFmtId="0" fontId="18" fillId="0" borderId="39" xfId="0" applyFont="1" applyBorder="1" applyAlignment="1">
      <alignment horizontal="center" vertical="top"/>
    </xf>
    <xf numFmtId="0" fontId="18" fillId="0" borderId="40" xfId="0" applyFont="1" applyBorder="1" applyAlignment="1">
      <alignment horizontal="center" vertical="top"/>
    </xf>
    <xf numFmtId="0" fontId="19" fillId="0" borderId="2" xfId="0" applyFont="1" applyBorder="1" applyAlignment="1">
      <alignment horizontal="center" vertical="top"/>
    </xf>
    <xf numFmtId="0" fontId="19" fillId="0" borderId="10" xfId="0" applyFont="1" applyBorder="1" applyAlignment="1">
      <alignment horizontal="center" vertical="top"/>
    </xf>
    <xf numFmtId="178" fontId="18" fillId="0" borderId="1" xfId="0" applyNumberFormat="1" applyFont="1" applyBorder="1" applyAlignment="1">
      <alignment horizontal="center" vertical="top"/>
    </xf>
    <xf numFmtId="178" fontId="18" fillId="0" borderId="40" xfId="0" applyNumberFormat="1" applyFont="1" applyBorder="1" applyAlignment="1">
      <alignment horizontal="center" vertical="top"/>
    </xf>
    <xf numFmtId="0" fontId="18" fillId="0" borderId="28" xfId="0" applyFont="1" applyBorder="1" applyAlignment="1">
      <alignment vertical="center" wrapText="1"/>
    </xf>
    <xf numFmtId="0" fontId="18" fillId="0" borderId="41" xfId="0" applyFont="1" applyBorder="1" applyAlignment="1">
      <alignment vertical="center" wrapText="1"/>
    </xf>
    <xf numFmtId="0" fontId="19" fillId="0" borderId="10" xfId="0" applyFont="1" applyBorder="1" applyAlignment="1">
      <alignment vertical="center" wrapText="1"/>
    </xf>
    <xf numFmtId="0" fontId="19" fillId="0" borderId="11" xfId="0" applyFont="1" applyBorder="1" applyAlignment="1">
      <alignment vertical="center" wrapText="1"/>
    </xf>
    <xf numFmtId="0" fontId="33" fillId="5" borderId="6" xfId="0" applyFont="1" applyFill="1" applyBorder="1" applyAlignment="1">
      <alignment horizontal="center" vertical="center"/>
    </xf>
    <xf numFmtId="0" fontId="33" fillId="5" borderId="7" xfId="0" applyFont="1" applyFill="1" applyBorder="1" applyAlignment="1">
      <alignment horizontal="center" vertical="center"/>
    </xf>
    <xf numFmtId="0" fontId="33" fillId="5" borderId="7" xfId="0" applyFont="1" applyFill="1" applyBorder="1">
      <alignment vertical="center"/>
    </xf>
    <xf numFmtId="0" fontId="33" fillId="5" borderId="9" xfId="0" applyFont="1" applyFill="1" applyBorder="1">
      <alignment vertical="center"/>
    </xf>
    <xf numFmtId="0" fontId="18" fillId="0" borderId="1" xfId="0" applyFont="1" applyBorder="1" applyAlignment="1">
      <alignment vertical="top" wrapText="1"/>
    </xf>
    <xf numFmtId="0" fontId="18" fillId="0" borderId="28" xfId="0" applyFont="1" applyBorder="1" applyAlignment="1">
      <alignment vertical="top" wrapText="1"/>
    </xf>
    <xf numFmtId="0" fontId="18" fillId="0" borderId="42" xfId="0" applyFont="1" applyBorder="1" applyAlignment="1">
      <alignment horizontal="center" vertical="top"/>
    </xf>
    <xf numFmtId="0" fontId="18" fillId="0" borderId="21" xfId="0" applyFont="1" applyBorder="1" applyAlignment="1">
      <alignment horizontal="center" vertical="top"/>
    </xf>
    <xf numFmtId="0" fontId="18" fillId="0" borderId="46" xfId="0" applyFont="1" applyBorder="1" applyAlignment="1">
      <alignment horizontal="center" vertical="top"/>
    </xf>
    <xf numFmtId="0" fontId="18" fillId="0" borderId="38" xfId="0" applyFont="1" applyBorder="1" applyAlignment="1">
      <alignment horizontal="center" vertical="top"/>
    </xf>
    <xf numFmtId="0" fontId="0" fillId="0" borderId="43" xfId="0" applyBorder="1" applyAlignment="1">
      <alignment horizontal="center" vertical="top"/>
    </xf>
    <xf numFmtId="0" fontId="18" fillId="0" borderId="44" xfId="0" applyFont="1" applyBorder="1" applyAlignment="1">
      <alignment vertical="center" wrapText="1"/>
    </xf>
    <xf numFmtId="0" fontId="18" fillId="0" borderId="47" xfId="0" applyFont="1" applyBorder="1" applyAlignment="1">
      <alignment vertical="center" wrapText="1"/>
    </xf>
    <xf numFmtId="0" fontId="0" fillId="0" borderId="45" xfId="0" applyBorder="1" applyAlignment="1">
      <alignment vertical="center" wrapText="1"/>
    </xf>
  </cellXfs>
  <cellStyles count="2">
    <cellStyle name="一般" xfId="0" builtinId="0"/>
    <cellStyle name="超連結" xfId="1" builtinId="8"/>
  </cellStyles>
  <dxfs count="779">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theme="1"/>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rgb="FF9C0006"/>
      </font>
    </dxf>
    <dxf>
      <font>
        <color rgb="FF9C0006"/>
      </font>
      <fill>
        <patternFill>
          <bgColor rgb="FFFFC7CE"/>
        </patternFill>
      </fill>
    </dxf>
    <dxf>
      <font>
        <color rgb="FF0000FF"/>
      </font>
    </dxf>
    <dxf>
      <font>
        <color rgb="FF0000FF"/>
      </font>
    </dxf>
    <dxf>
      <font>
        <color rgb="FF9C0006"/>
      </font>
    </dxf>
    <dxf>
      <font>
        <color rgb="FF9C0006"/>
      </font>
      <fill>
        <patternFill>
          <bgColor rgb="FFFFC7CE"/>
        </patternFill>
      </fill>
    </dxf>
    <dxf>
      <font>
        <color rgb="FF0000FF"/>
      </font>
    </dxf>
    <dxf>
      <font>
        <color theme="1"/>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1"/>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9C0006"/>
      </font>
    </dxf>
    <dxf>
      <font>
        <color rgb="FF9C0006"/>
      </font>
      <fill>
        <patternFill>
          <bgColor rgb="FFFFC7CE"/>
        </patternFill>
      </fill>
    </dxf>
    <dxf>
      <font>
        <color rgb="FF0000FF"/>
      </font>
    </dxf>
    <dxf>
      <font>
        <color theme="1"/>
      </font>
    </dxf>
    <dxf>
      <font>
        <color rgb="FF0000FF"/>
      </font>
    </dxf>
    <dxf>
      <font>
        <color rgb="FF9C0006"/>
      </font>
    </dxf>
    <dxf>
      <font>
        <color rgb="FF9C0006"/>
      </font>
      <fill>
        <patternFill>
          <bgColor rgb="FFFFC7CE"/>
        </patternFill>
      </fill>
    </dxf>
    <dxf>
      <font>
        <color rgb="FF0000FF"/>
      </font>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b/>
        <i val="0"/>
        <color rgb="FF00B050"/>
      </font>
    </dxf>
    <dxf>
      <font>
        <b/>
        <i val="0"/>
        <color rgb="FFFF0000"/>
      </font>
    </dxf>
    <dxf>
      <font>
        <color rgb="FF0000FF"/>
      </font>
    </dxf>
    <dxf>
      <font>
        <color rgb="FF0000FF"/>
      </font>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0000FF"/>
      </font>
    </dxf>
    <dxf>
      <font>
        <color rgb="FF9C0006"/>
      </font>
    </dxf>
    <dxf>
      <font>
        <color rgb="FF9C0006"/>
      </font>
      <fill>
        <patternFill>
          <bgColor rgb="FFFFC7CE"/>
        </patternFill>
      </fill>
    </dxf>
    <dxf>
      <font>
        <color rgb="FF0000FF"/>
      </font>
    </dxf>
    <dxf>
      <font>
        <color rgb="FF0000FF"/>
      </font>
    </dxf>
    <dxf>
      <font>
        <color rgb="FF9C0006"/>
      </font>
    </dxf>
    <dxf>
      <font>
        <color rgb="FF9C0006"/>
      </font>
      <fill>
        <patternFill>
          <bgColor rgb="FFFFC7CE"/>
        </patternFill>
      </fill>
    </dxf>
    <dxf>
      <font>
        <color rgb="FF0000FF"/>
      </font>
    </dxf>
    <dxf>
      <font>
        <color theme="1"/>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1"/>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1"/>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theme="1"/>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b/>
        <i val="0"/>
        <color rgb="FF00B050"/>
      </font>
    </dxf>
    <dxf>
      <font>
        <b/>
        <i val="0"/>
        <color rgb="FFFF0000"/>
      </font>
    </dxf>
    <dxf>
      <font>
        <color rgb="FF0000FF"/>
      </font>
    </dxf>
    <dxf>
      <font>
        <b/>
        <i val="0"/>
        <color rgb="FF00B050"/>
      </font>
    </dxf>
    <dxf>
      <font>
        <b/>
        <i val="0"/>
        <color rgb="FFFF0000"/>
      </font>
    </dxf>
    <dxf>
      <font>
        <color rgb="FF0000FF"/>
      </font>
    </dxf>
    <dxf>
      <font>
        <b/>
        <i val="0"/>
        <color rgb="FF00B050"/>
      </font>
    </dxf>
    <dxf>
      <font>
        <b/>
        <i val="0"/>
        <color rgb="FFFF0000"/>
      </font>
    </dxf>
    <dxf>
      <font>
        <color rgb="FF0000FF"/>
      </font>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9C0006"/>
      </font>
    </dxf>
    <dxf>
      <font>
        <color rgb="FF9C0006"/>
      </font>
      <fill>
        <patternFill>
          <bgColor rgb="FFFFC7CE"/>
        </patternFill>
      </fill>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9C0006"/>
      </font>
    </dxf>
    <dxf>
      <font>
        <color rgb="FF9C0006"/>
      </font>
      <fill>
        <patternFill>
          <bgColor rgb="FFFFC7CE"/>
        </patternFill>
      </fill>
    </dxf>
    <dxf>
      <font>
        <color rgb="FF0000FF"/>
      </font>
    </dxf>
    <dxf>
      <font>
        <color theme="1"/>
      </font>
    </dxf>
    <dxf>
      <font>
        <color rgb="FF0000FF"/>
      </font>
    </dxf>
    <dxf>
      <font>
        <color rgb="FF0000FF"/>
      </font>
    </dxf>
    <dxf>
      <font>
        <b/>
        <i val="0"/>
        <color rgb="FF00B050"/>
      </font>
    </dxf>
    <dxf>
      <font>
        <b/>
        <i val="0"/>
        <color rgb="FFFF0000"/>
      </font>
    </dxf>
    <dxf>
      <font>
        <color rgb="FF0000FF"/>
      </font>
    </dxf>
    <dxf>
      <font>
        <color rgb="FF9C0006"/>
      </font>
    </dxf>
    <dxf>
      <font>
        <color rgb="FF9C0006"/>
      </font>
      <fill>
        <patternFill>
          <bgColor rgb="FFFFC7CE"/>
        </patternFill>
      </fill>
    </dxf>
    <dxf>
      <font>
        <color rgb="FF0000FF"/>
      </font>
    </dxf>
    <dxf>
      <font>
        <color theme="0"/>
      </font>
    </dxf>
    <dxf>
      <font>
        <color theme="0"/>
      </font>
    </dxf>
    <dxf>
      <font>
        <color rgb="FF9C0006"/>
      </font>
    </dxf>
    <dxf>
      <font>
        <color rgb="FF9C0006"/>
      </font>
      <fill>
        <patternFill>
          <bgColor rgb="FFFFC7CE"/>
        </patternFill>
      </fill>
    </dxf>
    <dxf>
      <font>
        <color rgb="FF0000FF"/>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rgb="FF9C0006"/>
      </font>
    </dxf>
    <dxf>
      <font>
        <color rgb="FF9C0006"/>
      </font>
      <fill>
        <patternFill>
          <bgColor rgb="FFFFC7CE"/>
        </patternFill>
      </fill>
    </dxf>
    <dxf>
      <font>
        <color theme="1"/>
      </font>
    </dxf>
    <dxf>
      <font>
        <color theme="1"/>
      </font>
    </dxf>
    <dxf>
      <font>
        <color rgb="FF9C0006"/>
      </font>
    </dxf>
    <dxf>
      <font>
        <color rgb="FF9C0006"/>
      </font>
      <fill>
        <patternFill>
          <bgColor rgb="FFFFC7CE"/>
        </patternFill>
      </fill>
    </dxf>
    <dxf>
      <font>
        <color theme="0"/>
      </font>
    </dxf>
    <dxf>
      <font>
        <color theme="0"/>
      </font>
    </dxf>
  </dxfs>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4C599241-6926-101B-9992-00000B65C6F9}" ax:persistence="persistStreamInit" r:id="rId1"/>
</file>

<file path=xl/activeX/activeX90.xml><?xml version="1.0" encoding="utf-8"?>
<ax:ocx xmlns:ax="http://schemas.microsoft.com/office/2006/activeX" xmlns:r="http://schemas.openxmlformats.org/officeDocument/2006/relationships" ax:classid="{4C599241-6926-101B-9992-00000B65C6F9}" ax:persistence="persistStreamInit" r:id="rId1"/>
</file>

<file path=xl/activeX/activeX91.xml><?xml version="1.0" encoding="utf-8"?>
<ax:ocx xmlns:ax="http://schemas.microsoft.com/office/2006/activeX" xmlns:r="http://schemas.openxmlformats.org/officeDocument/2006/relationships" ax:classid="{4C599241-6926-101B-9992-00000B65C6F9}" ax:persistence="persistStreamInit" r:id="rId1"/>
</file>

<file path=xl/activeX/activeX92.xml><?xml version="1.0" encoding="utf-8"?>
<ax:ocx xmlns:ax="http://schemas.microsoft.com/office/2006/activeX" xmlns:r="http://schemas.openxmlformats.org/officeDocument/2006/relationships" ax:classid="{4C599241-6926-101B-9992-00000B65C6F9}" ax:persistence="persistStreamInit" r:id="rId1"/>
</file>

<file path=xl/activeX/activeX93.xml><?xml version="1.0" encoding="utf-8"?>
<ax:ocx xmlns:ax="http://schemas.microsoft.com/office/2006/activeX" xmlns:r="http://schemas.openxmlformats.org/officeDocument/2006/relationships" ax:classid="{4C599241-6926-101B-9992-00000B65C6F9}" ax:persistence="persistStreamInit" r:id="rId1"/>
</file>

<file path=xl/activeX/activeX94.xml><?xml version="1.0" encoding="utf-8"?>
<ax:ocx xmlns:ax="http://schemas.microsoft.com/office/2006/activeX" xmlns:r="http://schemas.openxmlformats.org/officeDocument/2006/relationships" ax:classid="{4C599241-6926-101B-9992-00000B65C6F9}"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978C9E23-D4B0-11CE-BF2D-00AA003F40D0}"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978C9E23-D4B0-11CE-BF2D-00AA003F40D0}"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4C599241-6926-101B-9992-00000B65C6F9}"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978C9E23-D4B0-11CE-BF2D-00AA003F40D0}"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978C9E23-D4B0-11CE-BF2D-00AA003F40D0}"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978C9E23-D4B0-11CE-BF2D-00AA003F40D0}" ax:persistence="persistStreamInit" r:id="rId1"/>
</file>

<file path=xl/drawings/_rels/drawing6.x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9.emf"/><Relationship Id="rId5" Type="http://schemas.openxmlformats.org/officeDocument/2006/relationships/image" Target="../media/image1.emf"/><Relationship Id="rId4"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9.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4.emf"/><Relationship Id="rId4"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9.emf"/><Relationship Id="rId1" Type="http://schemas.openxmlformats.org/officeDocument/2006/relationships/image" Target="../media/image18.emf"/><Relationship Id="rId5" Type="http://schemas.openxmlformats.org/officeDocument/2006/relationships/image" Target="../media/image1.emf"/><Relationship Id="rId4" Type="http://schemas.openxmlformats.org/officeDocument/2006/relationships/image" Target="../media/image2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1.emf"/><Relationship Id="rId5" Type="http://schemas.openxmlformats.org/officeDocument/2006/relationships/image" Target="../media/image22.emf"/><Relationship Id="rId4" Type="http://schemas.openxmlformats.org/officeDocument/2006/relationships/image" Target="../media/image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27.emf"/><Relationship Id="rId1" Type="http://schemas.openxmlformats.org/officeDocument/2006/relationships/image" Target="../media/image28.emf"/><Relationship Id="rId5" Type="http://schemas.openxmlformats.org/officeDocument/2006/relationships/image" Target="../media/image26.emf"/><Relationship Id="rId4"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29.emf"/><Relationship Id="rId5" Type="http://schemas.openxmlformats.org/officeDocument/2006/relationships/image" Target="../media/image1.emf"/><Relationship Id="rId4" Type="http://schemas.openxmlformats.org/officeDocument/2006/relationships/image" Target="../media/image3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35.emf"/><Relationship Id="rId1" Type="http://schemas.openxmlformats.org/officeDocument/2006/relationships/image" Target="../media/image34.emf"/><Relationship Id="rId5" Type="http://schemas.openxmlformats.org/officeDocument/2006/relationships/image" Target="../media/image33.emf"/><Relationship Id="rId4" Type="http://schemas.openxmlformats.org/officeDocument/2006/relationships/image" Target="../media/image3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38.emf"/><Relationship Id="rId1" Type="http://schemas.openxmlformats.org/officeDocument/2006/relationships/image" Target="../media/image39.emf"/><Relationship Id="rId5" Type="http://schemas.openxmlformats.org/officeDocument/2006/relationships/image" Target="../media/image37.emf"/><Relationship Id="rId4" Type="http://schemas.openxmlformats.org/officeDocument/2006/relationships/image" Target="../media/image1.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41.emf"/><Relationship Id="rId1" Type="http://schemas.openxmlformats.org/officeDocument/2006/relationships/image" Target="../media/image42.emf"/><Relationship Id="rId5" Type="http://schemas.openxmlformats.org/officeDocument/2006/relationships/image" Target="../media/image40.emf"/><Relationship Id="rId4" Type="http://schemas.openxmlformats.org/officeDocument/2006/relationships/image" Target="../media/image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57150</xdr:colOff>
          <xdr:row>1</xdr:row>
          <xdr:rowOff>57150</xdr:rowOff>
        </xdr:from>
        <xdr:to>
          <xdr:col>15</xdr:col>
          <xdr:colOff>374650</xdr:colOff>
          <xdr:row>2</xdr:row>
          <xdr:rowOff>165100</xdr:rowOff>
        </xdr:to>
        <xdr:sp macro="" textlink="">
          <xdr:nvSpPr>
            <xdr:cNvPr id="1031" name="ReportGen"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3</xdr:row>
          <xdr:rowOff>57150</xdr:rowOff>
        </xdr:from>
        <xdr:to>
          <xdr:col>15</xdr:col>
          <xdr:colOff>374650</xdr:colOff>
          <xdr:row>4</xdr:row>
          <xdr:rowOff>165100</xdr:rowOff>
        </xdr:to>
        <xdr:sp macro="" textlink="">
          <xdr:nvSpPr>
            <xdr:cNvPr id="1034" name="ReDoPla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xdr:row>
          <xdr:rowOff>57150</xdr:rowOff>
        </xdr:from>
        <xdr:to>
          <xdr:col>15</xdr:col>
          <xdr:colOff>374650</xdr:colOff>
          <xdr:row>7</xdr:row>
          <xdr:rowOff>165100</xdr:rowOff>
        </xdr:to>
        <xdr:sp macro="" textlink="">
          <xdr:nvSpPr>
            <xdr:cNvPr id="1043" name="PlanConfirm"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xdr:row>
          <xdr:rowOff>44450</xdr:rowOff>
        </xdr:from>
        <xdr:to>
          <xdr:col>1</xdr:col>
          <xdr:colOff>355600</xdr:colOff>
          <xdr:row>16</xdr:row>
          <xdr:rowOff>209550</xdr:rowOff>
        </xdr:to>
        <xdr:sp macro="" textlink="">
          <xdr:nvSpPr>
            <xdr:cNvPr id="1044" name="MEP"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10</xdr:row>
          <xdr:rowOff>44450</xdr:rowOff>
        </xdr:from>
        <xdr:to>
          <xdr:col>1</xdr:col>
          <xdr:colOff>355600</xdr:colOff>
          <xdr:row>10</xdr:row>
          <xdr:rowOff>209550</xdr:rowOff>
        </xdr:to>
        <xdr:sp macro="" textlink="">
          <xdr:nvSpPr>
            <xdr:cNvPr id="1046" name="PERF"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82550</xdr:colOff>
          <xdr:row>17</xdr:row>
          <xdr:rowOff>57150</xdr:rowOff>
        </xdr:from>
        <xdr:to>
          <xdr:col>2</xdr:col>
          <xdr:colOff>0</xdr:colOff>
          <xdr:row>18</xdr:row>
          <xdr:rowOff>12700</xdr:rowOff>
        </xdr:to>
        <xdr:sp macro="" textlink="">
          <xdr:nvSpPr>
            <xdr:cNvPr id="67585" name="Label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30724" name="RePlan" hidden="1">
              <a:extLst>
                <a:ext uri="{63B3BB69-23CF-44E3-9099-C40C66FF867C}">
                  <a14:compatExt spid="_x0000_s30724"/>
                </a:ext>
                <a:ext uri="{FF2B5EF4-FFF2-40B4-BE49-F238E27FC236}">
                  <a16:creationId xmlns:a16="http://schemas.microsoft.com/office/drawing/2014/main" id="{00000000-0008-0000-04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123</xdr:row>
          <xdr:rowOff>38100</xdr:rowOff>
        </xdr:from>
        <xdr:to>
          <xdr:col>2</xdr:col>
          <xdr:colOff>450850</xdr:colOff>
          <xdr:row>123</xdr:row>
          <xdr:rowOff>171450</xdr:rowOff>
        </xdr:to>
        <xdr:sp macro="" textlink="">
          <xdr:nvSpPr>
            <xdr:cNvPr id="30725" name="Label1" hidden="1">
              <a:extLst>
                <a:ext uri="{63B3BB69-23CF-44E3-9099-C40C66FF867C}">
                  <a14:compatExt spid="_x0000_s30725"/>
                </a:ext>
                <a:ext uri="{FF2B5EF4-FFF2-40B4-BE49-F238E27FC236}">
                  <a16:creationId xmlns:a16="http://schemas.microsoft.com/office/drawing/2014/main" id="{00000000-0008-0000-04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xdr:colOff>
          <xdr:row>1</xdr:row>
          <xdr:rowOff>31750</xdr:rowOff>
        </xdr:from>
        <xdr:to>
          <xdr:col>15</xdr:col>
          <xdr:colOff>361950</xdr:colOff>
          <xdr:row>1</xdr:row>
          <xdr:rowOff>317500</xdr:rowOff>
        </xdr:to>
        <xdr:sp macro="" textlink="">
          <xdr:nvSpPr>
            <xdr:cNvPr id="30726" name="HomeBtn" hidden="1">
              <a:extLst>
                <a:ext uri="{63B3BB69-23CF-44E3-9099-C40C66FF867C}">
                  <a14:compatExt spid="_x0000_s30726"/>
                </a:ext>
                <a:ext uri="{FF2B5EF4-FFF2-40B4-BE49-F238E27FC236}">
                  <a16:creationId xmlns:a16="http://schemas.microsoft.com/office/drawing/2014/main" id="{00000000-0008-0000-04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120</xdr:row>
          <xdr:rowOff>19050</xdr:rowOff>
        </xdr:from>
        <xdr:to>
          <xdr:col>1</xdr:col>
          <xdr:colOff>393700</xdr:colOff>
          <xdr:row>120</xdr:row>
          <xdr:rowOff>184150</xdr:rowOff>
        </xdr:to>
        <xdr:sp macro="" textlink="">
          <xdr:nvSpPr>
            <xdr:cNvPr id="30751" name="App_01" hidden="1">
              <a:extLst>
                <a:ext uri="{63B3BB69-23CF-44E3-9099-C40C66FF867C}">
                  <a14:compatExt spid="_x0000_s30751"/>
                </a:ext>
                <a:ext uri="{FF2B5EF4-FFF2-40B4-BE49-F238E27FC236}">
                  <a16:creationId xmlns:a16="http://schemas.microsoft.com/office/drawing/2014/main" id="{00000000-0008-0000-0400-00001F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xdr:row>
          <xdr:rowOff>19050</xdr:rowOff>
        </xdr:from>
        <xdr:to>
          <xdr:col>1</xdr:col>
          <xdr:colOff>393700</xdr:colOff>
          <xdr:row>17</xdr:row>
          <xdr:rowOff>184150</xdr:rowOff>
        </xdr:to>
        <xdr:sp macro="" textlink="">
          <xdr:nvSpPr>
            <xdr:cNvPr id="30787" name="DUT_02" hidden="1">
              <a:extLst>
                <a:ext uri="{63B3BB69-23CF-44E3-9099-C40C66FF867C}">
                  <a14:compatExt spid="_x0000_s30787"/>
                </a:ext>
                <a:ext uri="{FF2B5EF4-FFF2-40B4-BE49-F238E27FC236}">
                  <a16:creationId xmlns:a16="http://schemas.microsoft.com/office/drawing/2014/main" id="{00000000-0008-0000-0400-00004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30</xdr:row>
          <xdr:rowOff>19050</xdr:rowOff>
        </xdr:from>
        <xdr:to>
          <xdr:col>1</xdr:col>
          <xdr:colOff>393700</xdr:colOff>
          <xdr:row>30</xdr:row>
          <xdr:rowOff>184150</xdr:rowOff>
        </xdr:to>
        <xdr:sp macro="" textlink="">
          <xdr:nvSpPr>
            <xdr:cNvPr id="30788" name="DUT_03" hidden="1">
              <a:extLst>
                <a:ext uri="{63B3BB69-23CF-44E3-9099-C40C66FF867C}">
                  <a14:compatExt spid="_x0000_s30788"/>
                </a:ext>
                <a:ext uri="{FF2B5EF4-FFF2-40B4-BE49-F238E27FC236}">
                  <a16:creationId xmlns:a16="http://schemas.microsoft.com/office/drawing/2014/main" id="{00000000-0008-0000-0400-00004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71</xdr:row>
          <xdr:rowOff>19050</xdr:rowOff>
        </xdr:from>
        <xdr:to>
          <xdr:col>1</xdr:col>
          <xdr:colOff>393700</xdr:colOff>
          <xdr:row>71</xdr:row>
          <xdr:rowOff>184150</xdr:rowOff>
        </xdr:to>
        <xdr:sp macro="" textlink="">
          <xdr:nvSpPr>
            <xdr:cNvPr id="30795" name="DEV_02" hidden="1">
              <a:extLst>
                <a:ext uri="{63B3BB69-23CF-44E3-9099-C40C66FF867C}">
                  <a14:compatExt spid="_x0000_s30795"/>
                </a:ext>
                <a:ext uri="{FF2B5EF4-FFF2-40B4-BE49-F238E27FC236}">
                  <a16:creationId xmlns:a16="http://schemas.microsoft.com/office/drawing/2014/main" id="{00000000-0008-0000-0400-00004B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83</xdr:row>
          <xdr:rowOff>19050</xdr:rowOff>
        </xdr:from>
        <xdr:to>
          <xdr:col>1</xdr:col>
          <xdr:colOff>393700</xdr:colOff>
          <xdr:row>83</xdr:row>
          <xdr:rowOff>184150</xdr:rowOff>
        </xdr:to>
        <xdr:sp macro="" textlink="">
          <xdr:nvSpPr>
            <xdr:cNvPr id="30796" name="DEV_03" hidden="1">
              <a:extLst>
                <a:ext uri="{63B3BB69-23CF-44E3-9099-C40C66FF867C}">
                  <a14:compatExt spid="_x0000_s30796"/>
                </a:ext>
                <a:ext uri="{FF2B5EF4-FFF2-40B4-BE49-F238E27FC236}">
                  <a16:creationId xmlns:a16="http://schemas.microsoft.com/office/drawing/2014/main" id="{00000000-0008-0000-0400-00004C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93</xdr:row>
          <xdr:rowOff>19050</xdr:rowOff>
        </xdr:from>
        <xdr:to>
          <xdr:col>1</xdr:col>
          <xdr:colOff>393700</xdr:colOff>
          <xdr:row>93</xdr:row>
          <xdr:rowOff>184150</xdr:rowOff>
        </xdr:to>
        <xdr:sp macro="" textlink="">
          <xdr:nvSpPr>
            <xdr:cNvPr id="30797" name="DEV_04" hidden="1">
              <a:extLst>
                <a:ext uri="{63B3BB69-23CF-44E3-9099-C40C66FF867C}">
                  <a14:compatExt spid="_x0000_s30797"/>
                </a:ext>
                <a:ext uri="{FF2B5EF4-FFF2-40B4-BE49-F238E27FC236}">
                  <a16:creationId xmlns:a16="http://schemas.microsoft.com/office/drawing/2014/main" id="{00000000-0008-0000-0400-00004D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59</xdr:row>
          <xdr:rowOff>19050</xdr:rowOff>
        </xdr:from>
        <xdr:to>
          <xdr:col>1</xdr:col>
          <xdr:colOff>393700</xdr:colOff>
          <xdr:row>59</xdr:row>
          <xdr:rowOff>184150</xdr:rowOff>
        </xdr:to>
        <xdr:sp macro="" textlink="">
          <xdr:nvSpPr>
            <xdr:cNvPr id="30798" name="DEV_01" hidden="1">
              <a:extLst>
                <a:ext uri="{63B3BB69-23CF-44E3-9099-C40C66FF867C}">
                  <a14:compatExt spid="_x0000_s30798"/>
                </a:ext>
                <a:ext uri="{FF2B5EF4-FFF2-40B4-BE49-F238E27FC236}">
                  <a16:creationId xmlns:a16="http://schemas.microsoft.com/office/drawing/2014/main" id="{00000000-0008-0000-0400-00004E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65</xdr:row>
          <xdr:rowOff>19050</xdr:rowOff>
        </xdr:from>
        <xdr:to>
          <xdr:col>1</xdr:col>
          <xdr:colOff>393700</xdr:colOff>
          <xdr:row>65</xdr:row>
          <xdr:rowOff>184150</xdr:rowOff>
        </xdr:to>
        <xdr:sp macro="" textlink="">
          <xdr:nvSpPr>
            <xdr:cNvPr id="30799" name="DEV_01_02" hidden="1">
              <a:extLst>
                <a:ext uri="{63B3BB69-23CF-44E3-9099-C40C66FF867C}">
                  <a14:compatExt spid="_x0000_s30799"/>
                </a:ext>
                <a:ext uri="{FF2B5EF4-FFF2-40B4-BE49-F238E27FC236}">
                  <a16:creationId xmlns:a16="http://schemas.microsoft.com/office/drawing/2014/main" id="{00000000-0008-0000-0400-00004F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66</xdr:row>
          <xdr:rowOff>19050</xdr:rowOff>
        </xdr:from>
        <xdr:to>
          <xdr:col>1</xdr:col>
          <xdr:colOff>393700</xdr:colOff>
          <xdr:row>66</xdr:row>
          <xdr:rowOff>184150</xdr:rowOff>
        </xdr:to>
        <xdr:sp macro="" textlink="">
          <xdr:nvSpPr>
            <xdr:cNvPr id="30800" name="DEV_01_03" hidden="1">
              <a:extLst>
                <a:ext uri="{63B3BB69-23CF-44E3-9099-C40C66FF867C}">
                  <a14:compatExt spid="_x0000_s30800"/>
                </a:ext>
                <a:ext uri="{FF2B5EF4-FFF2-40B4-BE49-F238E27FC236}">
                  <a16:creationId xmlns:a16="http://schemas.microsoft.com/office/drawing/2014/main" id="{00000000-0008-0000-0400-000050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67</xdr:row>
          <xdr:rowOff>19050</xdr:rowOff>
        </xdr:from>
        <xdr:to>
          <xdr:col>1</xdr:col>
          <xdr:colOff>393700</xdr:colOff>
          <xdr:row>67</xdr:row>
          <xdr:rowOff>184150</xdr:rowOff>
        </xdr:to>
        <xdr:sp macro="" textlink="">
          <xdr:nvSpPr>
            <xdr:cNvPr id="30801" name="DEV_01_04" hidden="1">
              <a:extLst>
                <a:ext uri="{63B3BB69-23CF-44E3-9099-C40C66FF867C}">
                  <a14:compatExt spid="_x0000_s30801"/>
                </a:ext>
                <a:ext uri="{FF2B5EF4-FFF2-40B4-BE49-F238E27FC236}">
                  <a16:creationId xmlns:a16="http://schemas.microsoft.com/office/drawing/2014/main" id="{00000000-0008-0000-0400-00005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68</xdr:row>
          <xdr:rowOff>19050</xdr:rowOff>
        </xdr:from>
        <xdr:to>
          <xdr:col>1</xdr:col>
          <xdr:colOff>393700</xdr:colOff>
          <xdr:row>68</xdr:row>
          <xdr:rowOff>184150</xdr:rowOff>
        </xdr:to>
        <xdr:sp macro="" textlink="">
          <xdr:nvSpPr>
            <xdr:cNvPr id="30802" name="DEV_01_05" hidden="1">
              <a:extLst>
                <a:ext uri="{63B3BB69-23CF-44E3-9099-C40C66FF867C}">
                  <a14:compatExt spid="_x0000_s30802"/>
                </a:ext>
                <a:ext uri="{FF2B5EF4-FFF2-40B4-BE49-F238E27FC236}">
                  <a16:creationId xmlns:a16="http://schemas.microsoft.com/office/drawing/2014/main" id="{00000000-0008-0000-0400-00005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69</xdr:row>
          <xdr:rowOff>19050</xdr:rowOff>
        </xdr:from>
        <xdr:to>
          <xdr:col>1</xdr:col>
          <xdr:colOff>393700</xdr:colOff>
          <xdr:row>69</xdr:row>
          <xdr:rowOff>184150</xdr:rowOff>
        </xdr:to>
        <xdr:sp macro="" textlink="">
          <xdr:nvSpPr>
            <xdr:cNvPr id="30803" name="DEV_01_06" hidden="1">
              <a:extLst>
                <a:ext uri="{63B3BB69-23CF-44E3-9099-C40C66FF867C}">
                  <a14:compatExt spid="_x0000_s30803"/>
                </a:ext>
                <a:ext uri="{FF2B5EF4-FFF2-40B4-BE49-F238E27FC236}">
                  <a16:creationId xmlns:a16="http://schemas.microsoft.com/office/drawing/2014/main" id="{00000000-0008-0000-0400-00005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64</xdr:row>
          <xdr:rowOff>19050</xdr:rowOff>
        </xdr:from>
        <xdr:to>
          <xdr:col>1</xdr:col>
          <xdr:colOff>393700</xdr:colOff>
          <xdr:row>64</xdr:row>
          <xdr:rowOff>184150</xdr:rowOff>
        </xdr:to>
        <xdr:sp macro="" textlink="">
          <xdr:nvSpPr>
            <xdr:cNvPr id="30804" name="DEV_01_01" hidden="1">
              <a:extLst>
                <a:ext uri="{63B3BB69-23CF-44E3-9099-C40C66FF867C}">
                  <a14:compatExt spid="_x0000_s30804"/>
                </a:ext>
                <a:ext uri="{FF2B5EF4-FFF2-40B4-BE49-F238E27FC236}">
                  <a16:creationId xmlns:a16="http://schemas.microsoft.com/office/drawing/2014/main" id="{00000000-0008-0000-0400-00005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76</xdr:row>
          <xdr:rowOff>19050</xdr:rowOff>
        </xdr:from>
        <xdr:to>
          <xdr:col>1</xdr:col>
          <xdr:colOff>393700</xdr:colOff>
          <xdr:row>76</xdr:row>
          <xdr:rowOff>184150</xdr:rowOff>
        </xdr:to>
        <xdr:sp macro="" textlink="">
          <xdr:nvSpPr>
            <xdr:cNvPr id="30805" name="DEV_02_01" hidden="1">
              <a:extLst>
                <a:ext uri="{63B3BB69-23CF-44E3-9099-C40C66FF867C}">
                  <a14:compatExt spid="_x0000_s30805"/>
                </a:ext>
                <a:ext uri="{FF2B5EF4-FFF2-40B4-BE49-F238E27FC236}">
                  <a16:creationId xmlns:a16="http://schemas.microsoft.com/office/drawing/2014/main" id="{00000000-0008-0000-0400-00005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77</xdr:row>
          <xdr:rowOff>19050</xdr:rowOff>
        </xdr:from>
        <xdr:to>
          <xdr:col>1</xdr:col>
          <xdr:colOff>393700</xdr:colOff>
          <xdr:row>77</xdr:row>
          <xdr:rowOff>184150</xdr:rowOff>
        </xdr:to>
        <xdr:sp macro="" textlink="">
          <xdr:nvSpPr>
            <xdr:cNvPr id="30806" name="DEV_02_02" hidden="1">
              <a:extLst>
                <a:ext uri="{63B3BB69-23CF-44E3-9099-C40C66FF867C}">
                  <a14:compatExt spid="_x0000_s30806"/>
                </a:ext>
                <a:ext uri="{FF2B5EF4-FFF2-40B4-BE49-F238E27FC236}">
                  <a16:creationId xmlns:a16="http://schemas.microsoft.com/office/drawing/2014/main" id="{00000000-0008-0000-0400-00005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78</xdr:row>
          <xdr:rowOff>19050</xdr:rowOff>
        </xdr:from>
        <xdr:to>
          <xdr:col>1</xdr:col>
          <xdr:colOff>393700</xdr:colOff>
          <xdr:row>78</xdr:row>
          <xdr:rowOff>184150</xdr:rowOff>
        </xdr:to>
        <xdr:sp macro="" textlink="">
          <xdr:nvSpPr>
            <xdr:cNvPr id="30807" name="DEV_02_03" hidden="1">
              <a:extLst>
                <a:ext uri="{63B3BB69-23CF-44E3-9099-C40C66FF867C}">
                  <a14:compatExt spid="_x0000_s30807"/>
                </a:ext>
                <a:ext uri="{FF2B5EF4-FFF2-40B4-BE49-F238E27FC236}">
                  <a16:creationId xmlns:a16="http://schemas.microsoft.com/office/drawing/2014/main" id="{00000000-0008-0000-0400-00005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79</xdr:row>
          <xdr:rowOff>19050</xdr:rowOff>
        </xdr:from>
        <xdr:to>
          <xdr:col>1</xdr:col>
          <xdr:colOff>393700</xdr:colOff>
          <xdr:row>79</xdr:row>
          <xdr:rowOff>184150</xdr:rowOff>
        </xdr:to>
        <xdr:sp macro="" textlink="">
          <xdr:nvSpPr>
            <xdr:cNvPr id="30808" name="DEV_02_04" hidden="1">
              <a:extLst>
                <a:ext uri="{63B3BB69-23CF-44E3-9099-C40C66FF867C}">
                  <a14:compatExt spid="_x0000_s30808"/>
                </a:ext>
                <a:ext uri="{FF2B5EF4-FFF2-40B4-BE49-F238E27FC236}">
                  <a16:creationId xmlns:a16="http://schemas.microsoft.com/office/drawing/2014/main" id="{00000000-0008-0000-0400-00005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80</xdr:row>
          <xdr:rowOff>19050</xdr:rowOff>
        </xdr:from>
        <xdr:to>
          <xdr:col>1</xdr:col>
          <xdr:colOff>393700</xdr:colOff>
          <xdr:row>80</xdr:row>
          <xdr:rowOff>184150</xdr:rowOff>
        </xdr:to>
        <xdr:sp macro="" textlink="">
          <xdr:nvSpPr>
            <xdr:cNvPr id="30809" name="DEV_02_05" hidden="1">
              <a:extLst>
                <a:ext uri="{63B3BB69-23CF-44E3-9099-C40C66FF867C}">
                  <a14:compatExt spid="_x0000_s30809"/>
                </a:ext>
                <a:ext uri="{FF2B5EF4-FFF2-40B4-BE49-F238E27FC236}">
                  <a16:creationId xmlns:a16="http://schemas.microsoft.com/office/drawing/2014/main" id="{00000000-0008-0000-0400-00005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81</xdr:row>
          <xdr:rowOff>19050</xdr:rowOff>
        </xdr:from>
        <xdr:to>
          <xdr:col>1</xdr:col>
          <xdr:colOff>393700</xdr:colOff>
          <xdr:row>81</xdr:row>
          <xdr:rowOff>184150</xdr:rowOff>
        </xdr:to>
        <xdr:sp macro="" textlink="">
          <xdr:nvSpPr>
            <xdr:cNvPr id="30810" name="DEV_02_06" hidden="1">
              <a:extLst>
                <a:ext uri="{63B3BB69-23CF-44E3-9099-C40C66FF867C}">
                  <a14:compatExt spid="_x0000_s30810"/>
                </a:ext>
                <a:ext uri="{FF2B5EF4-FFF2-40B4-BE49-F238E27FC236}">
                  <a16:creationId xmlns:a16="http://schemas.microsoft.com/office/drawing/2014/main" id="{00000000-0008-0000-0400-00005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86</xdr:row>
          <xdr:rowOff>19050</xdr:rowOff>
        </xdr:from>
        <xdr:to>
          <xdr:col>1</xdr:col>
          <xdr:colOff>393700</xdr:colOff>
          <xdr:row>86</xdr:row>
          <xdr:rowOff>184150</xdr:rowOff>
        </xdr:to>
        <xdr:sp macro="" textlink="">
          <xdr:nvSpPr>
            <xdr:cNvPr id="30811" name="DEV_03_01" hidden="1">
              <a:extLst>
                <a:ext uri="{63B3BB69-23CF-44E3-9099-C40C66FF867C}">
                  <a14:compatExt spid="_x0000_s30811"/>
                </a:ext>
                <a:ext uri="{FF2B5EF4-FFF2-40B4-BE49-F238E27FC236}">
                  <a16:creationId xmlns:a16="http://schemas.microsoft.com/office/drawing/2014/main" id="{00000000-0008-0000-0400-00005B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87</xdr:row>
          <xdr:rowOff>19050</xdr:rowOff>
        </xdr:from>
        <xdr:to>
          <xdr:col>1</xdr:col>
          <xdr:colOff>393700</xdr:colOff>
          <xdr:row>87</xdr:row>
          <xdr:rowOff>184150</xdr:rowOff>
        </xdr:to>
        <xdr:sp macro="" textlink="">
          <xdr:nvSpPr>
            <xdr:cNvPr id="30812" name="DEV_03_02" hidden="1">
              <a:extLst>
                <a:ext uri="{63B3BB69-23CF-44E3-9099-C40C66FF867C}">
                  <a14:compatExt spid="_x0000_s30812"/>
                </a:ext>
                <a:ext uri="{FF2B5EF4-FFF2-40B4-BE49-F238E27FC236}">
                  <a16:creationId xmlns:a16="http://schemas.microsoft.com/office/drawing/2014/main" id="{00000000-0008-0000-0400-00005C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88</xdr:row>
          <xdr:rowOff>19050</xdr:rowOff>
        </xdr:from>
        <xdr:to>
          <xdr:col>1</xdr:col>
          <xdr:colOff>393700</xdr:colOff>
          <xdr:row>88</xdr:row>
          <xdr:rowOff>184150</xdr:rowOff>
        </xdr:to>
        <xdr:sp macro="" textlink="">
          <xdr:nvSpPr>
            <xdr:cNvPr id="30813" name="DEV_03_03" hidden="1">
              <a:extLst>
                <a:ext uri="{63B3BB69-23CF-44E3-9099-C40C66FF867C}">
                  <a14:compatExt spid="_x0000_s30813"/>
                </a:ext>
                <a:ext uri="{FF2B5EF4-FFF2-40B4-BE49-F238E27FC236}">
                  <a16:creationId xmlns:a16="http://schemas.microsoft.com/office/drawing/2014/main" id="{00000000-0008-0000-0400-00005D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89</xdr:row>
          <xdr:rowOff>19050</xdr:rowOff>
        </xdr:from>
        <xdr:to>
          <xdr:col>1</xdr:col>
          <xdr:colOff>393700</xdr:colOff>
          <xdr:row>89</xdr:row>
          <xdr:rowOff>184150</xdr:rowOff>
        </xdr:to>
        <xdr:sp macro="" textlink="">
          <xdr:nvSpPr>
            <xdr:cNvPr id="30814" name="DEV_03_04" hidden="1">
              <a:extLst>
                <a:ext uri="{63B3BB69-23CF-44E3-9099-C40C66FF867C}">
                  <a14:compatExt spid="_x0000_s30814"/>
                </a:ext>
                <a:ext uri="{FF2B5EF4-FFF2-40B4-BE49-F238E27FC236}">
                  <a16:creationId xmlns:a16="http://schemas.microsoft.com/office/drawing/2014/main" id="{00000000-0008-0000-0400-00005E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90</xdr:row>
          <xdr:rowOff>19050</xdr:rowOff>
        </xdr:from>
        <xdr:to>
          <xdr:col>1</xdr:col>
          <xdr:colOff>393700</xdr:colOff>
          <xdr:row>90</xdr:row>
          <xdr:rowOff>184150</xdr:rowOff>
        </xdr:to>
        <xdr:sp macro="" textlink="">
          <xdr:nvSpPr>
            <xdr:cNvPr id="30815" name="DEV_03_05" hidden="1">
              <a:extLst>
                <a:ext uri="{63B3BB69-23CF-44E3-9099-C40C66FF867C}">
                  <a14:compatExt spid="_x0000_s30815"/>
                </a:ext>
                <a:ext uri="{FF2B5EF4-FFF2-40B4-BE49-F238E27FC236}">
                  <a16:creationId xmlns:a16="http://schemas.microsoft.com/office/drawing/2014/main" id="{00000000-0008-0000-0400-00005F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91</xdr:row>
          <xdr:rowOff>19050</xdr:rowOff>
        </xdr:from>
        <xdr:to>
          <xdr:col>1</xdr:col>
          <xdr:colOff>393700</xdr:colOff>
          <xdr:row>91</xdr:row>
          <xdr:rowOff>184150</xdr:rowOff>
        </xdr:to>
        <xdr:sp macro="" textlink="">
          <xdr:nvSpPr>
            <xdr:cNvPr id="30816" name="DEV_03_06" hidden="1">
              <a:extLst>
                <a:ext uri="{63B3BB69-23CF-44E3-9099-C40C66FF867C}">
                  <a14:compatExt spid="_x0000_s30816"/>
                </a:ext>
                <a:ext uri="{FF2B5EF4-FFF2-40B4-BE49-F238E27FC236}">
                  <a16:creationId xmlns:a16="http://schemas.microsoft.com/office/drawing/2014/main" id="{00000000-0008-0000-0400-000060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98</xdr:row>
          <xdr:rowOff>19050</xdr:rowOff>
        </xdr:from>
        <xdr:to>
          <xdr:col>1</xdr:col>
          <xdr:colOff>393700</xdr:colOff>
          <xdr:row>98</xdr:row>
          <xdr:rowOff>184150</xdr:rowOff>
        </xdr:to>
        <xdr:sp macro="" textlink="">
          <xdr:nvSpPr>
            <xdr:cNvPr id="30817" name="DEV_04_01" hidden="1">
              <a:extLst>
                <a:ext uri="{63B3BB69-23CF-44E3-9099-C40C66FF867C}">
                  <a14:compatExt spid="_x0000_s30817"/>
                </a:ext>
                <a:ext uri="{FF2B5EF4-FFF2-40B4-BE49-F238E27FC236}">
                  <a16:creationId xmlns:a16="http://schemas.microsoft.com/office/drawing/2014/main" id="{00000000-0008-0000-0400-00006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99</xdr:row>
          <xdr:rowOff>19050</xdr:rowOff>
        </xdr:from>
        <xdr:to>
          <xdr:col>1</xdr:col>
          <xdr:colOff>393700</xdr:colOff>
          <xdr:row>99</xdr:row>
          <xdr:rowOff>184150</xdr:rowOff>
        </xdr:to>
        <xdr:sp macro="" textlink="">
          <xdr:nvSpPr>
            <xdr:cNvPr id="30818" name="DEV_04_02" hidden="1">
              <a:extLst>
                <a:ext uri="{63B3BB69-23CF-44E3-9099-C40C66FF867C}">
                  <a14:compatExt spid="_x0000_s30818"/>
                </a:ext>
                <a:ext uri="{FF2B5EF4-FFF2-40B4-BE49-F238E27FC236}">
                  <a16:creationId xmlns:a16="http://schemas.microsoft.com/office/drawing/2014/main" id="{00000000-0008-0000-0400-00006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100</xdr:row>
          <xdr:rowOff>19050</xdr:rowOff>
        </xdr:from>
        <xdr:to>
          <xdr:col>1</xdr:col>
          <xdr:colOff>393700</xdr:colOff>
          <xdr:row>100</xdr:row>
          <xdr:rowOff>184150</xdr:rowOff>
        </xdr:to>
        <xdr:sp macro="" textlink="">
          <xdr:nvSpPr>
            <xdr:cNvPr id="30819" name="DEV_04_03" hidden="1">
              <a:extLst>
                <a:ext uri="{63B3BB69-23CF-44E3-9099-C40C66FF867C}">
                  <a14:compatExt spid="_x0000_s30819"/>
                </a:ext>
                <a:ext uri="{FF2B5EF4-FFF2-40B4-BE49-F238E27FC236}">
                  <a16:creationId xmlns:a16="http://schemas.microsoft.com/office/drawing/2014/main" id="{00000000-0008-0000-0400-00006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101</xdr:row>
          <xdr:rowOff>19050</xdr:rowOff>
        </xdr:from>
        <xdr:to>
          <xdr:col>1</xdr:col>
          <xdr:colOff>393700</xdr:colOff>
          <xdr:row>101</xdr:row>
          <xdr:rowOff>184150</xdr:rowOff>
        </xdr:to>
        <xdr:sp macro="" textlink="">
          <xdr:nvSpPr>
            <xdr:cNvPr id="30820" name="DEV_04_04" hidden="1">
              <a:extLst>
                <a:ext uri="{63B3BB69-23CF-44E3-9099-C40C66FF867C}">
                  <a14:compatExt spid="_x0000_s30820"/>
                </a:ext>
                <a:ext uri="{FF2B5EF4-FFF2-40B4-BE49-F238E27FC236}">
                  <a16:creationId xmlns:a16="http://schemas.microsoft.com/office/drawing/2014/main" id="{00000000-0008-0000-0400-00006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102</xdr:row>
          <xdr:rowOff>19050</xdr:rowOff>
        </xdr:from>
        <xdr:to>
          <xdr:col>1</xdr:col>
          <xdr:colOff>393700</xdr:colOff>
          <xdr:row>102</xdr:row>
          <xdr:rowOff>184150</xdr:rowOff>
        </xdr:to>
        <xdr:sp macro="" textlink="">
          <xdr:nvSpPr>
            <xdr:cNvPr id="30821" name="DEV_04_05" hidden="1">
              <a:extLst>
                <a:ext uri="{63B3BB69-23CF-44E3-9099-C40C66FF867C}">
                  <a14:compatExt spid="_x0000_s30821"/>
                </a:ext>
                <a:ext uri="{FF2B5EF4-FFF2-40B4-BE49-F238E27FC236}">
                  <a16:creationId xmlns:a16="http://schemas.microsoft.com/office/drawing/2014/main" id="{00000000-0008-0000-0400-00006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103</xdr:row>
          <xdr:rowOff>19050</xdr:rowOff>
        </xdr:from>
        <xdr:to>
          <xdr:col>1</xdr:col>
          <xdr:colOff>393700</xdr:colOff>
          <xdr:row>103</xdr:row>
          <xdr:rowOff>184150</xdr:rowOff>
        </xdr:to>
        <xdr:sp macro="" textlink="">
          <xdr:nvSpPr>
            <xdr:cNvPr id="30822" name="DEV_04_06" hidden="1">
              <a:extLst>
                <a:ext uri="{63B3BB69-23CF-44E3-9099-C40C66FF867C}">
                  <a14:compatExt spid="_x0000_s30822"/>
                </a:ext>
                <a:ext uri="{FF2B5EF4-FFF2-40B4-BE49-F238E27FC236}">
                  <a16:creationId xmlns:a16="http://schemas.microsoft.com/office/drawing/2014/main" id="{00000000-0008-0000-0400-00006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45</xdr:row>
          <xdr:rowOff>19050</xdr:rowOff>
        </xdr:from>
        <xdr:to>
          <xdr:col>1</xdr:col>
          <xdr:colOff>393700</xdr:colOff>
          <xdr:row>45</xdr:row>
          <xdr:rowOff>184150</xdr:rowOff>
        </xdr:to>
        <xdr:sp macro="" textlink="">
          <xdr:nvSpPr>
            <xdr:cNvPr id="30823" name="UTIL_01" hidden="1">
              <a:extLst>
                <a:ext uri="{63B3BB69-23CF-44E3-9099-C40C66FF867C}">
                  <a14:compatExt spid="_x0000_s30823"/>
                </a:ext>
                <a:ext uri="{FF2B5EF4-FFF2-40B4-BE49-F238E27FC236}">
                  <a16:creationId xmlns:a16="http://schemas.microsoft.com/office/drawing/2014/main" id="{00000000-0008-0000-0400-00006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46</xdr:row>
          <xdr:rowOff>19050</xdr:rowOff>
        </xdr:from>
        <xdr:to>
          <xdr:col>1</xdr:col>
          <xdr:colOff>393700</xdr:colOff>
          <xdr:row>46</xdr:row>
          <xdr:rowOff>184150</xdr:rowOff>
        </xdr:to>
        <xdr:sp macro="" textlink="">
          <xdr:nvSpPr>
            <xdr:cNvPr id="30824" name="UTIL_02" hidden="1">
              <a:extLst>
                <a:ext uri="{63B3BB69-23CF-44E3-9099-C40C66FF867C}">
                  <a14:compatExt spid="_x0000_s30824"/>
                </a:ext>
                <a:ext uri="{FF2B5EF4-FFF2-40B4-BE49-F238E27FC236}">
                  <a16:creationId xmlns:a16="http://schemas.microsoft.com/office/drawing/2014/main" id="{00000000-0008-0000-0400-00006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47</xdr:row>
          <xdr:rowOff>19050</xdr:rowOff>
        </xdr:from>
        <xdr:to>
          <xdr:col>1</xdr:col>
          <xdr:colOff>393700</xdr:colOff>
          <xdr:row>47</xdr:row>
          <xdr:rowOff>184150</xdr:rowOff>
        </xdr:to>
        <xdr:sp macro="" textlink="">
          <xdr:nvSpPr>
            <xdr:cNvPr id="30825" name="UTIL_03" hidden="1">
              <a:extLst>
                <a:ext uri="{63B3BB69-23CF-44E3-9099-C40C66FF867C}">
                  <a14:compatExt spid="_x0000_s30825"/>
                </a:ext>
                <a:ext uri="{FF2B5EF4-FFF2-40B4-BE49-F238E27FC236}">
                  <a16:creationId xmlns:a16="http://schemas.microsoft.com/office/drawing/2014/main" id="{00000000-0008-0000-0400-00006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48</xdr:row>
          <xdr:rowOff>19050</xdr:rowOff>
        </xdr:from>
        <xdr:to>
          <xdr:col>1</xdr:col>
          <xdr:colOff>393700</xdr:colOff>
          <xdr:row>48</xdr:row>
          <xdr:rowOff>184150</xdr:rowOff>
        </xdr:to>
        <xdr:sp macro="" textlink="">
          <xdr:nvSpPr>
            <xdr:cNvPr id="30826" name="UTIL_04" hidden="1">
              <a:extLst>
                <a:ext uri="{63B3BB69-23CF-44E3-9099-C40C66FF867C}">
                  <a14:compatExt spid="_x0000_s30826"/>
                </a:ext>
                <a:ext uri="{FF2B5EF4-FFF2-40B4-BE49-F238E27FC236}">
                  <a16:creationId xmlns:a16="http://schemas.microsoft.com/office/drawing/2014/main" id="{00000000-0008-0000-0400-00006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49</xdr:row>
          <xdr:rowOff>19050</xdr:rowOff>
        </xdr:from>
        <xdr:to>
          <xdr:col>1</xdr:col>
          <xdr:colOff>393700</xdr:colOff>
          <xdr:row>49</xdr:row>
          <xdr:rowOff>184150</xdr:rowOff>
        </xdr:to>
        <xdr:sp macro="" textlink="">
          <xdr:nvSpPr>
            <xdr:cNvPr id="30827" name="UTIL_05" hidden="1">
              <a:extLst>
                <a:ext uri="{63B3BB69-23CF-44E3-9099-C40C66FF867C}">
                  <a14:compatExt spid="_x0000_s30827"/>
                </a:ext>
                <a:ext uri="{FF2B5EF4-FFF2-40B4-BE49-F238E27FC236}">
                  <a16:creationId xmlns:a16="http://schemas.microsoft.com/office/drawing/2014/main" id="{00000000-0008-0000-0400-00006B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50</xdr:row>
          <xdr:rowOff>12700</xdr:rowOff>
        </xdr:from>
        <xdr:to>
          <xdr:col>1</xdr:col>
          <xdr:colOff>393700</xdr:colOff>
          <xdr:row>50</xdr:row>
          <xdr:rowOff>177800</xdr:rowOff>
        </xdr:to>
        <xdr:sp macro="" textlink="">
          <xdr:nvSpPr>
            <xdr:cNvPr id="30828" name="UTIL_06" hidden="1">
              <a:extLst>
                <a:ext uri="{63B3BB69-23CF-44E3-9099-C40C66FF867C}">
                  <a14:compatExt spid="_x0000_s30828"/>
                </a:ext>
                <a:ext uri="{FF2B5EF4-FFF2-40B4-BE49-F238E27FC236}">
                  <a16:creationId xmlns:a16="http://schemas.microsoft.com/office/drawing/2014/main" id="{00000000-0008-0000-0400-00006C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51</xdr:row>
          <xdr:rowOff>25400</xdr:rowOff>
        </xdr:from>
        <xdr:to>
          <xdr:col>1</xdr:col>
          <xdr:colOff>393700</xdr:colOff>
          <xdr:row>51</xdr:row>
          <xdr:rowOff>190500</xdr:rowOff>
        </xdr:to>
        <xdr:sp macro="" textlink="">
          <xdr:nvSpPr>
            <xdr:cNvPr id="30829" name="UTIL_07" hidden="1">
              <a:extLst>
                <a:ext uri="{63B3BB69-23CF-44E3-9099-C40C66FF867C}">
                  <a14:compatExt spid="_x0000_s30829"/>
                </a:ext>
                <a:ext uri="{FF2B5EF4-FFF2-40B4-BE49-F238E27FC236}">
                  <a16:creationId xmlns:a16="http://schemas.microsoft.com/office/drawing/2014/main" id="{00000000-0008-0000-0400-00006D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52</xdr:row>
          <xdr:rowOff>19050</xdr:rowOff>
        </xdr:from>
        <xdr:to>
          <xdr:col>1</xdr:col>
          <xdr:colOff>393700</xdr:colOff>
          <xdr:row>52</xdr:row>
          <xdr:rowOff>184150</xdr:rowOff>
        </xdr:to>
        <xdr:sp macro="" textlink="">
          <xdr:nvSpPr>
            <xdr:cNvPr id="30830" name="UTIL_08" hidden="1">
              <a:extLst>
                <a:ext uri="{63B3BB69-23CF-44E3-9099-C40C66FF867C}">
                  <a14:compatExt spid="_x0000_s30830"/>
                </a:ext>
                <a:ext uri="{FF2B5EF4-FFF2-40B4-BE49-F238E27FC236}">
                  <a16:creationId xmlns:a16="http://schemas.microsoft.com/office/drawing/2014/main" id="{00000000-0008-0000-0400-00006E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53</xdr:row>
          <xdr:rowOff>31750</xdr:rowOff>
        </xdr:from>
        <xdr:to>
          <xdr:col>1</xdr:col>
          <xdr:colOff>393700</xdr:colOff>
          <xdr:row>53</xdr:row>
          <xdr:rowOff>196850</xdr:rowOff>
        </xdr:to>
        <xdr:sp macro="" textlink="">
          <xdr:nvSpPr>
            <xdr:cNvPr id="30831" name="UTIL_09" hidden="1">
              <a:extLst>
                <a:ext uri="{63B3BB69-23CF-44E3-9099-C40C66FF867C}">
                  <a14:compatExt spid="_x0000_s30831"/>
                </a:ext>
                <a:ext uri="{FF2B5EF4-FFF2-40B4-BE49-F238E27FC236}">
                  <a16:creationId xmlns:a16="http://schemas.microsoft.com/office/drawing/2014/main" id="{00000000-0008-0000-0400-00006F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105</xdr:row>
          <xdr:rowOff>19050</xdr:rowOff>
        </xdr:from>
        <xdr:to>
          <xdr:col>1</xdr:col>
          <xdr:colOff>393700</xdr:colOff>
          <xdr:row>105</xdr:row>
          <xdr:rowOff>184150</xdr:rowOff>
        </xdr:to>
        <xdr:sp macro="" textlink="">
          <xdr:nvSpPr>
            <xdr:cNvPr id="30832" name="DEV_05" hidden="1">
              <a:extLst>
                <a:ext uri="{63B3BB69-23CF-44E3-9099-C40C66FF867C}">
                  <a14:compatExt spid="_x0000_s30832"/>
                </a:ext>
                <a:ext uri="{FF2B5EF4-FFF2-40B4-BE49-F238E27FC236}">
                  <a16:creationId xmlns:a16="http://schemas.microsoft.com/office/drawing/2014/main" id="{00000000-0008-0000-0400-000070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110</xdr:row>
          <xdr:rowOff>19050</xdr:rowOff>
        </xdr:from>
        <xdr:to>
          <xdr:col>1</xdr:col>
          <xdr:colOff>393700</xdr:colOff>
          <xdr:row>110</xdr:row>
          <xdr:rowOff>184150</xdr:rowOff>
        </xdr:to>
        <xdr:sp macro="" textlink="">
          <xdr:nvSpPr>
            <xdr:cNvPr id="30833" name="DEV_05_01" hidden="1">
              <a:extLst>
                <a:ext uri="{63B3BB69-23CF-44E3-9099-C40C66FF867C}">
                  <a14:compatExt spid="_x0000_s30833"/>
                </a:ext>
                <a:ext uri="{FF2B5EF4-FFF2-40B4-BE49-F238E27FC236}">
                  <a16:creationId xmlns:a16="http://schemas.microsoft.com/office/drawing/2014/main" id="{00000000-0008-0000-0400-00007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111</xdr:row>
          <xdr:rowOff>19050</xdr:rowOff>
        </xdr:from>
        <xdr:to>
          <xdr:col>1</xdr:col>
          <xdr:colOff>393700</xdr:colOff>
          <xdr:row>111</xdr:row>
          <xdr:rowOff>184150</xdr:rowOff>
        </xdr:to>
        <xdr:sp macro="" textlink="">
          <xdr:nvSpPr>
            <xdr:cNvPr id="30834" name="DEV_05_02" hidden="1">
              <a:extLst>
                <a:ext uri="{63B3BB69-23CF-44E3-9099-C40C66FF867C}">
                  <a14:compatExt spid="_x0000_s30834"/>
                </a:ext>
                <a:ext uri="{FF2B5EF4-FFF2-40B4-BE49-F238E27FC236}">
                  <a16:creationId xmlns:a16="http://schemas.microsoft.com/office/drawing/2014/main" id="{00000000-0008-0000-0400-00007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112</xdr:row>
          <xdr:rowOff>19050</xdr:rowOff>
        </xdr:from>
        <xdr:to>
          <xdr:col>1</xdr:col>
          <xdr:colOff>393700</xdr:colOff>
          <xdr:row>112</xdr:row>
          <xdr:rowOff>184150</xdr:rowOff>
        </xdr:to>
        <xdr:sp macro="" textlink="">
          <xdr:nvSpPr>
            <xdr:cNvPr id="30835" name="DEV_05_03" hidden="1">
              <a:extLst>
                <a:ext uri="{63B3BB69-23CF-44E3-9099-C40C66FF867C}">
                  <a14:compatExt spid="_x0000_s30835"/>
                </a:ext>
                <a:ext uri="{FF2B5EF4-FFF2-40B4-BE49-F238E27FC236}">
                  <a16:creationId xmlns:a16="http://schemas.microsoft.com/office/drawing/2014/main" id="{00000000-0008-0000-0400-00007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113</xdr:row>
          <xdr:rowOff>19050</xdr:rowOff>
        </xdr:from>
        <xdr:to>
          <xdr:col>1</xdr:col>
          <xdr:colOff>393700</xdr:colOff>
          <xdr:row>113</xdr:row>
          <xdr:rowOff>184150</xdr:rowOff>
        </xdr:to>
        <xdr:sp macro="" textlink="">
          <xdr:nvSpPr>
            <xdr:cNvPr id="30836" name="DEV_05_04" hidden="1">
              <a:extLst>
                <a:ext uri="{63B3BB69-23CF-44E3-9099-C40C66FF867C}">
                  <a14:compatExt spid="_x0000_s30836"/>
                </a:ext>
                <a:ext uri="{FF2B5EF4-FFF2-40B4-BE49-F238E27FC236}">
                  <a16:creationId xmlns:a16="http://schemas.microsoft.com/office/drawing/2014/main" id="{00000000-0008-0000-0400-00007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114</xdr:row>
          <xdr:rowOff>19050</xdr:rowOff>
        </xdr:from>
        <xdr:to>
          <xdr:col>1</xdr:col>
          <xdr:colOff>393700</xdr:colOff>
          <xdr:row>114</xdr:row>
          <xdr:rowOff>184150</xdr:rowOff>
        </xdr:to>
        <xdr:sp macro="" textlink="">
          <xdr:nvSpPr>
            <xdr:cNvPr id="30837" name="DEV_05_05" hidden="1">
              <a:extLst>
                <a:ext uri="{63B3BB69-23CF-44E3-9099-C40C66FF867C}">
                  <a14:compatExt spid="_x0000_s30837"/>
                </a:ext>
                <a:ext uri="{FF2B5EF4-FFF2-40B4-BE49-F238E27FC236}">
                  <a16:creationId xmlns:a16="http://schemas.microsoft.com/office/drawing/2014/main" id="{00000000-0008-0000-0400-00007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115</xdr:row>
          <xdr:rowOff>19050</xdr:rowOff>
        </xdr:from>
        <xdr:to>
          <xdr:col>1</xdr:col>
          <xdr:colOff>393700</xdr:colOff>
          <xdr:row>115</xdr:row>
          <xdr:rowOff>184150</xdr:rowOff>
        </xdr:to>
        <xdr:sp macro="" textlink="">
          <xdr:nvSpPr>
            <xdr:cNvPr id="30838" name="DEV_05_06" hidden="1">
              <a:extLst>
                <a:ext uri="{63B3BB69-23CF-44E3-9099-C40C66FF867C}">
                  <a14:compatExt spid="_x0000_s30838"/>
                </a:ext>
                <a:ext uri="{FF2B5EF4-FFF2-40B4-BE49-F238E27FC236}">
                  <a16:creationId xmlns:a16="http://schemas.microsoft.com/office/drawing/2014/main" id="{00000000-0008-0000-0400-00007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54</xdr:row>
          <xdr:rowOff>31750</xdr:rowOff>
        </xdr:from>
        <xdr:to>
          <xdr:col>1</xdr:col>
          <xdr:colOff>393700</xdr:colOff>
          <xdr:row>54</xdr:row>
          <xdr:rowOff>196850</xdr:rowOff>
        </xdr:to>
        <xdr:sp macro="" textlink="">
          <xdr:nvSpPr>
            <xdr:cNvPr id="30839" name="UTIL_10" hidden="1">
              <a:extLst>
                <a:ext uri="{63B3BB69-23CF-44E3-9099-C40C66FF867C}">
                  <a14:compatExt spid="_x0000_s30839"/>
                </a:ext>
                <a:ext uri="{FF2B5EF4-FFF2-40B4-BE49-F238E27FC236}">
                  <a16:creationId xmlns:a16="http://schemas.microsoft.com/office/drawing/2014/main" id="{00000000-0008-0000-0400-00007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55</xdr:row>
          <xdr:rowOff>31750</xdr:rowOff>
        </xdr:from>
        <xdr:to>
          <xdr:col>1</xdr:col>
          <xdr:colOff>393700</xdr:colOff>
          <xdr:row>55</xdr:row>
          <xdr:rowOff>196850</xdr:rowOff>
        </xdr:to>
        <xdr:sp macro="" textlink="">
          <xdr:nvSpPr>
            <xdr:cNvPr id="30840" name="UTIL_11" hidden="1">
              <a:extLst>
                <a:ext uri="{63B3BB69-23CF-44E3-9099-C40C66FF867C}">
                  <a14:compatExt spid="_x0000_s30840"/>
                </a:ext>
                <a:ext uri="{FF2B5EF4-FFF2-40B4-BE49-F238E27FC236}">
                  <a16:creationId xmlns:a16="http://schemas.microsoft.com/office/drawing/2014/main" id="{00000000-0008-0000-0400-00007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56</xdr:row>
          <xdr:rowOff>31750</xdr:rowOff>
        </xdr:from>
        <xdr:to>
          <xdr:col>1</xdr:col>
          <xdr:colOff>393700</xdr:colOff>
          <xdr:row>56</xdr:row>
          <xdr:rowOff>196850</xdr:rowOff>
        </xdr:to>
        <xdr:sp macro="" textlink="">
          <xdr:nvSpPr>
            <xdr:cNvPr id="30841" name="UTIL_12" hidden="1">
              <a:extLst>
                <a:ext uri="{63B3BB69-23CF-44E3-9099-C40C66FF867C}">
                  <a14:compatExt spid="_x0000_s30841"/>
                </a:ext>
                <a:ext uri="{FF2B5EF4-FFF2-40B4-BE49-F238E27FC236}">
                  <a16:creationId xmlns:a16="http://schemas.microsoft.com/office/drawing/2014/main" id="{00000000-0008-0000-0400-00007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30842" name="ReEnter" hidden="1">
              <a:extLst>
                <a:ext uri="{63B3BB69-23CF-44E3-9099-C40C66FF867C}">
                  <a14:compatExt spid="_x0000_s30842"/>
                </a:ext>
                <a:ext uri="{FF2B5EF4-FFF2-40B4-BE49-F238E27FC236}">
                  <a16:creationId xmlns:a16="http://schemas.microsoft.com/office/drawing/2014/main" id="{00000000-0008-0000-0400-00007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206</xdr:row>
          <xdr:rowOff>31750</xdr:rowOff>
        </xdr:from>
        <xdr:to>
          <xdr:col>2</xdr:col>
          <xdr:colOff>450850</xdr:colOff>
          <xdr:row>206</xdr:row>
          <xdr:rowOff>165100</xdr:rowOff>
        </xdr:to>
        <xdr:sp macro="" textlink="">
          <xdr:nvSpPr>
            <xdr:cNvPr id="84993" name="Label1" hidden="1">
              <a:extLst>
                <a:ext uri="{63B3BB69-23CF-44E3-9099-C40C66FF867C}">
                  <a14:compatExt spid="_x0000_s84993"/>
                </a:ext>
                <a:ext uri="{FF2B5EF4-FFF2-40B4-BE49-F238E27FC236}">
                  <a16:creationId xmlns:a16="http://schemas.microsoft.com/office/drawing/2014/main" id="{00000000-0008-0000-0500-000001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84994" name="RePlan" hidden="1">
              <a:extLst>
                <a:ext uri="{63B3BB69-23CF-44E3-9099-C40C66FF867C}">
                  <a14:compatExt spid="_x0000_s84994"/>
                </a:ext>
                <a:ext uri="{FF2B5EF4-FFF2-40B4-BE49-F238E27FC236}">
                  <a16:creationId xmlns:a16="http://schemas.microsoft.com/office/drawing/2014/main" id="{00000000-0008-0000-0500-000002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84995" name="HomeBtn" hidden="1">
              <a:extLst>
                <a:ext uri="{63B3BB69-23CF-44E3-9099-C40C66FF867C}">
                  <a14:compatExt spid="_x0000_s84995"/>
                </a:ext>
                <a:ext uri="{FF2B5EF4-FFF2-40B4-BE49-F238E27FC236}">
                  <a16:creationId xmlns:a16="http://schemas.microsoft.com/office/drawing/2014/main" id="{00000000-0008-0000-0500-000003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135</xdr:row>
          <xdr:rowOff>31750</xdr:rowOff>
        </xdr:from>
        <xdr:to>
          <xdr:col>1</xdr:col>
          <xdr:colOff>393700</xdr:colOff>
          <xdr:row>135</xdr:row>
          <xdr:rowOff>196850</xdr:rowOff>
        </xdr:to>
        <xdr:sp macro="" textlink="">
          <xdr:nvSpPr>
            <xdr:cNvPr id="84996" name="BUT_01" hidden="1">
              <a:extLst>
                <a:ext uri="{63B3BB69-23CF-44E3-9099-C40C66FF867C}">
                  <a14:compatExt spid="_x0000_s84996"/>
                </a:ext>
                <a:ext uri="{FF2B5EF4-FFF2-40B4-BE49-F238E27FC236}">
                  <a16:creationId xmlns:a16="http://schemas.microsoft.com/office/drawing/2014/main" id="{00000000-0008-0000-0500-000004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126</xdr:row>
          <xdr:rowOff>31750</xdr:rowOff>
        </xdr:from>
        <xdr:to>
          <xdr:col>1</xdr:col>
          <xdr:colOff>393700</xdr:colOff>
          <xdr:row>126</xdr:row>
          <xdr:rowOff>196850</xdr:rowOff>
        </xdr:to>
        <xdr:sp macro="" textlink="">
          <xdr:nvSpPr>
            <xdr:cNvPr id="84997" name="GPIO_01" hidden="1">
              <a:extLst>
                <a:ext uri="{63B3BB69-23CF-44E3-9099-C40C66FF867C}">
                  <a14:compatExt spid="_x0000_s84997"/>
                </a:ext>
                <a:ext uri="{FF2B5EF4-FFF2-40B4-BE49-F238E27FC236}">
                  <a16:creationId xmlns:a16="http://schemas.microsoft.com/office/drawing/2014/main" id="{00000000-0008-0000-0500-000005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91</xdr:row>
          <xdr:rowOff>31750</xdr:rowOff>
        </xdr:from>
        <xdr:to>
          <xdr:col>1</xdr:col>
          <xdr:colOff>393700</xdr:colOff>
          <xdr:row>91</xdr:row>
          <xdr:rowOff>196850</xdr:rowOff>
        </xdr:to>
        <xdr:sp macro="" textlink="">
          <xdr:nvSpPr>
            <xdr:cNvPr id="84998" name="SP_02" hidden="1">
              <a:extLst>
                <a:ext uri="{63B3BB69-23CF-44E3-9099-C40C66FF867C}">
                  <a14:compatExt spid="_x0000_s84998"/>
                </a:ext>
                <a:ext uri="{FF2B5EF4-FFF2-40B4-BE49-F238E27FC236}">
                  <a16:creationId xmlns:a16="http://schemas.microsoft.com/office/drawing/2014/main" id="{00000000-0008-0000-0500-000006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100</xdr:row>
          <xdr:rowOff>31750</xdr:rowOff>
        </xdr:from>
        <xdr:to>
          <xdr:col>1</xdr:col>
          <xdr:colOff>393700</xdr:colOff>
          <xdr:row>100</xdr:row>
          <xdr:rowOff>196850</xdr:rowOff>
        </xdr:to>
        <xdr:sp macro="" textlink="">
          <xdr:nvSpPr>
            <xdr:cNvPr id="84999" name="SP_03" hidden="1">
              <a:extLst>
                <a:ext uri="{63B3BB69-23CF-44E3-9099-C40C66FF867C}">
                  <a14:compatExt spid="_x0000_s84999"/>
                </a:ext>
                <a:ext uri="{FF2B5EF4-FFF2-40B4-BE49-F238E27FC236}">
                  <a16:creationId xmlns:a16="http://schemas.microsoft.com/office/drawing/2014/main" id="{00000000-0008-0000-0500-000007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82</xdr:row>
          <xdr:rowOff>31750</xdr:rowOff>
        </xdr:from>
        <xdr:to>
          <xdr:col>1</xdr:col>
          <xdr:colOff>393700</xdr:colOff>
          <xdr:row>82</xdr:row>
          <xdr:rowOff>196850</xdr:rowOff>
        </xdr:to>
        <xdr:sp macro="" textlink="">
          <xdr:nvSpPr>
            <xdr:cNvPr id="85000" name="SP_01" hidden="1">
              <a:extLst>
                <a:ext uri="{63B3BB69-23CF-44E3-9099-C40C66FF867C}">
                  <a14:compatExt spid="_x0000_s85000"/>
                </a:ext>
                <a:ext uri="{FF2B5EF4-FFF2-40B4-BE49-F238E27FC236}">
                  <a16:creationId xmlns:a16="http://schemas.microsoft.com/office/drawing/2014/main" id="{00000000-0008-0000-0500-000008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65</xdr:row>
          <xdr:rowOff>31750</xdr:rowOff>
        </xdr:from>
        <xdr:to>
          <xdr:col>1</xdr:col>
          <xdr:colOff>393700</xdr:colOff>
          <xdr:row>65</xdr:row>
          <xdr:rowOff>196850</xdr:rowOff>
        </xdr:to>
        <xdr:sp macro="" textlink="">
          <xdr:nvSpPr>
            <xdr:cNvPr id="85001" name="POE_01" hidden="1">
              <a:extLst>
                <a:ext uri="{63B3BB69-23CF-44E3-9099-C40C66FF867C}">
                  <a14:compatExt spid="_x0000_s85001"/>
                </a:ext>
                <a:ext uri="{FF2B5EF4-FFF2-40B4-BE49-F238E27FC236}">
                  <a16:creationId xmlns:a16="http://schemas.microsoft.com/office/drawing/2014/main" id="{00000000-0008-0000-0500-000009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74</xdr:row>
          <xdr:rowOff>31750</xdr:rowOff>
        </xdr:from>
        <xdr:to>
          <xdr:col>1</xdr:col>
          <xdr:colOff>393700</xdr:colOff>
          <xdr:row>74</xdr:row>
          <xdr:rowOff>196850</xdr:rowOff>
        </xdr:to>
        <xdr:sp macro="" textlink="">
          <xdr:nvSpPr>
            <xdr:cNvPr id="85002" name="WLS_01" hidden="1">
              <a:extLst>
                <a:ext uri="{63B3BB69-23CF-44E3-9099-C40C66FF867C}">
                  <a14:compatExt spid="_x0000_s85002"/>
                </a:ext>
                <a:ext uri="{FF2B5EF4-FFF2-40B4-BE49-F238E27FC236}">
                  <a16:creationId xmlns:a16="http://schemas.microsoft.com/office/drawing/2014/main" id="{00000000-0008-0000-0500-00000A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36</xdr:row>
          <xdr:rowOff>31750</xdr:rowOff>
        </xdr:from>
        <xdr:to>
          <xdr:col>1</xdr:col>
          <xdr:colOff>393700</xdr:colOff>
          <xdr:row>36</xdr:row>
          <xdr:rowOff>196850</xdr:rowOff>
        </xdr:to>
        <xdr:sp macro="" textlink="">
          <xdr:nvSpPr>
            <xdr:cNvPr id="85003" name="SSD_01" hidden="1">
              <a:extLst>
                <a:ext uri="{63B3BB69-23CF-44E3-9099-C40C66FF867C}">
                  <a14:compatExt spid="_x0000_s85003"/>
                </a:ext>
                <a:ext uri="{FF2B5EF4-FFF2-40B4-BE49-F238E27FC236}">
                  <a16:creationId xmlns:a16="http://schemas.microsoft.com/office/drawing/2014/main" id="{00000000-0008-0000-0500-00000B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42</xdr:row>
          <xdr:rowOff>31750</xdr:rowOff>
        </xdr:from>
        <xdr:to>
          <xdr:col>1</xdr:col>
          <xdr:colOff>393700</xdr:colOff>
          <xdr:row>42</xdr:row>
          <xdr:rowOff>196850</xdr:rowOff>
        </xdr:to>
        <xdr:sp macro="" textlink="">
          <xdr:nvSpPr>
            <xdr:cNvPr id="85004" name="SSD_02" hidden="1">
              <a:extLst>
                <a:ext uri="{63B3BB69-23CF-44E3-9099-C40C66FF867C}">
                  <a14:compatExt spid="_x0000_s85004"/>
                </a:ext>
                <a:ext uri="{FF2B5EF4-FFF2-40B4-BE49-F238E27FC236}">
                  <a16:creationId xmlns:a16="http://schemas.microsoft.com/office/drawing/2014/main" id="{00000000-0008-0000-0500-00000C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141</xdr:row>
          <xdr:rowOff>31750</xdr:rowOff>
        </xdr:from>
        <xdr:to>
          <xdr:col>1</xdr:col>
          <xdr:colOff>393700</xdr:colOff>
          <xdr:row>141</xdr:row>
          <xdr:rowOff>196850</xdr:rowOff>
        </xdr:to>
        <xdr:sp macro="" textlink="">
          <xdr:nvSpPr>
            <xdr:cNvPr id="85005" name="LED_01" hidden="1">
              <a:extLst>
                <a:ext uri="{63B3BB69-23CF-44E3-9099-C40C66FF867C}">
                  <a14:compatExt spid="_x0000_s85005"/>
                </a:ext>
                <a:ext uri="{FF2B5EF4-FFF2-40B4-BE49-F238E27FC236}">
                  <a16:creationId xmlns:a16="http://schemas.microsoft.com/office/drawing/2014/main" id="{00000000-0008-0000-0500-00000D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31750</xdr:rowOff>
        </xdr:from>
        <xdr:to>
          <xdr:col>1</xdr:col>
          <xdr:colOff>393700</xdr:colOff>
          <xdr:row>177</xdr:row>
          <xdr:rowOff>196850</xdr:rowOff>
        </xdr:to>
        <xdr:sp macro="" textlink="">
          <xdr:nvSpPr>
            <xdr:cNvPr id="85006" name="AVoIP_01" hidden="1">
              <a:extLst>
                <a:ext uri="{63B3BB69-23CF-44E3-9099-C40C66FF867C}">
                  <a14:compatExt spid="_x0000_s85006"/>
                </a:ext>
                <a:ext uri="{FF2B5EF4-FFF2-40B4-BE49-F238E27FC236}">
                  <a16:creationId xmlns:a16="http://schemas.microsoft.com/office/drawing/2014/main" id="{00000000-0008-0000-0500-00000E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186</xdr:row>
          <xdr:rowOff>31750</xdr:rowOff>
        </xdr:from>
        <xdr:to>
          <xdr:col>1</xdr:col>
          <xdr:colOff>393700</xdr:colOff>
          <xdr:row>186</xdr:row>
          <xdr:rowOff>196850</xdr:rowOff>
        </xdr:to>
        <xdr:sp macro="" textlink="">
          <xdr:nvSpPr>
            <xdr:cNvPr id="85007" name="AVoIP_02" hidden="1">
              <a:extLst>
                <a:ext uri="{63B3BB69-23CF-44E3-9099-C40C66FF867C}">
                  <a14:compatExt spid="_x0000_s85007"/>
                </a:ext>
                <a:ext uri="{FF2B5EF4-FFF2-40B4-BE49-F238E27FC236}">
                  <a16:creationId xmlns:a16="http://schemas.microsoft.com/office/drawing/2014/main" id="{00000000-0008-0000-0500-00000F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196</xdr:row>
          <xdr:rowOff>31750</xdr:rowOff>
        </xdr:from>
        <xdr:to>
          <xdr:col>1</xdr:col>
          <xdr:colOff>393700</xdr:colOff>
          <xdr:row>197</xdr:row>
          <xdr:rowOff>6350</xdr:rowOff>
        </xdr:to>
        <xdr:sp macro="" textlink="">
          <xdr:nvSpPr>
            <xdr:cNvPr id="85008" name="AVoIP_03" hidden="1">
              <a:extLst>
                <a:ext uri="{63B3BB69-23CF-44E3-9099-C40C66FF867C}">
                  <a14:compatExt spid="_x0000_s85008"/>
                </a:ext>
                <a:ext uri="{FF2B5EF4-FFF2-40B4-BE49-F238E27FC236}">
                  <a16:creationId xmlns:a16="http://schemas.microsoft.com/office/drawing/2014/main" id="{00000000-0008-0000-0500-000010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85009" name="ReEnter" hidden="1">
              <a:extLst>
                <a:ext uri="{63B3BB69-23CF-44E3-9099-C40C66FF867C}">
                  <a14:compatExt spid="_x0000_s85009"/>
                </a:ext>
                <a:ext uri="{FF2B5EF4-FFF2-40B4-BE49-F238E27FC236}">
                  <a16:creationId xmlns:a16="http://schemas.microsoft.com/office/drawing/2014/main" id="{00000000-0008-0000-0500-000011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62</xdr:row>
          <xdr:rowOff>31750</xdr:rowOff>
        </xdr:from>
        <xdr:to>
          <xdr:col>2</xdr:col>
          <xdr:colOff>450850</xdr:colOff>
          <xdr:row>62</xdr:row>
          <xdr:rowOff>165100</xdr:rowOff>
        </xdr:to>
        <xdr:sp macro="" textlink="">
          <xdr:nvSpPr>
            <xdr:cNvPr id="95233" name="Label1" hidden="1">
              <a:extLst>
                <a:ext uri="{63B3BB69-23CF-44E3-9099-C40C66FF867C}">
                  <a14:compatExt spid="_x0000_s95233"/>
                </a:ext>
                <a:ext uri="{FF2B5EF4-FFF2-40B4-BE49-F238E27FC236}">
                  <a16:creationId xmlns:a16="http://schemas.microsoft.com/office/drawing/2014/main" id="{00000000-0008-0000-0600-00000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95234" name="RePlan" hidden="1">
              <a:extLst>
                <a:ext uri="{63B3BB69-23CF-44E3-9099-C40C66FF867C}">
                  <a14:compatExt spid="_x0000_s95234"/>
                </a:ext>
                <a:ext uri="{FF2B5EF4-FFF2-40B4-BE49-F238E27FC236}">
                  <a16:creationId xmlns:a16="http://schemas.microsoft.com/office/drawing/2014/main" id="{00000000-0008-0000-0600-00000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95235" name="HomeBtn" hidden="1">
              <a:extLst>
                <a:ext uri="{63B3BB69-23CF-44E3-9099-C40C66FF867C}">
                  <a14:compatExt spid="_x0000_s95235"/>
                </a:ext>
                <a:ext uri="{FF2B5EF4-FFF2-40B4-BE49-F238E27FC236}">
                  <a16:creationId xmlns:a16="http://schemas.microsoft.com/office/drawing/2014/main" id="{00000000-0008-0000-0600-00000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95240" name="ReEnter" hidden="1">
              <a:extLst>
                <a:ext uri="{63B3BB69-23CF-44E3-9099-C40C66FF867C}">
                  <a14:compatExt spid="_x0000_s95240"/>
                </a:ext>
                <a:ext uri="{FF2B5EF4-FFF2-40B4-BE49-F238E27FC236}">
                  <a16:creationId xmlns:a16="http://schemas.microsoft.com/office/drawing/2014/main" id="{00000000-0008-0000-0600-00000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37</xdr:row>
          <xdr:rowOff>31750</xdr:rowOff>
        </xdr:from>
        <xdr:to>
          <xdr:col>1</xdr:col>
          <xdr:colOff>393700</xdr:colOff>
          <xdr:row>37</xdr:row>
          <xdr:rowOff>196850</xdr:rowOff>
        </xdr:to>
        <xdr:sp macro="" textlink="">
          <xdr:nvSpPr>
            <xdr:cNvPr id="95247" name="PMP_01" hidden="1">
              <a:extLst>
                <a:ext uri="{63B3BB69-23CF-44E3-9099-C40C66FF867C}">
                  <a14:compatExt spid="_x0000_s95247"/>
                </a:ext>
                <a:ext uri="{FF2B5EF4-FFF2-40B4-BE49-F238E27FC236}">
                  <a16:creationId xmlns:a16="http://schemas.microsoft.com/office/drawing/2014/main" id="{00000000-0008-0000-0600-00000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xdr:row>
          <xdr:rowOff>31750</xdr:rowOff>
        </xdr:from>
        <xdr:to>
          <xdr:col>1</xdr:col>
          <xdr:colOff>393700</xdr:colOff>
          <xdr:row>4</xdr:row>
          <xdr:rowOff>196850</xdr:rowOff>
        </xdr:to>
        <xdr:sp macro="" textlink="">
          <xdr:nvSpPr>
            <xdr:cNvPr id="95248" name="DMK_01" hidden="1">
              <a:extLst>
                <a:ext uri="{63B3BB69-23CF-44E3-9099-C40C66FF867C}">
                  <a14:compatExt spid="_x0000_s95248"/>
                </a:ext>
                <a:ext uri="{FF2B5EF4-FFF2-40B4-BE49-F238E27FC236}">
                  <a16:creationId xmlns:a16="http://schemas.microsoft.com/office/drawing/2014/main" id="{00000000-0008-0000-0600-00001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13</xdr:row>
          <xdr:rowOff>31750</xdr:rowOff>
        </xdr:from>
        <xdr:to>
          <xdr:col>1</xdr:col>
          <xdr:colOff>393700</xdr:colOff>
          <xdr:row>13</xdr:row>
          <xdr:rowOff>196850</xdr:rowOff>
        </xdr:to>
        <xdr:sp macro="" textlink="">
          <xdr:nvSpPr>
            <xdr:cNvPr id="95249" name="CIB_01" hidden="1">
              <a:extLst>
                <a:ext uri="{63B3BB69-23CF-44E3-9099-C40C66FF867C}">
                  <a14:compatExt spid="_x0000_s95249"/>
                </a:ext>
                <a:ext uri="{FF2B5EF4-FFF2-40B4-BE49-F238E27FC236}">
                  <a16:creationId xmlns:a16="http://schemas.microsoft.com/office/drawing/2014/main" id="{00000000-0008-0000-0600-00001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22</xdr:row>
          <xdr:rowOff>31750</xdr:rowOff>
        </xdr:from>
        <xdr:to>
          <xdr:col>1</xdr:col>
          <xdr:colOff>393700</xdr:colOff>
          <xdr:row>22</xdr:row>
          <xdr:rowOff>196850</xdr:rowOff>
        </xdr:to>
        <xdr:sp macro="" textlink="">
          <xdr:nvSpPr>
            <xdr:cNvPr id="95250" name="AIDA_01" hidden="1">
              <a:extLst>
                <a:ext uri="{63B3BB69-23CF-44E3-9099-C40C66FF867C}">
                  <a14:compatExt spid="_x0000_s95250"/>
                </a:ext>
                <a:ext uri="{FF2B5EF4-FFF2-40B4-BE49-F238E27FC236}">
                  <a16:creationId xmlns:a16="http://schemas.microsoft.com/office/drawing/2014/main" id="{00000000-0008-0000-0600-00001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29</xdr:row>
          <xdr:rowOff>31750</xdr:rowOff>
        </xdr:from>
        <xdr:to>
          <xdr:col>1</xdr:col>
          <xdr:colOff>393700</xdr:colOff>
          <xdr:row>29</xdr:row>
          <xdr:rowOff>196850</xdr:rowOff>
        </xdr:to>
        <xdr:sp macro="" textlink="">
          <xdr:nvSpPr>
            <xdr:cNvPr id="95251" name="AIDA_02" hidden="1">
              <a:extLst>
                <a:ext uri="{63B3BB69-23CF-44E3-9099-C40C66FF867C}">
                  <a14:compatExt spid="_x0000_s95251"/>
                </a:ext>
                <a:ext uri="{FF2B5EF4-FFF2-40B4-BE49-F238E27FC236}">
                  <a16:creationId xmlns:a16="http://schemas.microsoft.com/office/drawing/2014/main" id="{00000000-0008-0000-0600-00001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46</xdr:row>
          <xdr:rowOff>31750</xdr:rowOff>
        </xdr:from>
        <xdr:to>
          <xdr:col>1</xdr:col>
          <xdr:colOff>393700</xdr:colOff>
          <xdr:row>46</xdr:row>
          <xdr:rowOff>196850</xdr:rowOff>
        </xdr:to>
        <xdr:sp macro="" textlink="">
          <xdr:nvSpPr>
            <xdr:cNvPr id="95252" name="CDM_01" hidden="1">
              <a:extLst>
                <a:ext uri="{63B3BB69-23CF-44E3-9099-C40C66FF867C}">
                  <a14:compatExt spid="_x0000_s95252"/>
                </a:ext>
                <a:ext uri="{FF2B5EF4-FFF2-40B4-BE49-F238E27FC236}">
                  <a16:creationId xmlns:a16="http://schemas.microsoft.com/office/drawing/2014/main" id="{00000000-0008-0000-0600-00001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54</xdr:row>
          <xdr:rowOff>31750</xdr:rowOff>
        </xdr:from>
        <xdr:to>
          <xdr:col>1</xdr:col>
          <xdr:colOff>393700</xdr:colOff>
          <xdr:row>54</xdr:row>
          <xdr:rowOff>196850</xdr:rowOff>
        </xdr:to>
        <xdr:sp macro="" textlink="">
          <xdr:nvSpPr>
            <xdr:cNvPr id="95253" name="CDM_02" hidden="1">
              <a:extLst>
                <a:ext uri="{63B3BB69-23CF-44E3-9099-C40C66FF867C}">
                  <a14:compatExt spid="_x0000_s95253"/>
                </a:ext>
                <a:ext uri="{FF2B5EF4-FFF2-40B4-BE49-F238E27FC236}">
                  <a16:creationId xmlns:a16="http://schemas.microsoft.com/office/drawing/2014/main" id="{00000000-0008-0000-0600-00001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173</xdr:row>
          <xdr:rowOff>31750</xdr:rowOff>
        </xdr:from>
        <xdr:to>
          <xdr:col>2</xdr:col>
          <xdr:colOff>450850</xdr:colOff>
          <xdr:row>173</xdr:row>
          <xdr:rowOff>165100</xdr:rowOff>
        </xdr:to>
        <xdr:sp macro="" textlink="">
          <xdr:nvSpPr>
            <xdr:cNvPr id="78849" name="Label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78850" name="RePlan"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78851" name="HomeBtn" hidden="1">
              <a:extLst>
                <a:ext uri="{63B3BB69-23CF-44E3-9099-C40C66FF867C}">
                  <a14:compatExt spid="_x0000_s78851"/>
                </a:ext>
                <a:ext uri="{FF2B5EF4-FFF2-40B4-BE49-F238E27FC236}">
                  <a16:creationId xmlns:a16="http://schemas.microsoft.com/office/drawing/2014/main" id="{00000000-0008-0000-07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46</xdr:row>
          <xdr:rowOff>31750</xdr:rowOff>
        </xdr:from>
        <xdr:to>
          <xdr:col>1</xdr:col>
          <xdr:colOff>393700</xdr:colOff>
          <xdr:row>46</xdr:row>
          <xdr:rowOff>196850</xdr:rowOff>
        </xdr:to>
        <xdr:sp macro="" textlink="">
          <xdr:nvSpPr>
            <xdr:cNvPr id="78855" name="TAT_03" hidden="1">
              <a:extLst>
                <a:ext uri="{63B3BB69-23CF-44E3-9099-C40C66FF867C}">
                  <a14:compatExt spid="_x0000_s78855"/>
                </a:ext>
                <a:ext uri="{FF2B5EF4-FFF2-40B4-BE49-F238E27FC236}">
                  <a16:creationId xmlns:a16="http://schemas.microsoft.com/office/drawing/2014/main" id="{00000000-0008-0000-07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109</xdr:row>
          <xdr:rowOff>31750</xdr:rowOff>
        </xdr:from>
        <xdr:to>
          <xdr:col>1</xdr:col>
          <xdr:colOff>393700</xdr:colOff>
          <xdr:row>109</xdr:row>
          <xdr:rowOff>196850</xdr:rowOff>
        </xdr:to>
        <xdr:sp macro="" textlink="">
          <xdr:nvSpPr>
            <xdr:cNvPr id="78856" name="TST_03" hidden="1">
              <a:extLst>
                <a:ext uri="{63B3BB69-23CF-44E3-9099-C40C66FF867C}">
                  <a14:compatExt spid="_x0000_s78856"/>
                </a:ext>
                <a:ext uri="{FF2B5EF4-FFF2-40B4-BE49-F238E27FC236}">
                  <a16:creationId xmlns:a16="http://schemas.microsoft.com/office/drawing/2014/main" id="{00000000-0008-0000-07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88900</xdr:colOff>
      <xdr:row>156</xdr:row>
      <xdr:rowOff>95250</xdr:rowOff>
    </xdr:from>
    <xdr:to>
      <xdr:col>14</xdr:col>
      <xdr:colOff>349250</xdr:colOff>
      <xdr:row>156</xdr:row>
      <xdr:rowOff>1784350</xdr:rowOff>
    </xdr:to>
    <xdr:pic>
      <xdr:nvPicPr>
        <xdr:cNvPr id="2" name="Image2">
          <a:extLst>
            <a:ext uri="{FF2B5EF4-FFF2-40B4-BE49-F238E27FC236}">
              <a16:creationId xmlns:a16="http://schemas.microsoft.com/office/drawing/2014/main" id="{B3A46CA1-4F9A-48CE-9435-391698C28AA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25203150"/>
          <a:ext cx="4959350" cy="1689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171450</xdr:colOff>
          <xdr:row>130</xdr:row>
          <xdr:rowOff>31750</xdr:rowOff>
        </xdr:from>
        <xdr:to>
          <xdr:col>1</xdr:col>
          <xdr:colOff>393700</xdr:colOff>
          <xdr:row>130</xdr:row>
          <xdr:rowOff>196850</xdr:rowOff>
        </xdr:to>
        <xdr:sp macro="" textlink="">
          <xdr:nvSpPr>
            <xdr:cNvPr id="78857" name="TST_04" hidden="1">
              <a:extLst>
                <a:ext uri="{63B3BB69-23CF-44E3-9099-C40C66FF867C}">
                  <a14:compatExt spid="_x0000_s78857"/>
                </a:ext>
                <a:ext uri="{FF2B5EF4-FFF2-40B4-BE49-F238E27FC236}">
                  <a16:creationId xmlns:a16="http://schemas.microsoft.com/office/drawing/2014/main" id="{00000000-0008-0000-07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141</xdr:row>
          <xdr:rowOff>31750</xdr:rowOff>
        </xdr:from>
        <xdr:to>
          <xdr:col>1</xdr:col>
          <xdr:colOff>393700</xdr:colOff>
          <xdr:row>141</xdr:row>
          <xdr:rowOff>196850</xdr:rowOff>
        </xdr:to>
        <xdr:sp macro="" textlink="">
          <xdr:nvSpPr>
            <xdr:cNvPr id="78858" name="TST_05" hidden="1">
              <a:extLst>
                <a:ext uri="{63B3BB69-23CF-44E3-9099-C40C66FF867C}">
                  <a14:compatExt spid="_x0000_s78858"/>
                </a:ext>
                <a:ext uri="{FF2B5EF4-FFF2-40B4-BE49-F238E27FC236}">
                  <a16:creationId xmlns:a16="http://schemas.microsoft.com/office/drawing/2014/main" id="{00000000-0008-0000-07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78859" name="ReEnter" hidden="1">
              <a:extLst>
                <a:ext uri="{63B3BB69-23CF-44E3-9099-C40C66FF867C}">
                  <a14:compatExt spid="_x0000_s78859"/>
                </a:ext>
                <a:ext uri="{FF2B5EF4-FFF2-40B4-BE49-F238E27FC236}">
                  <a16:creationId xmlns:a16="http://schemas.microsoft.com/office/drawing/2014/main" id="{00000000-0008-0000-07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13</xdr:row>
          <xdr:rowOff>241300</xdr:rowOff>
        </xdr:from>
        <xdr:to>
          <xdr:col>13</xdr:col>
          <xdr:colOff>146050</xdr:colOff>
          <xdr:row>14</xdr:row>
          <xdr:rowOff>114300</xdr:rowOff>
        </xdr:to>
        <xdr:sp macro="" textlink="">
          <xdr:nvSpPr>
            <xdr:cNvPr id="78860" name="Image1" hidden="1">
              <a:extLst>
                <a:ext uri="{63B3BB69-23CF-44E3-9099-C40C66FF867C}">
                  <a14:compatExt spid="_x0000_s78860"/>
                </a:ext>
                <a:ext uri="{FF2B5EF4-FFF2-40B4-BE49-F238E27FC236}">
                  <a16:creationId xmlns:a16="http://schemas.microsoft.com/office/drawing/2014/main" id="{00000000-0008-0000-07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34</xdr:row>
          <xdr:rowOff>266700</xdr:rowOff>
        </xdr:from>
        <xdr:to>
          <xdr:col>13</xdr:col>
          <xdr:colOff>146050</xdr:colOff>
          <xdr:row>35</xdr:row>
          <xdr:rowOff>139700</xdr:rowOff>
        </xdr:to>
        <xdr:sp macro="" textlink="">
          <xdr:nvSpPr>
            <xdr:cNvPr id="78861" name="Image2" hidden="1">
              <a:extLst>
                <a:ext uri="{63B3BB69-23CF-44E3-9099-C40C66FF867C}">
                  <a14:compatExt spid="_x0000_s78861"/>
                </a:ext>
                <a:ext uri="{FF2B5EF4-FFF2-40B4-BE49-F238E27FC236}">
                  <a16:creationId xmlns:a16="http://schemas.microsoft.com/office/drawing/2014/main" id="{00000000-0008-0000-07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55</xdr:row>
          <xdr:rowOff>254000</xdr:rowOff>
        </xdr:from>
        <xdr:to>
          <xdr:col>13</xdr:col>
          <xdr:colOff>146050</xdr:colOff>
          <xdr:row>56</xdr:row>
          <xdr:rowOff>127000</xdr:rowOff>
        </xdr:to>
        <xdr:sp macro="" textlink="">
          <xdr:nvSpPr>
            <xdr:cNvPr id="78862" name="Image3" hidden="1">
              <a:extLst>
                <a:ext uri="{63B3BB69-23CF-44E3-9099-C40C66FF867C}">
                  <a14:compatExt spid="_x0000_s78862"/>
                </a:ext>
                <a:ext uri="{FF2B5EF4-FFF2-40B4-BE49-F238E27FC236}">
                  <a16:creationId xmlns:a16="http://schemas.microsoft.com/office/drawing/2014/main" id="{00000000-0008-0000-07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77</xdr:row>
          <xdr:rowOff>266700</xdr:rowOff>
        </xdr:from>
        <xdr:to>
          <xdr:col>13</xdr:col>
          <xdr:colOff>146050</xdr:colOff>
          <xdr:row>78</xdr:row>
          <xdr:rowOff>139700</xdr:rowOff>
        </xdr:to>
        <xdr:sp macro="" textlink="">
          <xdr:nvSpPr>
            <xdr:cNvPr id="78863" name="Image4" hidden="1">
              <a:extLst>
                <a:ext uri="{63B3BB69-23CF-44E3-9099-C40C66FF867C}">
                  <a14:compatExt spid="_x0000_s78863"/>
                </a:ext>
                <a:ext uri="{FF2B5EF4-FFF2-40B4-BE49-F238E27FC236}">
                  <a16:creationId xmlns:a16="http://schemas.microsoft.com/office/drawing/2014/main" id="{00000000-0008-0000-07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97</xdr:row>
          <xdr:rowOff>266700</xdr:rowOff>
        </xdr:from>
        <xdr:to>
          <xdr:col>13</xdr:col>
          <xdr:colOff>146050</xdr:colOff>
          <xdr:row>98</xdr:row>
          <xdr:rowOff>139700</xdr:rowOff>
        </xdr:to>
        <xdr:sp macro="" textlink="">
          <xdr:nvSpPr>
            <xdr:cNvPr id="78864" name="Image5" hidden="1">
              <a:extLst>
                <a:ext uri="{63B3BB69-23CF-44E3-9099-C40C66FF867C}">
                  <a14:compatExt spid="_x0000_s78864"/>
                </a:ext>
                <a:ext uri="{FF2B5EF4-FFF2-40B4-BE49-F238E27FC236}">
                  <a16:creationId xmlns:a16="http://schemas.microsoft.com/office/drawing/2014/main" id="{00000000-0008-0000-07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118</xdr:row>
          <xdr:rowOff>266700</xdr:rowOff>
        </xdr:from>
        <xdr:to>
          <xdr:col>13</xdr:col>
          <xdr:colOff>146050</xdr:colOff>
          <xdr:row>119</xdr:row>
          <xdr:rowOff>139700</xdr:rowOff>
        </xdr:to>
        <xdr:sp macro="" textlink="">
          <xdr:nvSpPr>
            <xdr:cNvPr id="78865" name="Image6" hidden="1">
              <a:extLst>
                <a:ext uri="{63B3BB69-23CF-44E3-9099-C40C66FF867C}">
                  <a14:compatExt spid="_x0000_s78865"/>
                </a:ext>
                <a:ext uri="{FF2B5EF4-FFF2-40B4-BE49-F238E27FC236}">
                  <a16:creationId xmlns:a16="http://schemas.microsoft.com/office/drawing/2014/main" id="{00000000-0008-0000-07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98</xdr:row>
          <xdr:rowOff>31750</xdr:rowOff>
        </xdr:from>
        <xdr:to>
          <xdr:col>2</xdr:col>
          <xdr:colOff>450850</xdr:colOff>
          <xdr:row>98</xdr:row>
          <xdr:rowOff>165100</xdr:rowOff>
        </xdr:to>
        <xdr:sp macro="" textlink="">
          <xdr:nvSpPr>
            <xdr:cNvPr id="70657" name="Label1" hidden="1">
              <a:extLst>
                <a:ext uri="{63B3BB69-23CF-44E3-9099-C40C66FF867C}">
                  <a14:compatExt spid="_x0000_s70657"/>
                </a:ext>
                <a:ext uri="{FF2B5EF4-FFF2-40B4-BE49-F238E27FC236}">
                  <a16:creationId xmlns:a16="http://schemas.microsoft.com/office/drawing/2014/main" id="{00000000-0008-0000-0800-00000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70658" name="RePlan" hidden="1">
              <a:extLst>
                <a:ext uri="{63B3BB69-23CF-44E3-9099-C40C66FF867C}">
                  <a14:compatExt spid="_x0000_s70658"/>
                </a:ext>
                <a:ext uri="{FF2B5EF4-FFF2-40B4-BE49-F238E27FC236}">
                  <a16:creationId xmlns:a16="http://schemas.microsoft.com/office/drawing/2014/main" id="{00000000-0008-0000-08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70659" name="HomeBtn" hidden="1">
              <a:extLst>
                <a:ext uri="{63B3BB69-23CF-44E3-9099-C40C66FF867C}">
                  <a14:compatExt spid="_x0000_s70659"/>
                </a:ext>
                <a:ext uri="{FF2B5EF4-FFF2-40B4-BE49-F238E27FC236}">
                  <a16:creationId xmlns:a16="http://schemas.microsoft.com/office/drawing/2014/main" id="{00000000-0008-0000-08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51</xdr:row>
          <xdr:rowOff>31750</xdr:rowOff>
        </xdr:from>
        <xdr:to>
          <xdr:col>1</xdr:col>
          <xdr:colOff>393700</xdr:colOff>
          <xdr:row>51</xdr:row>
          <xdr:rowOff>196850</xdr:rowOff>
        </xdr:to>
        <xdr:sp macro="" textlink="">
          <xdr:nvSpPr>
            <xdr:cNvPr id="70664" name="POR_02" hidden="1">
              <a:extLst>
                <a:ext uri="{63B3BB69-23CF-44E3-9099-C40C66FF867C}">
                  <a14:compatExt spid="_x0000_s70664"/>
                </a:ext>
                <a:ext uri="{FF2B5EF4-FFF2-40B4-BE49-F238E27FC236}">
                  <a16:creationId xmlns:a16="http://schemas.microsoft.com/office/drawing/2014/main" id="{00000000-0008-0000-0800-000008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76</xdr:row>
          <xdr:rowOff>31750</xdr:rowOff>
        </xdr:from>
        <xdr:to>
          <xdr:col>1</xdr:col>
          <xdr:colOff>393700</xdr:colOff>
          <xdr:row>76</xdr:row>
          <xdr:rowOff>196850</xdr:rowOff>
        </xdr:to>
        <xdr:sp macro="" textlink="">
          <xdr:nvSpPr>
            <xdr:cNvPr id="70666" name="SSC_01" hidden="1">
              <a:extLst>
                <a:ext uri="{63B3BB69-23CF-44E3-9099-C40C66FF867C}">
                  <a14:compatExt spid="_x0000_s70666"/>
                </a:ext>
                <a:ext uri="{FF2B5EF4-FFF2-40B4-BE49-F238E27FC236}">
                  <a16:creationId xmlns:a16="http://schemas.microsoft.com/office/drawing/2014/main" id="{00000000-0008-0000-0800-00000A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87</xdr:row>
          <xdr:rowOff>31750</xdr:rowOff>
        </xdr:from>
        <xdr:to>
          <xdr:col>1</xdr:col>
          <xdr:colOff>393700</xdr:colOff>
          <xdr:row>87</xdr:row>
          <xdr:rowOff>196850</xdr:rowOff>
        </xdr:to>
        <xdr:sp macro="" textlink="">
          <xdr:nvSpPr>
            <xdr:cNvPr id="70667" name="SSC_02" hidden="1">
              <a:extLst>
                <a:ext uri="{63B3BB69-23CF-44E3-9099-C40C66FF867C}">
                  <a14:compatExt spid="_x0000_s70667"/>
                </a:ext>
                <a:ext uri="{FF2B5EF4-FFF2-40B4-BE49-F238E27FC236}">
                  <a16:creationId xmlns:a16="http://schemas.microsoft.com/office/drawing/2014/main" id="{00000000-0008-0000-0800-00000B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13</xdr:row>
          <xdr:rowOff>31750</xdr:rowOff>
        </xdr:from>
        <xdr:to>
          <xdr:col>1</xdr:col>
          <xdr:colOff>393700</xdr:colOff>
          <xdr:row>13</xdr:row>
          <xdr:rowOff>196850</xdr:rowOff>
        </xdr:to>
        <xdr:sp macro="" textlink="">
          <xdr:nvSpPr>
            <xdr:cNvPr id="70669" name="PME_01_01" hidden="1">
              <a:extLst>
                <a:ext uri="{63B3BB69-23CF-44E3-9099-C40C66FF867C}">
                  <a14:compatExt spid="_x0000_s70669"/>
                </a:ext>
                <a:ext uri="{FF2B5EF4-FFF2-40B4-BE49-F238E27FC236}">
                  <a16:creationId xmlns:a16="http://schemas.microsoft.com/office/drawing/2014/main" id="{00000000-0008-0000-0800-00000D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14</xdr:row>
          <xdr:rowOff>31750</xdr:rowOff>
        </xdr:from>
        <xdr:to>
          <xdr:col>1</xdr:col>
          <xdr:colOff>393700</xdr:colOff>
          <xdr:row>14</xdr:row>
          <xdr:rowOff>196850</xdr:rowOff>
        </xdr:to>
        <xdr:sp macro="" textlink="">
          <xdr:nvSpPr>
            <xdr:cNvPr id="70670" name="PME_01_02" hidden="1">
              <a:extLst>
                <a:ext uri="{63B3BB69-23CF-44E3-9099-C40C66FF867C}">
                  <a14:compatExt spid="_x0000_s70670"/>
                </a:ext>
                <a:ext uri="{FF2B5EF4-FFF2-40B4-BE49-F238E27FC236}">
                  <a16:creationId xmlns:a16="http://schemas.microsoft.com/office/drawing/2014/main" id="{00000000-0008-0000-0800-00000E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15</xdr:row>
          <xdr:rowOff>31750</xdr:rowOff>
        </xdr:from>
        <xdr:to>
          <xdr:col>1</xdr:col>
          <xdr:colOff>393700</xdr:colOff>
          <xdr:row>15</xdr:row>
          <xdr:rowOff>196850</xdr:rowOff>
        </xdr:to>
        <xdr:sp macro="" textlink="">
          <xdr:nvSpPr>
            <xdr:cNvPr id="70671" name="PME_01_03" hidden="1">
              <a:extLst>
                <a:ext uri="{63B3BB69-23CF-44E3-9099-C40C66FF867C}">
                  <a14:compatExt spid="_x0000_s70671"/>
                </a:ext>
                <a:ext uri="{FF2B5EF4-FFF2-40B4-BE49-F238E27FC236}">
                  <a16:creationId xmlns:a16="http://schemas.microsoft.com/office/drawing/2014/main" id="{00000000-0008-0000-0800-00000F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16</xdr:row>
          <xdr:rowOff>31750</xdr:rowOff>
        </xdr:from>
        <xdr:to>
          <xdr:col>1</xdr:col>
          <xdr:colOff>393700</xdr:colOff>
          <xdr:row>16</xdr:row>
          <xdr:rowOff>196850</xdr:rowOff>
        </xdr:to>
        <xdr:sp macro="" textlink="">
          <xdr:nvSpPr>
            <xdr:cNvPr id="70672" name="PME_01_04" hidden="1">
              <a:extLst>
                <a:ext uri="{63B3BB69-23CF-44E3-9099-C40C66FF867C}">
                  <a14:compatExt spid="_x0000_s70672"/>
                </a:ext>
                <a:ext uri="{FF2B5EF4-FFF2-40B4-BE49-F238E27FC236}">
                  <a16:creationId xmlns:a16="http://schemas.microsoft.com/office/drawing/2014/main" id="{00000000-0008-0000-0800-000010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30</xdr:row>
          <xdr:rowOff>31750</xdr:rowOff>
        </xdr:from>
        <xdr:to>
          <xdr:col>1</xdr:col>
          <xdr:colOff>393700</xdr:colOff>
          <xdr:row>30</xdr:row>
          <xdr:rowOff>196850</xdr:rowOff>
        </xdr:to>
        <xdr:sp macro="" textlink="">
          <xdr:nvSpPr>
            <xdr:cNvPr id="70673" name="MPT_01_01" hidden="1">
              <a:extLst>
                <a:ext uri="{63B3BB69-23CF-44E3-9099-C40C66FF867C}">
                  <a14:compatExt spid="_x0000_s70673"/>
                </a:ext>
                <a:ext uri="{FF2B5EF4-FFF2-40B4-BE49-F238E27FC236}">
                  <a16:creationId xmlns:a16="http://schemas.microsoft.com/office/drawing/2014/main" id="{00000000-0008-0000-0800-00001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31</xdr:row>
          <xdr:rowOff>31750</xdr:rowOff>
        </xdr:from>
        <xdr:to>
          <xdr:col>1</xdr:col>
          <xdr:colOff>393700</xdr:colOff>
          <xdr:row>31</xdr:row>
          <xdr:rowOff>196850</xdr:rowOff>
        </xdr:to>
        <xdr:sp macro="" textlink="">
          <xdr:nvSpPr>
            <xdr:cNvPr id="70674" name="MPT_01_02" hidden="1">
              <a:extLst>
                <a:ext uri="{63B3BB69-23CF-44E3-9099-C40C66FF867C}">
                  <a14:compatExt spid="_x0000_s70674"/>
                </a:ext>
                <a:ext uri="{FF2B5EF4-FFF2-40B4-BE49-F238E27FC236}">
                  <a16:creationId xmlns:a16="http://schemas.microsoft.com/office/drawing/2014/main" id="{00000000-0008-0000-0800-00001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32</xdr:row>
          <xdr:rowOff>31750</xdr:rowOff>
        </xdr:from>
        <xdr:to>
          <xdr:col>1</xdr:col>
          <xdr:colOff>393700</xdr:colOff>
          <xdr:row>32</xdr:row>
          <xdr:rowOff>196850</xdr:rowOff>
        </xdr:to>
        <xdr:sp macro="" textlink="">
          <xdr:nvSpPr>
            <xdr:cNvPr id="70675" name="MPT_01_03" hidden="1">
              <a:extLst>
                <a:ext uri="{63B3BB69-23CF-44E3-9099-C40C66FF867C}">
                  <a14:compatExt spid="_x0000_s70675"/>
                </a:ext>
                <a:ext uri="{FF2B5EF4-FFF2-40B4-BE49-F238E27FC236}">
                  <a16:creationId xmlns:a16="http://schemas.microsoft.com/office/drawing/2014/main" id="{00000000-0008-0000-0800-00001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33</xdr:row>
          <xdr:rowOff>31750</xdr:rowOff>
        </xdr:from>
        <xdr:to>
          <xdr:col>1</xdr:col>
          <xdr:colOff>393700</xdr:colOff>
          <xdr:row>33</xdr:row>
          <xdr:rowOff>196850</xdr:rowOff>
        </xdr:to>
        <xdr:sp macro="" textlink="">
          <xdr:nvSpPr>
            <xdr:cNvPr id="70676" name="MPT_01_04" hidden="1">
              <a:extLst>
                <a:ext uri="{63B3BB69-23CF-44E3-9099-C40C66FF867C}">
                  <a14:compatExt spid="_x0000_s70676"/>
                </a:ext>
                <a:ext uri="{FF2B5EF4-FFF2-40B4-BE49-F238E27FC236}">
                  <a16:creationId xmlns:a16="http://schemas.microsoft.com/office/drawing/2014/main" id="{00000000-0008-0000-0800-00001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70677" name="ReEnter" hidden="1">
              <a:extLst>
                <a:ext uri="{63B3BB69-23CF-44E3-9099-C40C66FF867C}">
                  <a14:compatExt spid="_x0000_s70677"/>
                </a:ext>
                <a:ext uri="{FF2B5EF4-FFF2-40B4-BE49-F238E27FC236}">
                  <a16:creationId xmlns:a16="http://schemas.microsoft.com/office/drawing/2014/main" id="{00000000-0008-0000-0800-000015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108</xdr:row>
          <xdr:rowOff>31750</xdr:rowOff>
        </xdr:from>
        <xdr:to>
          <xdr:col>2</xdr:col>
          <xdr:colOff>450850</xdr:colOff>
          <xdr:row>108</xdr:row>
          <xdr:rowOff>165100</xdr:rowOff>
        </xdr:to>
        <xdr:sp macro="" textlink="">
          <xdr:nvSpPr>
            <xdr:cNvPr id="62465" name="Label1" hidden="1">
              <a:extLst>
                <a:ext uri="{63B3BB69-23CF-44E3-9099-C40C66FF867C}">
                  <a14:compatExt spid="_x0000_s62465"/>
                </a:ext>
                <a:ext uri="{FF2B5EF4-FFF2-40B4-BE49-F238E27FC236}">
                  <a16:creationId xmlns:a16="http://schemas.microsoft.com/office/drawing/2014/main" id="{00000000-0008-0000-09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62466" name="RePlan"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62467" name="HomeBtn" hidden="1">
              <a:extLst>
                <a:ext uri="{63B3BB69-23CF-44E3-9099-C40C66FF867C}">
                  <a14:compatExt spid="_x0000_s62467"/>
                </a:ext>
                <a:ext uri="{FF2B5EF4-FFF2-40B4-BE49-F238E27FC236}">
                  <a16:creationId xmlns:a16="http://schemas.microsoft.com/office/drawing/2014/main" id="{00000000-0008-0000-09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5</xdr:row>
          <xdr:rowOff>57150</xdr:rowOff>
        </xdr:from>
        <xdr:to>
          <xdr:col>14</xdr:col>
          <xdr:colOff>374650</xdr:colOff>
          <xdr:row>5</xdr:row>
          <xdr:rowOff>1454150</xdr:rowOff>
        </xdr:to>
        <xdr:sp macro="" textlink="">
          <xdr:nvSpPr>
            <xdr:cNvPr id="62468" name="Image1" hidden="1">
              <a:extLst>
                <a:ext uri="{63B3BB69-23CF-44E3-9099-C40C66FF867C}">
                  <a14:compatExt spid="_x0000_s62468"/>
                </a:ext>
                <a:ext uri="{FF2B5EF4-FFF2-40B4-BE49-F238E27FC236}">
                  <a16:creationId xmlns:a16="http://schemas.microsoft.com/office/drawing/2014/main" id="{00000000-0008-0000-09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96</xdr:row>
          <xdr:rowOff>31750</xdr:rowOff>
        </xdr:from>
        <xdr:to>
          <xdr:col>1</xdr:col>
          <xdr:colOff>393700</xdr:colOff>
          <xdr:row>96</xdr:row>
          <xdr:rowOff>196850</xdr:rowOff>
        </xdr:to>
        <xdr:sp macro="" textlink="">
          <xdr:nvSpPr>
            <xdr:cNvPr id="62469" name="CPA_01" hidden="1">
              <a:extLst>
                <a:ext uri="{63B3BB69-23CF-44E3-9099-C40C66FF867C}">
                  <a14:compatExt spid="_x0000_s62469"/>
                </a:ext>
                <a:ext uri="{FF2B5EF4-FFF2-40B4-BE49-F238E27FC236}">
                  <a16:creationId xmlns:a16="http://schemas.microsoft.com/office/drawing/2014/main" id="{00000000-0008-0000-09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66</xdr:row>
          <xdr:rowOff>31750</xdr:rowOff>
        </xdr:from>
        <xdr:to>
          <xdr:col>1</xdr:col>
          <xdr:colOff>393700</xdr:colOff>
          <xdr:row>66</xdr:row>
          <xdr:rowOff>196850</xdr:rowOff>
        </xdr:to>
        <xdr:sp macro="" textlink="">
          <xdr:nvSpPr>
            <xdr:cNvPr id="62470" name="PCS_06" hidden="1">
              <a:extLst>
                <a:ext uri="{63B3BB69-23CF-44E3-9099-C40C66FF867C}">
                  <a14:compatExt spid="_x0000_s62470"/>
                </a:ext>
                <a:ext uri="{FF2B5EF4-FFF2-40B4-BE49-F238E27FC236}">
                  <a16:creationId xmlns:a16="http://schemas.microsoft.com/office/drawing/2014/main" id="{00000000-0008-0000-09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56</xdr:row>
          <xdr:rowOff>31750</xdr:rowOff>
        </xdr:from>
        <xdr:to>
          <xdr:col>1</xdr:col>
          <xdr:colOff>393700</xdr:colOff>
          <xdr:row>56</xdr:row>
          <xdr:rowOff>196850</xdr:rowOff>
        </xdr:to>
        <xdr:sp macro="" textlink="">
          <xdr:nvSpPr>
            <xdr:cNvPr id="62471" name="PCS_05" hidden="1">
              <a:extLst>
                <a:ext uri="{63B3BB69-23CF-44E3-9099-C40C66FF867C}">
                  <a14:compatExt spid="_x0000_s62471"/>
                </a:ext>
                <a:ext uri="{FF2B5EF4-FFF2-40B4-BE49-F238E27FC236}">
                  <a16:creationId xmlns:a16="http://schemas.microsoft.com/office/drawing/2014/main" id="{00000000-0008-0000-09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46</xdr:row>
          <xdr:rowOff>31750</xdr:rowOff>
        </xdr:from>
        <xdr:to>
          <xdr:col>1</xdr:col>
          <xdr:colOff>393700</xdr:colOff>
          <xdr:row>46</xdr:row>
          <xdr:rowOff>196850</xdr:rowOff>
        </xdr:to>
        <xdr:sp macro="" textlink="">
          <xdr:nvSpPr>
            <xdr:cNvPr id="62472" name="PCS_04" hidden="1">
              <a:extLst>
                <a:ext uri="{63B3BB69-23CF-44E3-9099-C40C66FF867C}">
                  <a14:compatExt spid="_x0000_s62472"/>
                </a:ext>
                <a:ext uri="{FF2B5EF4-FFF2-40B4-BE49-F238E27FC236}">
                  <a16:creationId xmlns:a16="http://schemas.microsoft.com/office/drawing/2014/main" id="{00000000-0008-0000-09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77</xdr:row>
          <xdr:rowOff>31750</xdr:rowOff>
        </xdr:from>
        <xdr:to>
          <xdr:col>1</xdr:col>
          <xdr:colOff>393700</xdr:colOff>
          <xdr:row>77</xdr:row>
          <xdr:rowOff>196850</xdr:rowOff>
        </xdr:to>
        <xdr:sp macro="" textlink="">
          <xdr:nvSpPr>
            <xdr:cNvPr id="62473" name="PCAS_01" hidden="1">
              <a:extLst>
                <a:ext uri="{63B3BB69-23CF-44E3-9099-C40C66FF867C}">
                  <a14:compatExt spid="_x0000_s62473"/>
                </a:ext>
                <a:ext uri="{FF2B5EF4-FFF2-40B4-BE49-F238E27FC236}">
                  <a16:creationId xmlns:a16="http://schemas.microsoft.com/office/drawing/2014/main" id="{00000000-0008-0000-09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86</xdr:row>
          <xdr:rowOff>31750</xdr:rowOff>
        </xdr:from>
        <xdr:to>
          <xdr:col>1</xdr:col>
          <xdr:colOff>393700</xdr:colOff>
          <xdr:row>86</xdr:row>
          <xdr:rowOff>196850</xdr:rowOff>
        </xdr:to>
        <xdr:sp macro="" textlink="">
          <xdr:nvSpPr>
            <xdr:cNvPr id="62474" name="PCAS_02" hidden="1">
              <a:extLst>
                <a:ext uri="{63B3BB69-23CF-44E3-9099-C40C66FF867C}">
                  <a14:compatExt spid="_x0000_s62474"/>
                </a:ext>
                <a:ext uri="{FF2B5EF4-FFF2-40B4-BE49-F238E27FC236}">
                  <a16:creationId xmlns:a16="http://schemas.microsoft.com/office/drawing/2014/main" id="{00000000-0008-0000-09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62475" name="ReEnter" hidden="1">
              <a:extLst>
                <a:ext uri="{63B3BB69-23CF-44E3-9099-C40C66FF867C}">
                  <a14:compatExt spid="_x0000_s62475"/>
                </a:ext>
                <a:ext uri="{FF2B5EF4-FFF2-40B4-BE49-F238E27FC236}">
                  <a16:creationId xmlns:a16="http://schemas.microsoft.com/office/drawing/2014/main" id="{00000000-0008-0000-09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24</xdr:row>
          <xdr:rowOff>31750</xdr:rowOff>
        </xdr:from>
        <xdr:to>
          <xdr:col>2</xdr:col>
          <xdr:colOff>450850</xdr:colOff>
          <xdr:row>24</xdr:row>
          <xdr:rowOff>165100</xdr:rowOff>
        </xdr:to>
        <xdr:sp macro="" textlink="">
          <xdr:nvSpPr>
            <xdr:cNvPr id="45057" name="Label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45058" name="RePlan" hidden="1">
              <a:extLst>
                <a:ext uri="{63B3BB69-23CF-44E3-9099-C40C66FF867C}">
                  <a14:compatExt spid="_x0000_s45058"/>
                </a:ext>
                <a:ext uri="{FF2B5EF4-FFF2-40B4-BE49-F238E27FC236}">
                  <a16:creationId xmlns:a16="http://schemas.microsoft.com/office/drawing/2014/main" id="{00000000-0008-0000-0A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45059" name="HomeBtn" hidden="1">
              <a:extLst>
                <a:ext uri="{63B3BB69-23CF-44E3-9099-C40C66FF867C}">
                  <a14:compatExt spid="_x0000_s45059"/>
                </a:ext>
                <a:ext uri="{FF2B5EF4-FFF2-40B4-BE49-F238E27FC236}">
                  <a16:creationId xmlns:a16="http://schemas.microsoft.com/office/drawing/2014/main" id="{00000000-0008-0000-0A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184150</xdr:colOff>
          <xdr:row>14</xdr:row>
          <xdr:rowOff>19050</xdr:rowOff>
        </xdr:from>
        <xdr:to>
          <xdr:col>1</xdr:col>
          <xdr:colOff>393700</xdr:colOff>
          <xdr:row>14</xdr:row>
          <xdr:rowOff>196850</xdr:rowOff>
        </xdr:to>
        <xdr:sp macro="" textlink="">
          <xdr:nvSpPr>
            <xdr:cNvPr id="45060" name="IRI_01" hidden="1">
              <a:extLst>
                <a:ext uri="{63B3BB69-23CF-44E3-9099-C40C66FF867C}">
                  <a14:compatExt spid="_x0000_s45060"/>
                </a:ext>
                <a:ext uri="{FF2B5EF4-FFF2-40B4-BE49-F238E27FC236}">
                  <a16:creationId xmlns:a16="http://schemas.microsoft.com/office/drawing/2014/main" id="{00000000-0008-0000-0A00-00000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184150</xdr:colOff>
          <xdr:row>16</xdr:row>
          <xdr:rowOff>44450</xdr:rowOff>
        </xdr:from>
        <xdr:to>
          <xdr:col>1</xdr:col>
          <xdr:colOff>393700</xdr:colOff>
          <xdr:row>16</xdr:row>
          <xdr:rowOff>222250</xdr:rowOff>
        </xdr:to>
        <xdr:sp macro="" textlink="">
          <xdr:nvSpPr>
            <xdr:cNvPr id="45061" name="IRI_02" hidden="1">
              <a:extLst>
                <a:ext uri="{63B3BB69-23CF-44E3-9099-C40C66FF867C}">
                  <a14:compatExt spid="_x0000_s45061"/>
                </a:ext>
                <a:ext uri="{FF2B5EF4-FFF2-40B4-BE49-F238E27FC236}">
                  <a16:creationId xmlns:a16="http://schemas.microsoft.com/office/drawing/2014/main" id="{00000000-0008-0000-0A00-00000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45062" name="ReEnter" hidden="1">
              <a:extLst>
                <a:ext uri="{63B3BB69-23CF-44E3-9099-C40C66FF867C}">
                  <a14:compatExt spid="_x0000_s45062"/>
                </a:ext>
                <a:ext uri="{FF2B5EF4-FFF2-40B4-BE49-F238E27FC236}">
                  <a16:creationId xmlns:a16="http://schemas.microsoft.com/office/drawing/2014/main" id="{00000000-0008-0000-0A00-00000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57</xdr:row>
          <xdr:rowOff>31750</xdr:rowOff>
        </xdr:from>
        <xdr:to>
          <xdr:col>2</xdr:col>
          <xdr:colOff>450850</xdr:colOff>
          <xdr:row>57</xdr:row>
          <xdr:rowOff>165100</xdr:rowOff>
        </xdr:to>
        <xdr:sp macro="" textlink="">
          <xdr:nvSpPr>
            <xdr:cNvPr id="38913" name="Label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1</xdr:row>
          <xdr:rowOff>31750</xdr:rowOff>
        </xdr:from>
        <xdr:to>
          <xdr:col>14</xdr:col>
          <xdr:colOff>450850</xdr:colOff>
          <xdr:row>1</xdr:row>
          <xdr:rowOff>317500</xdr:rowOff>
        </xdr:to>
        <xdr:sp macro="" textlink="">
          <xdr:nvSpPr>
            <xdr:cNvPr id="38914" name="RePlan"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38915" name="HomeBtn" hidden="1">
              <a:extLst>
                <a:ext uri="{63B3BB69-23CF-44E3-9099-C40C66FF867C}">
                  <a14:compatExt spid="_x0000_s38915"/>
                </a:ext>
                <a:ext uri="{FF2B5EF4-FFF2-40B4-BE49-F238E27FC236}">
                  <a16:creationId xmlns:a16="http://schemas.microsoft.com/office/drawing/2014/main" id="{00000000-0008-0000-0B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14</xdr:row>
          <xdr:rowOff>31750</xdr:rowOff>
        </xdr:from>
        <xdr:to>
          <xdr:col>1</xdr:col>
          <xdr:colOff>393700</xdr:colOff>
          <xdr:row>14</xdr:row>
          <xdr:rowOff>196850</xdr:rowOff>
        </xdr:to>
        <xdr:sp macro="" textlink="">
          <xdr:nvSpPr>
            <xdr:cNvPr id="38917" name="CED_02" hidden="1">
              <a:extLst>
                <a:ext uri="{63B3BB69-23CF-44E3-9099-C40C66FF867C}">
                  <a14:compatExt spid="_x0000_s38917"/>
                </a:ext>
                <a:ext uri="{FF2B5EF4-FFF2-40B4-BE49-F238E27FC236}">
                  <a16:creationId xmlns:a16="http://schemas.microsoft.com/office/drawing/2014/main" id="{00000000-0008-0000-0B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46</xdr:row>
          <xdr:rowOff>31750</xdr:rowOff>
        </xdr:from>
        <xdr:to>
          <xdr:col>1</xdr:col>
          <xdr:colOff>393700</xdr:colOff>
          <xdr:row>46</xdr:row>
          <xdr:rowOff>196850</xdr:rowOff>
        </xdr:to>
        <xdr:sp macro="" textlink="">
          <xdr:nvSpPr>
            <xdr:cNvPr id="38918" name="AED_02" hidden="1">
              <a:extLst>
                <a:ext uri="{63B3BB69-23CF-44E3-9099-C40C66FF867C}">
                  <a14:compatExt spid="_x0000_s38918"/>
                </a:ext>
                <a:ext uri="{FF2B5EF4-FFF2-40B4-BE49-F238E27FC236}">
                  <a16:creationId xmlns:a16="http://schemas.microsoft.com/office/drawing/2014/main" id="{00000000-0008-0000-0B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24</xdr:row>
          <xdr:rowOff>31750</xdr:rowOff>
        </xdr:from>
        <xdr:to>
          <xdr:col>1</xdr:col>
          <xdr:colOff>393700</xdr:colOff>
          <xdr:row>24</xdr:row>
          <xdr:rowOff>196850</xdr:rowOff>
        </xdr:to>
        <xdr:sp macro="" textlink="">
          <xdr:nvSpPr>
            <xdr:cNvPr id="38919" name="CED_03" hidden="1">
              <a:extLst>
                <a:ext uri="{63B3BB69-23CF-44E3-9099-C40C66FF867C}">
                  <a14:compatExt spid="_x0000_s38919"/>
                </a:ext>
                <a:ext uri="{FF2B5EF4-FFF2-40B4-BE49-F238E27FC236}">
                  <a16:creationId xmlns:a16="http://schemas.microsoft.com/office/drawing/2014/main" id="{00000000-0008-0000-0B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8</xdr:row>
          <xdr:rowOff>31750</xdr:rowOff>
        </xdr:from>
        <xdr:to>
          <xdr:col>1</xdr:col>
          <xdr:colOff>393700</xdr:colOff>
          <xdr:row>8</xdr:row>
          <xdr:rowOff>196850</xdr:rowOff>
        </xdr:to>
        <xdr:sp macro="" textlink="">
          <xdr:nvSpPr>
            <xdr:cNvPr id="38920" name="CED_01_01" hidden="1">
              <a:extLst>
                <a:ext uri="{63B3BB69-23CF-44E3-9099-C40C66FF867C}">
                  <a14:compatExt spid="_x0000_s38920"/>
                </a:ext>
                <a:ext uri="{FF2B5EF4-FFF2-40B4-BE49-F238E27FC236}">
                  <a16:creationId xmlns:a16="http://schemas.microsoft.com/office/drawing/2014/main" id="{00000000-0008-0000-0B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18</xdr:row>
          <xdr:rowOff>31750</xdr:rowOff>
        </xdr:from>
        <xdr:to>
          <xdr:col>1</xdr:col>
          <xdr:colOff>393700</xdr:colOff>
          <xdr:row>18</xdr:row>
          <xdr:rowOff>196850</xdr:rowOff>
        </xdr:to>
        <xdr:sp macro="" textlink="">
          <xdr:nvSpPr>
            <xdr:cNvPr id="38921" name="CED_02_01" hidden="1">
              <a:extLst>
                <a:ext uri="{63B3BB69-23CF-44E3-9099-C40C66FF867C}">
                  <a14:compatExt spid="_x0000_s38921"/>
                </a:ext>
                <a:ext uri="{FF2B5EF4-FFF2-40B4-BE49-F238E27FC236}">
                  <a16:creationId xmlns:a16="http://schemas.microsoft.com/office/drawing/2014/main" id="{00000000-0008-0000-0B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28</xdr:row>
          <xdr:rowOff>31750</xdr:rowOff>
        </xdr:from>
        <xdr:to>
          <xdr:col>1</xdr:col>
          <xdr:colOff>393700</xdr:colOff>
          <xdr:row>28</xdr:row>
          <xdr:rowOff>196850</xdr:rowOff>
        </xdr:to>
        <xdr:sp macro="" textlink="">
          <xdr:nvSpPr>
            <xdr:cNvPr id="38922" name="CED_03_01" hidden="1">
              <a:extLst>
                <a:ext uri="{63B3BB69-23CF-44E3-9099-C40C66FF867C}">
                  <a14:compatExt spid="_x0000_s38922"/>
                </a:ext>
                <a:ext uri="{FF2B5EF4-FFF2-40B4-BE49-F238E27FC236}">
                  <a16:creationId xmlns:a16="http://schemas.microsoft.com/office/drawing/2014/main" id="{00000000-0008-0000-0B00-00000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41</xdr:row>
          <xdr:rowOff>31750</xdr:rowOff>
        </xdr:from>
        <xdr:to>
          <xdr:col>1</xdr:col>
          <xdr:colOff>393700</xdr:colOff>
          <xdr:row>41</xdr:row>
          <xdr:rowOff>196850</xdr:rowOff>
        </xdr:to>
        <xdr:sp macro="" textlink="">
          <xdr:nvSpPr>
            <xdr:cNvPr id="38923" name="AED_01_01" hidden="1">
              <a:extLst>
                <a:ext uri="{63B3BB69-23CF-44E3-9099-C40C66FF867C}">
                  <a14:compatExt spid="_x0000_s38923"/>
                </a:ext>
                <a:ext uri="{FF2B5EF4-FFF2-40B4-BE49-F238E27FC236}">
                  <a16:creationId xmlns:a16="http://schemas.microsoft.com/office/drawing/2014/main" id="{00000000-0008-0000-0B00-00000B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42</xdr:row>
          <xdr:rowOff>31750</xdr:rowOff>
        </xdr:from>
        <xdr:to>
          <xdr:col>1</xdr:col>
          <xdr:colOff>393700</xdr:colOff>
          <xdr:row>42</xdr:row>
          <xdr:rowOff>196850</xdr:rowOff>
        </xdr:to>
        <xdr:sp macro="" textlink="">
          <xdr:nvSpPr>
            <xdr:cNvPr id="38924" name="AED_01_02" hidden="1">
              <a:extLst>
                <a:ext uri="{63B3BB69-23CF-44E3-9099-C40C66FF867C}">
                  <a14:compatExt spid="_x0000_s38924"/>
                </a:ext>
                <a:ext uri="{FF2B5EF4-FFF2-40B4-BE49-F238E27FC236}">
                  <a16:creationId xmlns:a16="http://schemas.microsoft.com/office/drawing/2014/main" id="{00000000-0008-0000-0B00-00000C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52</xdr:row>
          <xdr:rowOff>31750</xdr:rowOff>
        </xdr:from>
        <xdr:to>
          <xdr:col>1</xdr:col>
          <xdr:colOff>393700</xdr:colOff>
          <xdr:row>52</xdr:row>
          <xdr:rowOff>196850</xdr:rowOff>
        </xdr:to>
        <xdr:sp macro="" textlink="">
          <xdr:nvSpPr>
            <xdr:cNvPr id="38925" name="AED_02_01" hidden="1">
              <a:extLst>
                <a:ext uri="{63B3BB69-23CF-44E3-9099-C40C66FF867C}">
                  <a14:compatExt spid="_x0000_s38925"/>
                </a:ext>
                <a:ext uri="{FF2B5EF4-FFF2-40B4-BE49-F238E27FC236}">
                  <a16:creationId xmlns:a16="http://schemas.microsoft.com/office/drawing/2014/main" id="{00000000-0008-0000-0B00-00000D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53</xdr:row>
          <xdr:rowOff>31750</xdr:rowOff>
        </xdr:from>
        <xdr:to>
          <xdr:col>1</xdr:col>
          <xdr:colOff>393700</xdr:colOff>
          <xdr:row>53</xdr:row>
          <xdr:rowOff>196850</xdr:rowOff>
        </xdr:to>
        <xdr:sp macro="" textlink="">
          <xdr:nvSpPr>
            <xdr:cNvPr id="38926" name="AED_02_02" hidden="1">
              <a:extLst>
                <a:ext uri="{63B3BB69-23CF-44E3-9099-C40C66FF867C}">
                  <a14:compatExt spid="_x0000_s38926"/>
                </a:ext>
                <a:ext uri="{FF2B5EF4-FFF2-40B4-BE49-F238E27FC236}">
                  <a16:creationId xmlns:a16="http://schemas.microsoft.com/office/drawing/2014/main" id="{00000000-0008-0000-0B00-00000E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38927" name="ReEnter" hidden="1">
              <a:extLst>
                <a:ext uri="{63B3BB69-23CF-44E3-9099-C40C66FF867C}">
                  <a14:compatExt spid="_x0000_s38927"/>
                </a:ext>
                <a:ext uri="{FF2B5EF4-FFF2-40B4-BE49-F238E27FC236}">
                  <a16:creationId xmlns:a16="http://schemas.microsoft.com/office/drawing/2014/main" id="{00000000-0008-0000-0B00-00000F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34</xdr:row>
          <xdr:rowOff>31750</xdr:rowOff>
        </xdr:from>
        <xdr:to>
          <xdr:col>2</xdr:col>
          <xdr:colOff>450850</xdr:colOff>
          <xdr:row>34</xdr:row>
          <xdr:rowOff>165100</xdr:rowOff>
        </xdr:to>
        <xdr:sp macro="" textlink="">
          <xdr:nvSpPr>
            <xdr:cNvPr id="39937" name="Label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374650</xdr:colOff>
          <xdr:row>1</xdr:row>
          <xdr:rowOff>31750</xdr:rowOff>
        </xdr:from>
        <xdr:to>
          <xdr:col>14</xdr:col>
          <xdr:colOff>463550</xdr:colOff>
          <xdr:row>1</xdr:row>
          <xdr:rowOff>317500</xdr:rowOff>
        </xdr:to>
        <xdr:sp macro="" textlink="">
          <xdr:nvSpPr>
            <xdr:cNvPr id="39938" name="RePlan" hidden="1">
              <a:extLst>
                <a:ext uri="{63B3BB69-23CF-44E3-9099-C40C66FF867C}">
                  <a14:compatExt spid="_x0000_s39938"/>
                </a:ext>
                <a:ext uri="{FF2B5EF4-FFF2-40B4-BE49-F238E27FC236}">
                  <a16:creationId xmlns:a16="http://schemas.microsoft.com/office/drawing/2014/main" id="{00000000-0008-0000-0C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xdr:row>
          <xdr:rowOff>31750</xdr:rowOff>
        </xdr:from>
        <xdr:to>
          <xdr:col>15</xdr:col>
          <xdr:colOff>381000</xdr:colOff>
          <xdr:row>1</xdr:row>
          <xdr:rowOff>317500</xdr:rowOff>
        </xdr:to>
        <xdr:sp macro="" textlink="">
          <xdr:nvSpPr>
            <xdr:cNvPr id="39939" name="HomeBtn" hidden="1">
              <a:extLst>
                <a:ext uri="{63B3BB69-23CF-44E3-9099-C40C66FF867C}">
                  <a14:compatExt spid="_x0000_s39939"/>
                </a:ext>
                <a:ext uri="{FF2B5EF4-FFF2-40B4-BE49-F238E27FC236}">
                  <a16:creationId xmlns:a16="http://schemas.microsoft.com/office/drawing/2014/main" id="{00000000-0008-0000-0C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29</xdr:row>
          <xdr:rowOff>38100</xdr:rowOff>
        </xdr:from>
        <xdr:to>
          <xdr:col>1</xdr:col>
          <xdr:colOff>393700</xdr:colOff>
          <xdr:row>30</xdr:row>
          <xdr:rowOff>0</xdr:rowOff>
        </xdr:to>
        <xdr:sp macro="" textlink="">
          <xdr:nvSpPr>
            <xdr:cNvPr id="39940" name="SK_01" hidden="1">
              <a:extLst>
                <a:ext uri="{63B3BB69-23CF-44E3-9099-C40C66FF867C}">
                  <a14:compatExt spid="_x0000_s39940"/>
                </a:ext>
                <a:ext uri="{FF2B5EF4-FFF2-40B4-BE49-F238E27FC236}">
                  <a16:creationId xmlns:a16="http://schemas.microsoft.com/office/drawing/2014/main" id="{00000000-0008-0000-0C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23</xdr:row>
          <xdr:rowOff>38100</xdr:rowOff>
        </xdr:from>
        <xdr:to>
          <xdr:col>1</xdr:col>
          <xdr:colOff>393700</xdr:colOff>
          <xdr:row>24</xdr:row>
          <xdr:rowOff>0</xdr:rowOff>
        </xdr:to>
        <xdr:sp macro="" textlink="">
          <xdr:nvSpPr>
            <xdr:cNvPr id="39941" name="DROP_01" hidden="1">
              <a:extLst>
                <a:ext uri="{63B3BB69-23CF-44E3-9099-C40C66FF867C}">
                  <a14:compatExt spid="_x0000_s39941"/>
                </a:ext>
                <a:ext uri="{FF2B5EF4-FFF2-40B4-BE49-F238E27FC236}">
                  <a16:creationId xmlns:a16="http://schemas.microsoft.com/office/drawing/2014/main" id="{00000000-0008-0000-0C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13</xdr:row>
          <xdr:rowOff>38100</xdr:rowOff>
        </xdr:from>
        <xdr:to>
          <xdr:col>1</xdr:col>
          <xdr:colOff>393700</xdr:colOff>
          <xdr:row>14</xdr:row>
          <xdr:rowOff>0</xdr:rowOff>
        </xdr:to>
        <xdr:sp macro="" textlink="">
          <xdr:nvSpPr>
            <xdr:cNvPr id="39942" name="IP_02" hidden="1">
              <a:extLst>
                <a:ext uri="{63B3BB69-23CF-44E3-9099-C40C66FF867C}">
                  <a14:compatExt spid="_x0000_s39942"/>
                </a:ext>
                <a:ext uri="{FF2B5EF4-FFF2-40B4-BE49-F238E27FC236}">
                  <a16:creationId xmlns:a16="http://schemas.microsoft.com/office/drawing/2014/main" id="{00000000-0008-0000-0C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4</xdr:row>
          <xdr:rowOff>38100</xdr:rowOff>
        </xdr:from>
        <xdr:to>
          <xdr:col>1</xdr:col>
          <xdr:colOff>393700</xdr:colOff>
          <xdr:row>5</xdr:row>
          <xdr:rowOff>0</xdr:rowOff>
        </xdr:to>
        <xdr:sp macro="" textlink="">
          <xdr:nvSpPr>
            <xdr:cNvPr id="39943" name="IP_01" hidden="1">
              <a:extLst>
                <a:ext uri="{63B3BB69-23CF-44E3-9099-C40C66FF867C}">
                  <a14:compatExt spid="_x0000_s39943"/>
                </a:ext>
                <a:ext uri="{FF2B5EF4-FFF2-40B4-BE49-F238E27FC236}">
                  <a16:creationId xmlns:a16="http://schemas.microsoft.com/office/drawing/2014/main" id="{00000000-0008-0000-0C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1</xdr:row>
          <xdr:rowOff>31750</xdr:rowOff>
        </xdr:from>
        <xdr:to>
          <xdr:col>13</xdr:col>
          <xdr:colOff>342900</xdr:colOff>
          <xdr:row>1</xdr:row>
          <xdr:rowOff>317500</xdr:rowOff>
        </xdr:to>
        <xdr:sp macro="" textlink="">
          <xdr:nvSpPr>
            <xdr:cNvPr id="39944" name="ReEnter" hidden="1">
              <a:extLst>
                <a:ext uri="{63B3BB69-23CF-44E3-9099-C40C66FF867C}">
                  <a14:compatExt spid="_x0000_s39944"/>
                </a:ext>
                <a:ext uri="{FF2B5EF4-FFF2-40B4-BE49-F238E27FC236}">
                  <a16:creationId xmlns:a16="http://schemas.microsoft.com/office/drawing/2014/main" id="{00000000-0008-0000-0C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image" Target="../media/image8.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13.xml"/><Relationship Id="rId18" Type="http://schemas.openxmlformats.org/officeDocument/2006/relationships/control" Target="../activeX/activeX18.xml"/><Relationship Id="rId26" Type="http://schemas.openxmlformats.org/officeDocument/2006/relationships/control" Target="../activeX/activeX26.xml"/><Relationship Id="rId39" Type="http://schemas.openxmlformats.org/officeDocument/2006/relationships/control" Target="../activeX/activeX39.xml"/><Relationship Id="rId21" Type="http://schemas.openxmlformats.org/officeDocument/2006/relationships/control" Target="../activeX/activeX21.xml"/><Relationship Id="rId34" Type="http://schemas.openxmlformats.org/officeDocument/2006/relationships/control" Target="../activeX/activeX34.xml"/><Relationship Id="rId42" Type="http://schemas.openxmlformats.org/officeDocument/2006/relationships/control" Target="../activeX/activeX42.xml"/><Relationship Id="rId47" Type="http://schemas.openxmlformats.org/officeDocument/2006/relationships/control" Target="../activeX/activeX47.xml"/><Relationship Id="rId50" Type="http://schemas.openxmlformats.org/officeDocument/2006/relationships/control" Target="../activeX/activeX50.xml"/><Relationship Id="rId55" Type="http://schemas.openxmlformats.org/officeDocument/2006/relationships/image" Target="../media/image12.emf"/><Relationship Id="rId63" Type="http://schemas.openxmlformats.org/officeDocument/2006/relationships/control" Target="../activeX/activeX59.xml"/><Relationship Id="rId7" Type="http://schemas.openxmlformats.org/officeDocument/2006/relationships/control" Target="../activeX/activeX8.xml"/><Relationship Id="rId2" Type="http://schemas.openxmlformats.org/officeDocument/2006/relationships/drawing" Target="../drawings/drawing3.xml"/><Relationship Id="rId16" Type="http://schemas.openxmlformats.org/officeDocument/2006/relationships/control" Target="../activeX/activeX16.xml"/><Relationship Id="rId20" Type="http://schemas.openxmlformats.org/officeDocument/2006/relationships/control" Target="../activeX/activeX20.xml"/><Relationship Id="rId29" Type="http://schemas.openxmlformats.org/officeDocument/2006/relationships/control" Target="../activeX/activeX29.xml"/><Relationship Id="rId41" Type="http://schemas.openxmlformats.org/officeDocument/2006/relationships/control" Target="../activeX/activeX41.xml"/><Relationship Id="rId54" Type="http://schemas.openxmlformats.org/officeDocument/2006/relationships/control" Target="../activeX/activeX52.xml"/><Relationship Id="rId62" Type="http://schemas.openxmlformats.org/officeDocument/2006/relationships/control" Target="../activeX/activeX58.xml"/><Relationship Id="rId1" Type="http://schemas.openxmlformats.org/officeDocument/2006/relationships/printerSettings" Target="../printerSettings/printerSettings5.bin"/><Relationship Id="rId6" Type="http://schemas.openxmlformats.org/officeDocument/2006/relationships/image" Target="../media/image9.emf"/><Relationship Id="rId11" Type="http://schemas.openxmlformats.org/officeDocument/2006/relationships/control" Target="../activeX/activeX11.xml"/><Relationship Id="rId24" Type="http://schemas.openxmlformats.org/officeDocument/2006/relationships/control" Target="../activeX/activeX24.xml"/><Relationship Id="rId32" Type="http://schemas.openxmlformats.org/officeDocument/2006/relationships/control" Target="../activeX/activeX32.xml"/><Relationship Id="rId37" Type="http://schemas.openxmlformats.org/officeDocument/2006/relationships/control" Target="../activeX/activeX37.xml"/><Relationship Id="rId40" Type="http://schemas.openxmlformats.org/officeDocument/2006/relationships/control" Target="../activeX/activeX40.xml"/><Relationship Id="rId45" Type="http://schemas.openxmlformats.org/officeDocument/2006/relationships/control" Target="../activeX/activeX45.xml"/><Relationship Id="rId53" Type="http://schemas.openxmlformats.org/officeDocument/2006/relationships/image" Target="../media/image11.emf"/><Relationship Id="rId58" Type="http://schemas.openxmlformats.org/officeDocument/2006/relationships/control" Target="../activeX/activeX54.xml"/><Relationship Id="rId5" Type="http://schemas.openxmlformats.org/officeDocument/2006/relationships/control" Target="../activeX/activeX7.xml"/><Relationship Id="rId15" Type="http://schemas.openxmlformats.org/officeDocument/2006/relationships/control" Target="../activeX/activeX15.xml"/><Relationship Id="rId23" Type="http://schemas.openxmlformats.org/officeDocument/2006/relationships/control" Target="../activeX/activeX23.xml"/><Relationship Id="rId28" Type="http://schemas.openxmlformats.org/officeDocument/2006/relationships/control" Target="../activeX/activeX28.xml"/><Relationship Id="rId36" Type="http://schemas.openxmlformats.org/officeDocument/2006/relationships/control" Target="../activeX/activeX36.xml"/><Relationship Id="rId49" Type="http://schemas.openxmlformats.org/officeDocument/2006/relationships/control" Target="../activeX/activeX49.xml"/><Relationship Id="rId57" Type="http://schemas.openxmlformats.org/officeDocument/2006/relationships/image" Target="../media/image13.emf"/><Relationship Id="rId61" Type="http://schemas.openxmlformats.org/officeDocument/2006/relationships/control" Target="../activeX/activeX57.xml"/><Relationship Id="rId10" Type="http://schemas.openxmlformats.org/officeDocument/2006/relationships/control" Target="../activeX/activeX10.xml"/><Relationship Id="rId19" Type="http://schemas.openxmlformats.org/officeDocument/2006/relationships/control" Target="../activeX/activeX19.xml"/><Relationship Id="rId31" Type="http://schemas.openxmlformats.org/officeDocument/2006/relationships/control" Target="../activeX/activeX31.xml"/><Relationship Id="rId44" Type="http://schemas.openxmlformats.org/officeDocument/2006/relationships/control" Target="../activeX/activeX44.xml"/><Relationship Id="rId52" Type="http://schemas.openxmlformats.org/officeDocument/2006/relationships/control" Target="../activeX/activeX51.xml"/><Relationship Id="rId60" Type="http://schemas.openxmlformats.org/officeDocument/2006/relationships/control" Target="../activeX/activeX56.xml"/><Relationship Id="rId4" Type="http://schemas.openxmlformats.org/officeDocument/2006/relationships/vmlDrawing" Target="../drawings/vmlDrawing8.vml"/><Relationship Id="rId9" Type="http://schemas.openxmlformats.org/officeDocument/2006/relationships/control" Target="../activeX/activeX9.xml"/><Relationship Id="rId14" Type="http://schemas.openxmlformats.org/officeDocument/2006/relationships/control" Target="../activeX/activeX14.xml"/><Relationship Id="rId22" Type="http://schemas.openxmlformats.org/officeDocument/2006/relationships/control" Target="../activeX/activeX22.xml"/><Relationship Id="rId27" Type="http://schemas.openxmlformats.org/officeDocument/2006/relationships/control" Target="../activeX/activeX27.xml"/><Relationship Id="rId30" Type="http://schemas.openxmlformats.org/officeDocument/2006/relationships/control" Target="../activeX/activeX30.xml"/><Relationship Id="rId35" Type="http://schemas.openxmlformats.org/officeDocument/2006/relationships/control" Target="../activeX/activeX35.xml"/><Relationship Id="rId43" Type="http://schemas.openxmlformats.org/officeDocument/2006/relationships/control" Target="../activeX/activeX43.xml"/><Relationship Id="rId48" Type="http://schemas.openxmlformats.org/officeDocument/2006/relationships/control" Target="../activeX/activeX48.xml"/><Relationship Id="rId56" Type="http://schemas.openxmlformats.org/officeDocument/2006/relationships/control" Target="../activeX/activeX53.xml"/><Relationship Id="rId64" Type="http://schemas.openxmlformats.org/officeDocument/2006/relationships/control" Target="../activeX/activeX60.xml"/><Relationship Id="rId8" Type="http://schemas.openxmlformats.org/officeDocument/2006/relationships/image" Target="../media/image1.emf"/><Relationship Id="rId51" Type="http://schemas.openxmlformats.org/officeDocument/2006/relationships/image" Target="../media/image10.emf"/><Relationship Id="rId3" Type="http://schemas.openxmlformats.org/officeDocument/2006/relationships/vmlDrawing" Target="../drawings/vmlDrawing7.vml"/><Relationship Id="rId12" Type="http://schemas.openxmlformats.org/officeDocument/2006/relationships/control" Target="../activeX/activeX12.xml"/><Relationship Id="rId17" Type="http://schemas.openxmlformats.org/officeDocument/2006/relationships/control" Target="../activeX/activeX17.xml"/><Relationship Id="rId25" Type="http://schemas.openxmlformats.org/officeDocument/2006/relationships/control" Target="../activeX/activeX25.xml"/><Relationship Id="rId33" Type="http://schemas.openxmlformats.org/officeDocument/2006/relationships/control" Target="../activeX/activeX33.xml"/><Relationship Id="rId38" Type="http://schemas.openxmlformats.org/officeDocument/2006/relationships/control" Target="../activeX/activeX38.xml"/><Relationship Id="rId46" Type="http://schemas.openxmlformats.org/officeDocument/2006/relationships/control" Target="../activeX/activeX46.xml"/><Relationship Id="rId59" Type="http://schemas.openxmlformats.org/officeDocument/2006/relationships/control" Target="../activeX/activeX55.xml"/></Relationships>
</file>

<file path=xl/worksheets/_rels/sheet6.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7.xml"/><Relationship Id="rId18" Type="http://schemas.openxmlformats.org/officeDocument/2006/relationships/control" Target="../activeX/activeX72.xml"/><Relationship Id="rId26" Type="http://schemas.openxmlformats.org/officeDocument/2006/relationships/image" Target="../media/image17.emf"/><Relationship Id="rId3" Type="http://schemas.openxmlformats.org/officeDocument/2006/relationships/vmlDrawing" Target="../drawings/vmlDrawing9.vml"/><Relationship Id="rId21" Type="http://schemas.openxmlformats.org/officeDocument/2006/relationships/control" Target="../activeX/activeX75.xml"/><Relationship Id="rId7" Type="http://schemas.openxmlformats.org/officeDocument/2006/relationships/control" Target="../activeX/activeX62.xml"/><Relationship Id="rId12" Type="http://schemas.openxmlformats.org/officeDocument/2006/relationships/control" Target="../activeX/activeX66.xml"/><Relationship Id="rId17" Type="http://schemas.openxmlformats.org/officeDocument/2006/relationships/control" Target="../activeX/activeX71.xml"/><Relationship Id="rId25" Type="http://schemas.openxmlformats.org/officeDocument/2006/relationships/control" Target="../activeX/activeX77.xml"/><Relationship Id="rId2" Type="http://schemas.openxmlformats.org/officeDocument/2006/relationships/drawing" Target="../drawings/drawing4.xml"/><Relationship Id="rId16" Type="http://schemas.openxmlformats.org/officeDocument/2006/relationships/control" Target="../activeX/activeX70.xml"/><Relationship Id="rId20" Type="http://schemas.openxmlformats.org/officeDocument/2006/relationships/control" Target="../activeX/activeX74.xml"/><Relationship Id="rId1" Type="http://schemas.openxmlformats.org/officeDocument/2006/relationships/printerSettings" Target="../printerSettings/printerSettings6.bin"/><Relationship Id="rId6" Type="http://schemas.openxmlformats.org/officeDocument/2006/relationships/image" Target="../media/image14.emf"/><Relationship Id="rId11" Type="http://schemas.openxmlformats.org/officeDocument/2006/relationships/control" Target="../activeX/activeX65.xml"/><Relationship Id="rId24" Type="http://schemas.openxmlformats.org/officeDocument/2006/relationships/image" Target="../media/image16.emf"/><Relationship Id="rId5" Type="http://schemas.openxmlformats.org/officeDocument/2006/relationships/control" Target="../activeX/activeX61.xml"/><Relationship Id="rId15" Type="http://schemas.openxmlformats.org/officeDocument/2006/relationships/control" Target="../activeX/activeX69.xml"/><Relationship Id="rId23" Type="http://schemas.openxmlformats.org/officeDocument/2006/relationships/control" Target="../activeX/activeX76.xml"/><Relationship Id="rId10" Type="http://schemas.openxmlformats.org/officeDocument/2006/relationships/control" Target="../activeX/activeX64.xml"/><Relationship Id="rId19" Type="http://schemas.openxmlformats.org/officeDocument/2006/relationships/control" Target="../activeX/activeX73.xml"/><Relationship Id="rId4" Type="http://schemas.openxmlformats.org/officeDocument/2006/relationships/vmlDrawing" Target="../drawings/vmlDrawing10.vml"/><Relationship Id="rId9" Type="http://schemas.openxmlformats.org/officeDocument/2006/relationships/control" Target="../activeX/activeX63.xml"/><Relationship Id="rId14" Type="http://schemas.openxmlformats.org/officeDocument/2006/relationships/control" Target="../activeX/activeX68.xml"/><Relationship Id="rId22"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82.xml"/><Relationship Id="rId18" Type="http://schemas.openxmlformats.org/officeDocument/2006/relationships/control" Target="../activeX/activeX86.xml"/><Relationship Id="rId3" Type="http://schemas.openxmlformats.org/officeDocument/2006/relationships/vmlDrawing" Target="../drawings/vmlDrawing11.vml"/><Relationship Id="rId7" Type="http://schemas.openxmlformats.org/officeDocument/2006/relationships/control" Target="../activeX/activeX79.xml"/><Relationship Id="rId12" Type="http://schemas.openxmlformats.org/officeDocument/2006/relationships/image" Target="../media/image20.emf"/><Relationship Id="rId17" Type="http://schemas.openxmlformats.org/officeDocument/2006/relationships/control" Target="../activeX/activeX85.xml"/><Relationship Id="rId2" Type="http://schemas.openxmlformats.org/officeDocument/2006/relationships/drawing" Target="../drawings/drawing5.xml"/><Relationship Id="rId16" Type="http://schemas.openxmlformats.org/officeDocument/2006/relationships/control" Target="../activeX/activeX84.xml"/><Relationship Id="rId20" Type="http://schemas.openxmlformats.org/officeDocument/2006/relationships/control" Target="../activeX/activeX88.xml"/><Relationship Id="rId1" Type="http://schemas.openxmlformats.org/officeDocument/2006/relationships/printerSettings" Target="../printerSettings/printerSettings7.bin"/><Relationship Id="rId6" Type="http://schemas.openxmlformats.org/officeDocument/2006/relationships/image" Target="../media/image18.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5.emf"/><Relationship Id="rId19" Type="http://schemas.openxmlformats.org/officeDocument/2006/relationships/control" Target="../activeX/activeX87.xml"/><Relationship Id="rId4" Type="http://schemas.openxmlformats.org/officeDocument/2006/relationships/vmlDrawing" Target="../drawings/vmlDrawing12.vml"/><Relationship Id="rId9" Type="http://schemas.openxmlformats.org/officeDocument/2006/relationships/control" Target="../activeX/activeX80.xml"/><Relationship Id="rId14" Type="http://schemas.openxmlformats.org/officeDocument/2006/relationships/image" Target="../media/image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image" Target="../media/image22.emf"/><Relationship Id="rId18" Type="http://schemas.openxmlformats.org/officeDocument/2006/relationships/control" Target="../activeX/activeX99.xml"/><Relationship Id="rId3" Type="http://schemas.openxmlformats.org/officeDocument/2006/relationships/vmlDrawing" Target="../drawings/vmlDrawing13.vml"/><Relationship Id="rId21" Type="http://schemas.openxmlformats.org/officeDocument/2006/relationships/control" Target="../activeX/activeX101.xml"/><Relationship Id="rId7" Type="http://schemas.openxmlformats.org/officeDocument/2006/relationships/control" Target="../activeX/activeX90.xml"/><Relationship Id="rId12" Type="http://schemas.openxmlformats.org/officeDocument/2006/relationships/control" Target="../activeX/activeX95.xml"/><Relationship Id="rId17" Type="http://schemas.openxmlformats.org/officeDocument/2006/relationships/control" Target="../activeX/activeX98.xml"/><Relationship Id="rId2" Type="http://schemas.openxmlformats.org/officeDocument/2006/relationships/drawing" Target="../drawings/drawing6.xml"/><Relationship Id="rId16" Type="http://schemas.openxmlformats.org/officeDocument/2006/relationships/control" Target="../activeX/activeX97.xml"/><Relationship Id="rId20" Type="http://schemas.openxmlformats.org/officeDocument/2006/relationships/image" Target="../media/image23.emf"/><Relationship Id="rId1" Type="http://schemas.openxmlformats.org/officeDocument/2006/relationships/printerSettings" Target="../printerSettings/printerSettings8.bin"/><Relationship Id="rId6" Type="http://schemas.openxmlformats.org/officeDocument/2006/relationships/image" Target="../media/image21.emf"/><Relationship Id="rId11" Type="http://schemas.openxmlformats.org/officeDocument/2006/relationships/control" Target="../activeX/activeX94.xml"/><Relationship Id="rId24" Type="http://schemas.openxmlformats.org/officeDocument/2006/relationships/image" Target="../media/image15.emf"/><Relationship Id="rId5" Type="http://schemas.openxmlformats.org/officeDocument/2006/relationships/control" Target="../activeX/activeX89.xml"/><Relationship Id="rId15" Type="http://schemas.openxmlformats.org/officeDocument/2006/relationships/image" Target="../media/image1.emf"/><Relationship Id="rId23" Type="http://schemas.openxmlformats.org/officeDocument/2006/relationships/control" Target="../activeX/activeX102.xml"/><Relationship Id="rId10" Type="http://schemas.openxmlformats.org/officeDocument/2006/relationships/control" Target="../activeX/activeX93.xml"/><Relationship Id="rId19" Type="http://schemas.openxmlformats.org/officeDocument/2006/relationships/control" Target="../activeX/activeX100.xml"/><Relationship Id="rId4" Type="http://schemas.openxmlformats.org/officeDocument/2006/relationships/vmlDrawing" Target="../drawings/vmlDrawing14.vml"/><Relationship Id="rId9" Type="http://schemas.openxmlformats.org/officeDocument/2006/relationships/control" Target="../activeX/activeX92.xml"/><Relationship Id="rId14" Type="http://schemas.openxmlformats.org/officeDocument/2006/relationships/control" Target="../activeX/activeX96.xml"/><Relationship Id="rId22" Type="http://schemas.openxmlformats.org/officeDocument/2006/relationships/image" Target="../media/image24.emf"/></Relationships>
</file>

<file path=xl/worksheets/_rels/sheet9.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09.xml"/><Relationship Id="rId18" Type="http://schemas.openxmlformats.org/officeDocument/2006/relationships/control" Target="../activeX/activeX113.xml"/><Relationship Id="rId3" Type="http://schemas.openxmlformats.org/officeDocument/2006/relationships/vmlDrawing" Target="../drawings/vmlDrawing15.vml"/><Relationship Id="rId21" Type="http://schemas.openxmlformats.org/officeDocument/2006/relationships/image" Target="../media/image28.emf"/><Relationship Id="rId7" Type="http://schemas.openxmlformats.org/officeDocument/2006/relationships/control" Target="../activeX/activeX104.xml"/><Relationship Id="rId12" Type="http://schemas.openxmlformats.org/officeDocument/2006/relationships/control" Target="../activeX/activeX108.xml"/><Relationship Id="rId17" Type="http://schemas.openxmlformats.org/officeDocument/2006/relationships/image" Target="../media/image15.emf"/><Relationship Id="rId2" Type="http://schemas.openxmlformats.org/officeDocument/2006/relationships/drawing" Target="../drawings/drawing7.xml"/><Relationship Id="rId16" Type="http://schemas.openxmlformats.org/officeDocument/2006/relationships/control" Target="../activeX/activeX112.xml"/><Relationship Id="rId20" Type="http://schemas.openxmlformats.org/officeDocument/2006/relationships/control" Target="../activeX/activeX114.xml"/><Relationship Id="rId1" Type="http://schemas.openxmlformats.org/officeDocument/2006/relationships/printerSettings" Target="../printerSettings/printerSettings9.bin"/><Relationship Id="rId6" Type="http://schemas.openxmlformats.org/officeDocument/2006/relationships/image" Target="../media/image26.emf"/><Relationship Id="rId11" Type="http://schemas.openxmlformats.org/officeDocument/2006/relationships/control" Target="../activeX/activeX107.xml"/><Relationship Id="rId24" Type="http://schemas.openxmlformats.org/officeDocument/2006/relationships/control" Target="../activeX/activeX117.xml"/><Relationship Id="rId5" Type="http://schemas.openxmlformats.org/officeDocument/2006/relationships/control" Target="../activeX/activeX103.xml"/><Relationship Id="rId15" Type="http://schemas.openxmlformats.org/officeDocument/2006/relationships/control" Target="../activeX/activeX111.xml"/><Relationship Id="rId23" Type="http://schemas.openxmlformats.org/officeDocument/2006/relationships/control" Target="../activeX/activeX116.xml"/><Relationship Id="rId10" Type="http://schemas.openxmlformats.org/officeDocument/2006/relationships/control" Target="../activeX/activeX106.xml"/><Relationship Id="rId19" Type="http://schemas.openxmlformats.org/officeDocument/2006/relationships/image" Target="../media/image27.emf"/><Relationship Id="rId4" Type="http://schemas.openxmlformats.org/officeDocument/2006/relationships/vmlDrawing" Target="../drawings/vmlDrawing16.vml"/><Relationship Id="rId9" Type="http://schemas.openxmlformats.org/officeDocument/2006/relationships/control" Target="../activeX/activeX105.xml"/><Relationship Id="rId14" Type="http://schemas.openxmlformats.org/officeDocument/2006/relationships/control" Target="../activeX/activeX110.xml"/><Relationship Id="rId22" Type="http://schemas.openxmlformats.org/officeDocument/2006/relationships/control" Target="../activeX/activeX115.xml"/></Relationships>
</file>

<file path=xl/worksheets/_rels/sheet10.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24.xml"/><Relationship Id="rId18" Type="http://schemas.openxmlformats.org/officeDocument/2006/relationships/control" Target="../activeX/activeX127.xml"/><Relationship Id="rId3" Type="http://schemas.openxmlformats.org/officeDocument/2006/relationships/vmlDrawing" Target="../drawings/vmlDrawing17.vml"/><Relationship Id="rId21" Type="http://schemas.openxmlformats.org/officeDocument/2006/relationships/image" Target="../media/image32.emf"/><Relationship Id="rId7" Type="http://schemas.openxmlformats.org/officeDocument/2006/relationships/control" Target="../activeX/activeX119.xml"/><Relationship Id="rId12" Type="http://schemas.openxmlformats.org/officeDocument/2006/relationships/control" Target="../activeX/activeX123.xml"/><Relationship Id="rId17" Type="http://schemas.openxmlformats.org/officeDocument/2006/relationships/image" Target="../media/image31.emf"/><Relationship Id="rId2" Type="http://schemas.openxmlformats.org/officeDocument/2006/relationships/drawing" Target="../drawings/drawing8.xml"/><Relationship Id="rId16" Type="http://schemas.openxmlformats.org/officeDocument/2006/relationships/control" Target="../activeX/activeX126.xml"/><Relationship Id="rId20" Type="http://schemas.openxmlformats.org/officeDocument/2006/relationships/control" Target="../activeX/activeX128.xml"/><Relationship Id="rId1" Type="http://schemas.openxmlformats.org/officeDocument/2006/relationships/printerSettings" Target="../printerSettings/printerSettings10.bin"/><Relationship Id="rId6" Type="http://schemas.openxmlformats.org/officeDocument/2006/relationships/image" Target="../media/image29.emf"/><Relationship Id="rId11" Type="http://schemas.openxmlformats.org/officeDocument/2006/relationships/control" Target="../activeX/activeX122.xml"/><Relationship Id="rId5" Type="http://schemas.openxmlformats.org/officeDocument/2006/relationships/control" Target="../activeX/activeX118.xml"/><Relationship Id="rId15" Type="http://schemas.openxmlformats.org/officeDocument/2006/relationships/image" Target="../media/image30.emf"/><Relationship Id="rId10" Type="http://schemas.openxmlformats.org/officeDocument/2006/relationships/control" Target="../activeX/activeX121.xml"/><Relationship Id="rId19" Type="http://schemas.openxmlformats.org/officeDocument/2006/relationships/image" Target="../media/image15.emf"/><Relationship Id="rId4" Type="http://schemas.openxmlformats.org/officeDocument/2006/relationships/vmlDrawing" Target="../drawings/vmlDrawing18.vml"/><Relationship Id="rId9" Type="http://schemas.openxmlformats.org/officeDocument/2006/relationships/control" Target="../activeX/activeX120.xml"/><Relationship Id="rId14" Type="http://schemas.openxmlformats.org/officeDocument/2006/relationships/control" Target="../activeX/activeX125.xml"/></Relationships>
</file>

<file path=xl/worksheets/_rels/sheet11.x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control" Target="../activeX/activeX133.xml"/><Relationship Id="rId3" Type="http://schemas.openxmlformats.org/officeDocument/2006/relationships/vmlDrawing" Target="../drawings/vmlDrawing19.vml"/><Relationship Id="rId7" Type="http://schemas.openxmlformats.org/officeDocument/2006/relationships/control" Target="../activeX/activeX130.xml"/><Relationship Id="rId12"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33.emf"/><Relationship Id="rId11" Type="http://schemas.openxmlformats.org/officeDocument/2006/relationships/control" Target="../activeX/activeX132.xml"/><Relationship Id="rId5" Type="http://schemas.openxmlformats.org/officeDocument/2006/relationships/control" Target="../activeX/activeX129.xml"/><Relationship Id="rId15" Type="http://schemas.openxmlformats.org/officeDocument/2006/relationships/control" Target="../activeX/activeX134.xml"/><Relationship Id="rId10" Type="http://schemas.openxmlformats.org/officeDocument/2006/relationships/image" Target="../media/image35.emf"/><Relationship Id="rId4" Type="http://schemas.openxmlformats.org/officeDocument/2006/relationships/vmlDrawing" Target="../drawings/vmlDrawing20.vml"/><Relationship Id="rId9" Type="http://schemas.openxmlformats.org/officeDocument/2006/relationships/control" Target="../activeX/activeX131.xml"/><Relationship Id="rId14" Type="http://schemas.openxmlformats.org/officeDocument/2006/relationships/image" Target="../media/image36.emf"/></Relationships>
</file>

<file path=xl/worksheets/_rels/sheet12.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41.xml"/><Relationship Id="rId18" Type="http://schemas.openxmlformats.org/officeDocument/2006/relationships/control" Target="../activeX/activeX145.xml"/><Relationship Id="rId3" Type="http://schemas.openxmlformats.org/officeDocument/2006/relationships/vmlDrawing" Target="../drawings/vmlDrawing21.vml"/><Relationship Id="rId21" Type="http://schemas.openxmlformats.org/officeDocument/2006/relationships/image" Target="../media/image39.emf"/><Relationship Id="rId7" Type="http://schemas.openxmlformats.org/officeDocument/2006/relationships/control" Target="../activeX/activeX136.xml"/><Relationship Id="rId12" Type="http://schemas.openxmlformats.org/officeDocument/2006/relationships/control" Target="../activeX/activeX140.xml"/><Relationship Id="rId17" Type="http://schemas.openxmlformats.org/officeDocument/2006/relationships/image" Target="../media/image15.emf"/><Relationship Id="rId2" Type="http://schemas.openxmlformats.org/officeDocument/2006/relationships/drawing" Target="../drawings/drawing10.xml"/><Relationship Id="rId16" Type="http://schemas.openxmlformats.org/officeDocument/2006/relationships/control" Target="../activeX/activeX144.xml"/><Relationship Id="rId20" Type="http://schemas.openxmlformats.org/officeDocument/2006/relationships/control" Target="../activeX/activeX146.xml"/><Relationship Id="rId1" Type="http://schemas.openxmlformats.org/officeDocument/2006/relationships/printerSettings" Target="../printerSettings/printerSettings12.bin"/><Relationship Id="rId6" Type="http://schemas.openxmlformats.org/officeDocument/2006/relationships/image" Target="../media/image37.emf"/><Relationship Id="rId11" Type="http://schemas.openxmlformats.org/officeDocument/2006/relationships/control" Target="../activeX/activeX139.xml"/><Relationship Id="rId5" Type="http://schemas.openxmlformats.org/officeDocument/2006/relationships/control" Target="../activeX/activeX135.xml"/><Relationship Id="rId15" Type="http://schemas.openxmlformats.org/officeDocument/2006/relationships/control" Target="../activeX/activeX143.xml"/><Relationship Id="rId23" Type="http://schemas.openxmlformats.org/officeDocument/2006/relationships/control" Target="../activeX/activeX148.xml"/><Relationship Id="rId10" Type="http://schemas.openxmlformats.org/officeDocument/2006/relationships/control" Target="../activeX/activeX138.xml"/><Relationship Id="rId19" Type="http://schemas.openxmlformats.org/officeDocument/2006/relationships/image" Target="../media/image38.emf"/><Relationship Id="rId4" Type="http://schemas.openxmlformats.org/officeDocument/2006/relationships/vmlDrawing" Target="../drawings/vmlDrawing22.vml"/><Relationship Id="rId9" Type="http://schemas.openxmlformats.org/officeDocument/2006/relationships/control" Target="../activeX/activeX137.xml"/><Relationship Id="rId14" Type="http://schemas.openxmlformats.org/officeDocument/2006/relationships/control" Target="../activeX/activeX142.xml"/><Relationship Id="rId22" Type="http://schemas.openxmlformats.org/officeDocument/2006/relationships/control" Target="../activeX/activeX147.xml"/></Relationships>
</file>

<file path=xl/worksheets/_rels/sheet13.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image" Target="../media/image15.emf"/><Relationship Id="rId3" Type="http://schemas.openxmlformats.org/officeDocument/2006/relationships/vmlDrawing" Target="../drawings/vmlDrawing23.vml"/><Relationship Id="rId7" Type="http://schemas.openxmlformats.org/officeDocument/2006/relationships/control" Target="../activeX/activeX150.xml"/><Relationship Id="rId12" Type="http://schemas.openxmlformats.org/officeDocument/2006/relationships/control" Target="../activeX/activeX154.xml"/><Relationship Id="rId17" Type="http://schemas.openxmlformats.org/officeDocument/2006/relationships/image" Target="../media/image42.emf"/><Relationship Id="rId2" Type="http://schemas.openxmlformats.org/officeDocument/2006/relationships/drawing" Target="../drawings/drawing11.xml"/><Relationship Id="rId16" Type="http://schemas.openxmlformats.org/officeDocument/2006/relationships/control" Target="../activeX/activeX156.xml"/><Relationship Id="rId1" Type="http://schemas.openxmlformats.org/officeDocument/2006/relationships/printerSettings" Target="../printerSettings/printerSettings13.bin"/><Relationship Id="rId6" Type="http://schemas.openxmlformats.org/officeDocument/2006/relationships/image" Target="../media/image40.emf"/><Relationship Id="rId11" Type="http://schemas.openxmlformats.org/officeDocument/2006/relationships/control" Target="../activeX/activeX153.xml"/><Relationship Id="rId5" Type="http://schemas.openxmlformats.org/officeDocument/2006/relationships/control" Target="../activeX/activeX149.xml"/><Relationship Id="rId15" Type="http://schemas.openxmlformats.org/officeDocument/2006/relationships/image" Target="../media/image41.emf"/><Relationship Id="rId10" Type="http://schemas.openxmlformats.org/officeDocument/2006/relationships/control" Target="../activeX/activeX152.xml"/><Relationship Id="rId4" Type="http://schemas.openxmlformats.org/officeDocument/2006/relationships/vmlDrawing" Target="../drawings/vmlDrawing24.vml"/><Relationship Id="rId9" Type="http://schemas.openxmlformats.org/officeDocument/2006/relationships/control" Target="../activeX/activeX151.xml"/><Relationship Id="rId14" Type="http://schemas.openxmlformats.org/officeDocument/2006/relationships/control" Target="../activeX/activeX15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3">
    <pageSetUpPr fitToPage="1"/>
  </sheetPr>
  <dimension ref="A1:P26"/>
  <sheetViews>
    <sheetView zoomScaleNormal="100" workbookViewId="0">
      <selection activeCell="E2" sqref="E2:M3"/>
    </sheetView>
  </sheetViews>
  <sheetFormatPr defaultColWidth="8.7265625" defaultRowHeight="15.5" x14ac:dyDescent="0.4"/>
  <cols>
    <col min="1" max="1" width="2.7265625" style="34" customWidth="1"/>
    <col min="2" max="7" width="6.7265625" style="1" customWidth="1"/>
    <col min="8" max="12" width="7.1796875" style="1" customWidth="1"/>
    <col min="13" max="13" width="12.08984375" style="1" customWidth="1"/>
    <col min="14" max="15" width="6.7265625" style="1" customWidth="1"/>
    <col min="16" max="16" width="5.7265625" style="1" customWidth="1"/>
    <col min="17" max="17" width="2.7265625" style="1" customWidth="1"/>
    <col min="18" max="16384" width="8.7265625" style="1"/>
  </cols>
  <sheetData>
    <row r="1" spans="1:16" ht="17.149999999999999" customHeight="1" thickBot="1" x14ac:dyDescent="0.45">
      <c r="B1" s="120" t="s">
        <v>288</v>
      </c>
      <c r="C1" s="121"/>
      <c r="D1" s="121"/>
      <c r="E1" s="121"/>
      <c r="F1" s="115"/>
    </row>
    <row r="2" spans="1:16" ht="17.149999999999999" customHeight="1" thickBot="1" x14ac:dyDescent="0.45">
      <c r="B2" s="128" t="s">
        <v>0</v>
      </c>
      <c r="C2" s="128"/>
      <c r="D2" s="122"/>
      <c r="E2" s="123" t="s">
        <v>41</v>
      </c>
      <c r="F2" s="124"/>
      <c r="G2" s="124"/>
      <c r="H2" s="124"/>
      <c r="I2" s="124"/>
      <c r="J2" s="124"/>
      <c r="K2" s="124"/>
      <c r="L2" s="124"/>
      <c r="M2" s="125"/>
      <c r="N2" s="122"/>
      <c r="O2" s="122"/>
      <c r="P2" s="122"/>
    </row>
    <row r="3" spans="1:16" ht="17.149999999999999" customHeight="1" thickBot="1" x14ac:dyDescent="0.45">
      <c r="B3" s="122"/>
      <c r="C3" s="122"/>
      <c r="D3" s="122"/>
      <c r="E3" s="124"/>
      <c r="F3" s="124"/>
      <c r="G3" s="124"/>
      <c r="H3" s="124"/>
      <c r="I3" s="124"/>
      <c r="J3" s="124"/>
      <c r="K3" s="124"/>
      <c r="L3" s="124"/>
      <c r="M3" s="125"/>
      <c r="N3" s="122"/>
      <c r="O3" s="122"/>
      <c r="P3" s="122"/>
    </row>
    <row r="4" spans="1:16" ht="17.149999999999999" customHeight="1" thickBot="1" x14ac:dyDescent="0.45">
      <c r="B4" s="128" t="s">
        <v>1</v>
      </c>
      <c r="C4" s="128"/>
      <c r="D4" s="122"/>
      <c r="E4" s="129" t="s">
        <v>35</v>
      </c>
      <c r="F4" s="125"/>
      <c r="G4" s="125"/>
      <c r="H4" s="125"/>
      <c r="I4" s="125"/>
      <c r="J4" s="128" t="s">
        <v>2</v>
      </c>
      <c r="K4" s="122"/>
      <c r="L4" s="126" t="s">
        <v>34</v>
      </c>
      <c r="M4" s="127"/>
      <c r="N4" s="122"/>
      <c r="O4" s="122"/>
      <c r="P4" s="122"/>
    </row>
    <row r="5" spans="1:16" ht="17.149999999999999" customHeight="1" thickBot="1" x14ac:dyDescent="0.45">
      <c r="B5" s="122"/>
      <c r="C5" s="122"/>
      <c r="D5" s="122"/>
      <c r="E5" s="125"/>
      <c r="F5" s="125"/>
      <c r="G5" s="125"/>
      <c r="H5" s="125"/>
      <c r="I5" s="125"/>
      <c r="J5" s="122"/>
      <c r="K5" s="122"/>
      <c r="L5" s="127"/>
      <c r="M5" s="127"/>
      <c r="N5" s="122"/>
      <c r="O5" s="122"/>
      <c r="P5" s="122"/>
    </row>
    <row r="6" spans="1:16" ht="17.149999999999999" customHeight="1" thickBot="1" x14ac:dyDescent="0.45">
      <c r="B6"/>
      <c r="C6"/>
      <c r="D6"/>
      <c r="E6"/>
      <c r="F6"/>
      <c r="G6"/>
      <c r="H6"/>
      <c r="I6"/>
      <c r="J6"/>
      <c r="K6"/>
      <c r="L6" s="19"/>
      <c r="M6" s="19"/>
      <c r="N6"/>
      <c r="O6"/>
      <c r="P6"/>
    </row>
    <row r="7" spans="1:16" ht="17.149999999999999" customHeight="1" x14ac:dyDescent="0.4">
      <c r="D7" s="2"/>
      <c r="H7" s="117" t="s">
        <v>3</v>
      </c>
      <c r="I7" s="102"/>
      <c r="J7" s="101" t="s">
        <v>4</v>
      </c>
      <c r="K7" s="102"/>
      <c r="L7" s="101" t="s">
        <v>38</v>
      </c>
      <c r="M7" s="103"/>
      <c r="N7" s="111"/>
      <c r="O7" s="112"/>
      <c r="P7" s="113"/>
    </row>
    <row r="8" spans="1:16" ht="17.149999999999999" customHeight="1" thickBot="1" x14ac:dyDescent="0.45">
      <c r="C8" s="18"/>
      <c r="H8" s="118">
        <f>SUM(H10:I17)</f>
        <v>72</v>
      </c>
      <c r="I8" s="119"/>
      <c r="J8" s="104">
        <f>SUM(J10:K17)</f>
        <v>72</v>
      </c>
      <c r="K8" s="105"/>
      <c r="L8" s="106">
        <f>SUM(L10:M17)</f>
        <v>369.63000000000005</v>
      </c>
      <c r="M8" s="107"/>
      <c r="N8" s="114"/>
      <c r="O8" s="115"/>
      <c r="P8" s="116"/>
    </row>
    <row r="9" spans="1:16" ht="17.149999999999999" customHeight="1" x14ac:dyDescent="0.4">
      <c r="B9" s="4"/>
      <c r="C9" s="41" t="s">
        <v>5</v>
      </c>
      <c r="D9" s="42"/>
      <c r="E9" s="42"/>
      <c r="F9" s="42"/>
      <c r="G9" s="42"/>
      <c r="H9" s="101" t="s">
        <v>6</v>
      </c>
      <c r="I9" s="102"/>
      <c r="J9" s="101" t="s">
        <v>7</v>
      </c>
      <c r="K9" s="102"/>
      <c r="L9" s="101" t="s">
        <v>39</v>
      </c>
      <c r="M9" s="102"/>
      <c r="N9" s="108" t="s">
        <v>8</v>
      </c>
      <c r="O9" s="109"/>
      <c r="P9" s="110"/>
    </row>
    <row r="10" spans="1:16" s="54" customFormat="1" ht="20.149999999999999" customHeight="1" x14ac:dyDescent="0.4">
      <c r="A10" s="34"/>
      <c r="B10" s="32"/>
      <c r="C10" s="96" t="s">
        <v>204</v>
      </c>
      <c r="D10" s="97"/>
      <c r="E10" s="97"/>
      <c r="F10" s="97"/>
      <c r="G10" s="97"/>
      <c r="H10" s="98">
        <f>HW!$C$1</f>
        <v>22</v>
      </c>
      <c r="I10" s="99"/>
      <c r="J10" s="89">
        <f>HW!$D$1</f>
        <v>22</v>
      </c>
      <c r="K10" s="90"/>
      <c r="L10" s="91">
        <f>HW!$G$1</f>
        <v>104.28000000000002</v>
      </c>
      <c r="M10" s="92"/>
      <c r="N10" s="93">
        <f>IF($J10=0,0,HW!$E$1/$J10)</f>
        <v>0</v>
      </c>
      <c r="O10" s="94"/>
      <c r="P10" s="95"/>
    </row>
    <row r="11" spans="1:16" s="82" customFormat="1" ht="20.149999999999999" customHeight="1" x14ac:dyDescent="0.4">
      <c r="A11" s="34"/>
      <c r="B11" s="32"/>
      <c r="C11" s="100" t="s">
        <v>352</v>
      </c>
      <c r="D11" s="97"/>
      <c r="E11" s="97"/>
      <c r="F11" s="97"/>
      <c r="G11" s="97"/>
      <c r="H11" s="98">
        <f>Perf!$C$1</f>
        <v>7</v>
      </c>
      <c r="I11" s="99"/>
      <c r="J11" s="89">
        <f>Perf!$D$1</f>
        <v>7</v>
      </c>
      <c r="K11" s="90"/>
      <c r="L11" s="91">
        <f>Perf!$G$1</f>
        <v>3.5</v>
      </c>
      <c r="M11" s="92"/>
      <c r="N11" s="93">
        <f>IF($J11=0,0,Perf!$E$1/$J11)</f>
        <v>0</v>
      </c>
      <c r="O11" s="94"/>
      <c r="P11" s="95"/>
    </row>
    <row r="12" spans="1:16" s="71" customFormat="1" ht="20.149999999999999" customHeight="1" x14ac:dyDescent="0.4">
      <c r="A12" s="34"/>
      <c r="B12" s="32"/>
      <c r="C12" s="96" t="s">
        <v>167</v>
      </c>
      <c r="D12" s="97"/>
      <c r="E12" s="97"/>
      <c r="F12" s="97"/>
      <c r="G12" s="97"/>
      <c r="H12" s="98">
        <f>Reli!$C$1</f>
        <v>9</v>
      </c>
      <c r="I12" s="99"/>
      <c r="J12" s="89">
        <f>Reli!$D$1</f>
        <v>9</v>
      </c>
      <c r="K12" s="90"/>
      <c r="L12" s="91">
        <f>Reli!$G$1</f>
        <v>63.5</v>
      </c>
      <c r="M12" s="92"/>
      <c r="N12" s="93">
        <f>IF($J12=0,0,Reli!$E$1/$J12)</f>
        <v>0</v>
      </c>
      <c r="O12" s="94"/>
      <c r="P12" s="95"/>
    </row>
    <row r="13" spans="1:16" s="60" customFormat="1" ht="20.149999999999999" customHeight="1" x14ac:dyDescent="0.4">
      <c r="A13" s="34"/>
      <c r="B13" s="32"/>
      <c r="C13" s="96" t="s">
        <v>153</v>
      </c>
      <c r="D13" s="97"/>
      <c r="E13" s="97"/>
      <c r="F13" s="97"/>
      <c r="G13" s="97"/>
      <c r="H13" s="98">
        <f>Stab!$C$1</f>
        <v>15</v>
      </c>
      <c r="I13" s="99"/>
      <c r="J13" s="89">
        <f>Stab!$D$1</f>
        <v>15</v>
      </c>
      <c r="K13" s="90"/>
      <c r="L13" s="91">
        <f>Stab!$G$1</f>
        <v>168.5</v>
      </c>
      <c r="M13" s="92"/>
      <c r="N13" s="93">
        <f>IF($J13=0,0,Stab!$E$1/$J13)</f>
        <v>0</v>
      </c>
      <c r="O13" s="94"/>
      <c r="P13" s="95"/>
    </row>
    <row r="14" spans="1:16" s="56" customFormat="1" ht="20.149999999999999" customHeight="1" x14ac:dyDescent="0.4">
      <c r="A14" s="34"/>
      <c r="B14" s="32"/>
      <c r="C14" s="96" t="s">
        <v>133</v>
      </c>
      <c r="D14" s="97"/>
      <c r="E14" s="97"/>
      <c r="F14" s="97"/>
      <c r="G14" s="97"/>
      <c r="H14" s="98">
        <f>PWR!$C$1</f>
        <v>9</v>
      </c>
      <c r="I14" s="99"/>
      <c r="J14" s="89">
        <f>PWR!$D$1</f>
        <v>9</v>
      </c>
      <c r="K14" s="90"/>
      <c r="L14" s="91">
        <f>PWR!$G$1</f>
        <v>2.25</v>
      </c>
      <c r="M14" s="92"/>
      <c r="N14" s="93">
        <f>IF($J14=0,0,PWR!$E$1/$J14)</f>
        <v>0</v>
      </c>
      <c r="O14" s="94"/>
      <c r="P14" s="95"/>
    </row>
    <row r="15" spans="1:16" ht="20.149999999999999" customHeight="1" x14ac:dyDescent="0.4">
      <c r="B15" s="32"/>
      <c r="C15" s="141" t="s">
        <v>61</v>
      </c>
      <c r="D15" s="142"/>
      <c r="E15" s="142"/>
      <c r="F15" s="142"/>
      <c r="G15" s="142"/>
      <c r="H15" s="98">
        <f>Thrm!$C$1</f>
        <v>1</v>
      </c>
      <c r="I15" s="99"/>
      <c r="J15" s="89">
        <f>Thrm!$D$1</f>
        <v>1</v>
      </c>
      <c r="K15" s="90"/>
      <c r="L15" s="91">
        <f>Thrm!$G$1</f>
        <v>0.6</v>
      </c>
      <c r="M15" s="92"/>
      <c r="N15" s="93">
        <f>IF($J15=0,0,Thrm!$E$1/$J15)</f>
        <v>0</v>
      </c>
      <c r="O15" s="94"/>
      <c r="P15" s="95"/>
    </row>
    <row r="16" spans="1:16" ht="20.149999999999999" customHeight="1" x14ac:dyDescent="0.4">
      <c r="B16" s="32"/>
      <c r="C16" s="100" t="s">
        <v>42</v>
      </c>
      <c r="D16" s="97"/>
      <c r="E16" s="97"/>
      <c r="F16" s="97"/>
      <c r="G16" s="97"/>
      <c r="H16" s="98">
        <f>ESD!$C$1</f>
        <v>5</v>
      </c>
      <c r="I16" s="99"/>
      <c r="J16" s="89">
        <f>ESD!$D$1</f>
        <v>5</v>
      </c>
      <c r="K16" s="90"/>
      <c r="L16" s="91">
        <f>ESD!$G$1</f>
        <v>25</v>
      </c>
      <c r="M16" s="92"/>
      <c r="N16" s="93">
        <f>IF($J16=0,0,ESD!$E$1/$J16)</f>
        <v>0</v>
      </c>
      <c r="O16" s="94"/>
      <c r="P16" s="95"/>
    </row>
    <row r="17" spans="2:16" ht="20.149999999999999" customHeight="1" thickBot="1" x14ac:dyDescent="0.45">
      <c r="B17" s="33"/>
      <c r="C17" s="130" t="s">
        <v>53</v>
      </c>
      <c r="D17" s="131"/>
      <c r="E17" s="131"/>
      <c r="F17" s="131"/>
      <c r="G17" s="131"/>
      <c r="H17" s="132">
        <f>MEP!$C$1</f>
        <v>4</v>
      </c>
      <c r="I17" s="133"/>
      <c r="J17" s="134">
        <f>MEP!$D$1</f>
        <v>4</v>
      </c>
      <c r="K17" s="135"/>
      <c r="L17" s="136">
        <f>MEP!$G$1</f>
        <v>2</v>
      </c>
      <c r="M17" s="137"/>
      <c r="N17" s="138">
        <f>IF($J17=0,0,MEP!$E$1/$J17)</f>
        <v>0</v>
      </c>
      <c r="O17" s="139"/>
      <c r="P17" s="140"/>
    </row>
    <row r="18" spans="2:16" ht="17.149999999999999" customHeight="1" x14ac:dyDescent="0.4"/>
    <row r="26" spans="2:16" x14ac:dyDescent="0.4">
      <c r="L26" s="43"/>
    </row>
  </sheetData>
  <sheetProtection algorithmName="SHA-512" hashValue="iHf9yCbrq/YK/fvB0TgXDPNF8F/tXm1Ez7UzYXlu9UYadjBMM4C31RB6m7O4ToXKRaIgxUJmx9CQEYu4xoDbsA==" saltValue="3V1+HfiifdxOLtkg5RLA5Q==" spinCount="100000" sheet="1" scenarios="1" selectLockedCells="1"/>
  <mergeCells count="60">
    <mergeCell ref="J14:K14"/>
    <mergeCell ref="L14:M14"/>
    <mergeCell ref="N14:P14"/>
    <mergeCell ref="C16:G16"/>
    <mergeCell ref="H16:I16"/>
    <mergeCell ref="J16:K16"/>
    <mergeCell ref="L16:M16"/>
    <mergeCell ref="N16:P16"/>
    <mergeCell ref="C15:G15"/>
    <mergeCell ref="H15:I15"/>
    <mergeCell ref="J15:K15"/>
    <mergeCell ref="L15:M15"/>
    <mergeCell ref="N15:P15"/>
    <mergeCell ref="C17:G17"/>
    <mergeCell ref="H17:I17"/>
    <mergeCell ref="J17:K17"/>
    <mergeCell ref="L17:M17"/>
    <mergeCell ref="N17:P17"/>
    <mergeCell ref="B1:F1"/>
    <mergeCell ref="N2:P3"/>
    <mergeCell ref="N4:P5"/>
    <mergeCell ref="E2:M3"/>
    <mergeCell ref="L4:M5"/>
    <mergeCell ref="J4:K5"/>
    <mergeCell ref="E4:I5"/>
    <mergeCell ref="B4:D5"/>
    <mergeCell ref="B2:D3"/>
    <mergeCell ref="H7:I7"/>
    <mergeCell ref="H8:I8"/>
    <mergeCell ref="H9:I9"/>
    <mergeCell ref="C14:G14"/>
    <mergeCell ref="H14:I14"/>
    <mergeCell ref="C12:G12"/>
    <mergeCell ref="H12:I12"/>
    <mergeCell ref="C10:G10"/>
    <mergeCell ref="H10:I10"/>
    <mergeCell ref="J7:K7"/>
    <mergeCell ref="L7:M7"/>
    <mergeCell ref="J8:K8"/>
    <mergeCell ref="L8:M8"/>
    <mergeCell ref="N9:P9"/>
    <mergeCell ref="N7:P8"/>
    <mergeCell ref="L9:M9"/>
    <mergeCell ref="J9:K9"/>
    <mergeCell ref="J10:K10"/>
    <mergeCell ref="L10:M10"/>
    <mergeCell ref="N10:P10"/>
    <mergeCell ref="C13:G13"/>
    <mergeCell ref="H13:I13"/>
    <mergeCell ref="J13:K13"/>
    <mergeCell ref="L13:M13"/>
    <mergeCell ref="N13:P13"/>
    <mergeCell ref="J12:K12"/>
    <mergeCell ref="L12:M12"/>
    <mergeCell ref="N12:P12"/>
    <mergeCell ref="C11:G11"/>
    <mergeCell ref="H11:I11"/>
    <mergeCell ref="J11:K11"/>
    <mergeCell ref="L11:M11"/>
    <mergeCell ref="N11:P11"/>
  </mergeCells>
  <phoneticPr fontId="1" type="noConversion"/>
  <conditionalFormatting sqref="N10:O17">
    <cfRule type="dataBar" priority="15">
      <dataBar>
        <cfvo type="num" val="0"/>
        <cfvo type="num" val="1"/>
        <color theme="9" tint="0.59999389629810485"/>
      </dataBar>
      <extLst>
        <ext xmlns:x14="http://schemas.microsoft.com/office/spreadsheetml/2009/9/main" uri="{B025F937-C7B1-47D3-B67F-A62EFF666E3E}">
          <x14:id>{00CE9711-4F02-4629-A5E3-EF17D23915A8}</x14:id>
        </ext>
      </extLst>
    </cfRule>
  </conditionalFormatting>
  <hyperlinks>
    <hyperlink ref="C16:G16" location="ESD!A1" display="Electrostatic Discharge (ESD)" xr:uid="{48A8056D-D123-4F89-9264-7E353CAE344D}"/>
    <hyperlink ref="C17:G17" location="MEP!A1" display="Mechanical Protection" xr:uid="{7AF3CC62-5F89-4D49-8394-A3ECFB5E23BC}"/>
    <hyperlink ref="C15:G15" location="Thrm!A1" display="Thermal Profile" xr:uid="{A175CA9E-40CF-48EA-9776-2964B7CEA61F}"/>
    <hyperlink ref="C10:G10" location="SHW!A1" display="Hardware Functions" xr:uid="{91675D05-C14D-4C19-BB05-4AE6CBFC202D}"/>
    <hyperlink ref="C14:G14" location="PWR!A1" display="Power Consumption" xr:uid="{8C4677EF-BD9B-4B72-A4E6-2AE2B02142CC}"/>
    <hyperlink ref="C13:G13" location="Stab!A1" display="Stability" xr:uid="{806EEAED-6C11-4783-A023-EB4C28BF97DC}"/>
    <hyperlink ref="C12:G12" location="Reli!A1" display="Reliability" xr:uid="{88E318EE-25C6-449E-B348-33131C216C53}"/>
    <hyperlink ref="C11:G11" location="Perf!A1" display="Performance" xr:uid="{16343FC6-3582-498B-A50C-B3FD769E2AB6}"/>
  </hyperlinks>
  <pageMargins left="0" right="0" top="0.74803149606299213" bottom="0.74803149606299213" header="0" footer="0"/>
  <pageSetup paperSize="9" scale="95" fitToHeight="0" orientation="portrait" r:id="rId1"/>
  <headerFooter differentFirst="1">
    <oddHeader>&amp;R&amp;G</oddHeader>
    <oddFooter>&amp;C&amp;"Calibri,標準"- &amp;P -</oddFooter>
  </headerFooter>
  <drawing r:id="rId2"/>
  <legacyDrawing r:id="rId3"/>
  <legacyDrawingHF r:id="rId4"/>
  <controls>
    <mc:AlternateContent xmlns:mc="http://schemas.openxmlformats.org/markup-compatibility/2006">
      <mc:Choice Requires="x14">
        <control shapeId="1044" r:id="rId5" name="MEP">
          <controlPr defaultSize="0" print="0" autoLine="0" r:id="rId6">
            <anchor moveWithCells="1" sizeWithCells="1">
              <from>
                <xdr:col>1</xdr:col>
                <xdr:colOff>133350</xdr:colOff>
                <xdr:row>16</xdr:row>
                <xdr:rowOff>44450</xdr:rowOff>
              </from>
              <to>
                <xdr:col>1</xdr:col>
                <xdr:colOff>355600</xdr:colOff>
                <xdr:row>16</xdr:row>
                <xdr:rowOff>209550</xdr:rowOff>
              </to>
            </anchor>
          </controlPr>
        </control>
      </mc:Choice>
      <mc:Fallback>
        <control shapeId="1044" r:id="rId5" name="MEP"/>
      </mc:Fallback>
    </mc:AlternateContent>
    <mc:AlternateContent xmlns:mc="http://schemas.openxmlformats.org/markup-compatibility/2006">
      <mc:Choice Requires="x14">
        <control shapeId="1043" r:id="rId7" name="PlanConfirm">
          <controlPr defaultSize="0" print="0" autoFill="0" autoLine="0" autoPict="0" r:id="rId8">
            <anchor moveWithCells="1">
              <from>
                <xdr:col>13</xdr:col>
                <xdr:colOff>57150</xdr:colOff>
                <xdr:row>6</xdr:row>
                <xdr:rowOff>57150</xdr:rowOff>
              </from>
              <to>
                <xdr:col>15</xdr:col>
                <xdr:colOff>374650</xdr:colOff>
                <xdr:row>7</xdr:row>
                <xdr:rowOff>165100</xdr:rowOff>
              </to>
            </anchor>
          </controlPr>
        </control>
      </mc:Choice>
      <mc:Fallback>
        <control shapeId="1043" r:id="rId7" name="PlanConfirm"/>
      </mc:Fallback>
    </mc:AlternateContent>
    <mc:AlternateContent xmlns:mc="http://schemas.openxmlformats.org/markup-compatibility/2006">
      <mc:Choice Requires="x14">
        <control shapeId="1034" r:id="rId9" name="ReDoPlan">
          <controlPr defaultSize="0" print="0" autoLine="0" autoPict="0" r:id="rId10">
            <anchor moveWithCells="1">
              <from>
                <xdr:col>13</xdr:col>
                <xdr:colOff>57150</xdr:colOff>
                <xdr:row>3</xdr:row>
                <xdr:rowOff>57150</xdr:rowOff>
              </from>
              <to>
                <xdr:col>15</xdr:col>
                <xdr:colOff>374650</xdr:colOff>
                <xdr:row>4</xdr:row>
                <xdr:rowOff>165100</xdr:rowOff>
              </to>
            </anchor>
          </controlPr>
        </control>
      </mc:Choice>
      <mc:Fallback>
        <control shapeId="1034" r:id="rId9" name="ReDoPlan"/>
      </mc:Fallback>
    </mc:AlternateContent>
    <mc:AlternateContent xmlns:mc="http://schemas.openxmlformats.org/markup-compatibility/2006">
      <mc:Choice Requires="x14">
        <control shapeId="1031" r:id="rId11" name="ReportGen">
          <controlPr defaultSize="0" print="0" autoLine="0" autoPict="0" r:id="rId12">
            <anchor moveWithCells="1">
              <from>
                <xdr:col>13</xdr:col>
                <xdr:colOff>57150</xdr:colOff>
                <xdr:row>1</xdr:row>
                <xdr:rowOff>57150</xdr:rowOff>
              </from>
              <to>
                <xdr:col>15</xdr:col>
                <xdr:colOff>374650</xdr:colOff>
                <xdr:row>2</xdr:row>
                <xdr:rowOff>165100</xdr:rowOff>
              </to>
            </anchor>
          </controlPr>
        </control>
      </mc:Choice>
      <mc:Fallback>
        <control shapeId="1031" r:id="rId11" name="ReportGen"/>
      </mc:Fallback>
    </mc:AlternateContent>
    <mc:AlternateContent xmlns:mc="http://schemas.openxmlformats.org/markup-compatibility/2006">
      <mc:Choice Requires="x14">
        <control shapeId="1046" r:id="rId13" name="PERF">
          <controlPr defaultSize="0" print="0" autoLine="0" r:id="rId6">
            <anchor moveWithCells="1" sizeWithCells="1">
              <from>
                <xdr:col>1</xdr:col>
                <xdr:colOff>133350</xdr:colOff>
                <xdr:row>10</xdr:row>
                <xdr:rowOff>44450</xdr:rowOff>
              </from>
              <to>
                <xdr:col>1</xdr:col>
                <xdr:colOff>355600</xdr:colOff>
                <xdr:row>10</xdr:row>
                <xdr:rowOff>209550</xdr:rowOff>
              </to>
            </anchor>
          </controlPr>
        </control>
      </mc:Choice>
      <mc:Fallback>
        <control shapeId="1046" r:id="rId13" name="PERF"/>
      </mc:Fallback>
    </mc:AlternateContent>
  </controls>
  <extLst>
    <ext xmlns:x14="http://schemas.microsoft.com/office/spreadsheetml/2009/9/main" uri="{78C0D931-6437-407d-A8EE-F0AAD7539E65}">
      <x14:conditionalFormattings>
        <x14:conditionalFormatting xmlns:xm="http://schemas.microsoft.com/office/excel/2006/main">
          <x14:cfRule type="dataBar" id="{00CE9711-4F02-4629-A5E3-EF17D23915A8}">
            <x14:dataBar minLength="0" maxLength="100" gradient="0">
              <x14:cfvo type="num">
                <xm:f>0</xm:f>
              </x14:cfvo>
              <x14:cfvo type="num">
                <xm:f>1</xm:f>
              </x14:cfvo>
              <x14:negativeFillColor rgb="FFFF0000"/>
              <x14:axisColor rgb="FF000000"/>
            </x14:dataBar>
          </x14:cfRule>
          <xm:sqref>N10:O17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
    <pageSetUpPr fitToPage="1"/>
  </sheetPr>
  <dimension ref="B1:R44"/>
  <sheetViews>
    <sheetView topLeftCell="A9" zoomScaleNormal="100" zoomScalePageLayoutView="80" workbookViewId="0">
      <selection activeCell="K28" sqref="K28:O28"/>
    </sheetView>
  </sheetViews>
  <sheetFormatPr defaultColWidth="8.7265625" defaultRowHeight="15.5" x14ac:dyDescent="0.4"/>
  <cols>
    <col min="1" max="1" width="2" style="1" customWidth="1"/>
    <col min="2" max="19" width="5.6328125" style="1" customWidth="1"/>
    <col min="20" max="20" width="2" style="1" customWidth="1"/>
    <col min="21" max="16384" width="8.7265625" style="1"/>
  </cols>
  <sheetData>
    <row r="1" spans="2:18" ht="20.149999999999999" customHeight="1" x14ac:dyDescent="0.4"/>
    <row r="2" spans="2:18" ht="20.149999999999999" customHeight="1" x14ac:dyDescent="0.4"/>
    <row r="3" spans="2:18" ht="20.149999999999999" customHeight="1" x14ac:dyDescent="0.4"/>
    <row r="4" spans="2:18" ht="20.149999999999999" customHeight="1" x14ac:dyDescent="0.4"/>
    <row r="5" spans="2:18" ht="20.149999999999999" customHeight="1" x14ac:dyDescent="0.4"/>
    <row r="6" spans="2:18" ht="20.149999999999999" customHeight="1" x14ac:dyDescent="0.4"/>
    <row r="7" spans="2:18" ht="49.5" x14ac:dyDescent="0.4">
      <c r="B7" s="10"/>
      <c r="C7" s="143" t="str">
        <f>IF(Dashboard!$E$4="", "Fill project name", Dashboard!$E$4)</f>
        <v>[System Model Name]</v>
      </c>
      <c r="D7" s="144"/>
      <c r="E7" s="144"/>
      <c r="F7" s="144"/>
      <c r="G7" s="144"/>
      <c r="H7" s="144"/>
      <c r="I7" s="144"/>
      <c r="J7" s="144"/>
      <c r="K7" s="144"/>
      <c r="L7" s="144"/>
      <c r="M7" s="144"/>
      <c r="N7" s="144"/>
      <c r="O7" s="144"/>
      <c r="P7" s="145"/>
      <c r="Q7" s="145"/>
      <c r="R7" s="145"/>
    </row>
    <row r="8" spans="2:18" ht="20.149999999999999" customHeight="1" x14ac:dyDescent="0.4"/>
    <row r="9" spans="2:18" ht="44.5" x14ac:dyDescent="0.4">
      <c r="B9" s="11"/>
      <c r="C9" s="146" t="str">
        <f>IF(Dashboard!$E$2="","Fill report name",Dashboard!$E$2)</f>
        <v>Test Report</v>
      </c>
      <c r="D9" s="147"/>
      <c r="E9" s="147"/>
      <c r="F9" s="147"/>
      <c r="G9" s="147"/>
      <c r="H9" s="147"/>
      <c r="I9" s="147"/>
      <c r="J9" s="147"/>
      <c r="K9" s="147"/>
      <c r="L9" s="147"/>
      <c r="M9" s="147"/>
      <c r="N9" s="147"/>
      <c r="O9" s="147"/>
      <c r="P9" s="145"/>
      <c r="Q9" s="145"/>
      <c r="R9" s="145"/>
    </row>
    <row r="10" spans="2:18" ht="20.149999999999999" customHeight="1" x14ac:dyDescent="0.4"/>
    <row r="11" spans="2:18" ht="20.149999999999999" customHeight="1" x14ac:dyDescent="0.4">
      <c r="B11" s="8"/>
      <c r="C11" s="8"/>
      <c r="D11" s="8"/>
      <c r="E11" s="8"/>
      <c r="F11" s="8"/>
      <c r="G11" s="8"/>
      <c r="H11" s="8"/>
      <c r="I11" s="8"/>
      <c r="J11" s="8"/>
      <c r="K11" s="8"/>
      <c r="L11" s="8"/>
      <c r="M11" s="8"/>
      <c r="N11" s="8"/>
      <c r="O11" s="8"/>
    </row>
    <row r="12" spans="2:18" ht="20.149999999999999" customHeight="1" x14ac:dyDescent="0.4"/>
    <row r="13" spans="2:18" ht="20.149999999999999" customHeight="1" x14ac:dyDescent="0.4">
      <c r="D13" s="9"/>
      <c r="H13" s="148" t="s">
        <v>9</v>
      </c>
      <c r="I13" s="149"/>
      <c r="J13" s="145"/>
      <c r="K13" s="154" t="str">
        <f>Dashboard!$L$4</f>
        <v>0.1</v>
      </c>
      <c r="L13" s="145"/>
      <c r="M13" s="145"/>
    </row>
    <row r="14" spans="2:18" ht="20.149999999999999" customHeight="1" x14ac:dyDescent="0.4"/>
    <row r="15" spans="2:18" ht="20.149999999999999" customHeight="1" x14ac:dyDescent="0.4">
      <c r="G15" s="148" t="s">
        <v>10</v>
      </c>
      <c r="H15" s="149"/>
      <c r="I15" s="149"/>
      <c r="J15" s="145"/>
      <c r="K15" s="155">
        <f ca="1">TODAY()</f>
        <v>46000</v>
      </c>
      <c r="L15" s="155"/>
      <c r="M15" s="155"/>
    </row>
    <row r="16" spans="2:18" ht="20.149999999999999" customHeight="1" x14ac:dyDescent="0.4">
      <c r="J16" s="37"/>
      <c r="K16" s="37"/>
      <c r="L16" s="37"/>
    </row>
    <row r="17" spans="6:15" ht="20.149999999999999" customHeight="1" x14ac:dyDescent="0.4"/>
    <row r="18" spans="6:15" ht="20.149999999999999" customHeight="1" x14ac:dyDescent="0.4"/>
    <row r="19" spans="6:15" ht="20.149999999999999" customHeight="1" x14ac:dyDescent="0.4"/>
    <row r="20" spans="6:15" ht="20.149999999999999" customHeight="1" x14ac:dyDescent="0.4"/>
    <row r="21" spans="6:15" ht="20.149999999999999" customHeight="1" x14ac:dyDescent="0.4"/>
    <row r="22" spans="6:15" ht="20.149999999999999" customHeight="1" x14ac:dyDescent="0.4"/>
    <row r="23" spans="6:15" ht="20.149999999999999" customHeight="1" x14ac:dyDescent="0.4"/>
    <row r="24" spans="6:15" ht="20.149999999999999" customHeight="1" x14ac:dyDescent="0.4"/>
    <row r="25" spans="6:15" ht="20.149999999999999" customHeight="1" x14ac:dyDescent="0.4"/>
    <row r="26" spans="6:15" ht="20.149999999999999" customHeight="1" thickBot="1" x14ac:dyDescent="0.45"/>
    <row r="27" spans="6:15" ht="20.149999999999999" customHeight="1" thickTop="1" x14ac:dyDescent="0.4">
      <c r="F27" s="156" t="s">
        <v>11</v>
      </c>
      <c r="G27" s="157"/>
      <c r="H27" s="157"/>
      <c r="I27" s="157"/>
      <c r="J27" s="157"/>
      <c r="K27" s="157" t="s">
        <v>12</v>
      </c>
      <c r="L27" s="157"/>
      <c r="M27" s="157"/>
      <c r="N27" s="157"/>
      <c r="O27" s="158"/>
    </row>
    <row r="28" spans="6:15" ht="80.150000000000006" customHeight="1" thickBot="1" x14ac:dyDescent="0.45">
      <c r="F28" s="150"/>
      <c r="G28" s="151"/>
      <c r="H28" s="151"/>
      <c r="I28" s="151"/>
      <c r="J28" s="151"/>
      <c r="K28" s="152"/>
      <c r="L28" s="151"/>
      <c r="M28" s="151"/>
      <c r="N28" s="151"/>
      <c r="O28" s="153"/>
    </row>
    <row r="29" spans="6:15" ht="20.149999999999999" customHeight="1" thickTop="1" x14ac:dyDescent="0.4"/>
    <row r="30" spans="6:15" ht="20.149999999999999" customHeight="1" x14ac:dyDescent="0.4"/>
    <row r="31" spans="6:15" ht="20.149999999999999" customHeight="1" x14ac:dyDescent="0.4"/>
    <row r="32" spans="6:15" ht="20.149999999999999" customHeight="1" x14ac:dyDescent="0.4"/>
    <row r="33" ht="20.149999999999999" customHeight="1" x14ac:dyDescent="0.4"/>
    <row r="34" ht="20.149999999999999" customHeight="1" x14ac:dyDescent="0.4"/>
    <row r="35" ht="20.149999999999999" customHeight="1" x14ac:dyDescent="0.4"/>
    <row r="36" ht="20.149999999999999" customHeight="1" x14ac:dyDescent="0.4"/>
    <row r="37" ht="20.149999999999999" customHeight="1" x14ac:dyDescent="0.4"/>
    <row r="38" ht="20.149999999999999" customHeight="1" x14ac:dyDescent="0.4"/>
    <row r="39" ht="20.149999999999999" customHeight="1" x14ac:dyDescent="0.4"/>
    <row r="40" ht="20.149999999999999" customHeight="1" x14ac:dyDescent="0.4"/>
    <row r="41" ht="20.149999999999999" customHeight="1" x14ac:dyDescent="0.4"/>
    <row r="42" ht="20.149999999999999" customHeight="1" x14ac:dyDescent="0.4"/>
    <row r="43" ht="20.149999999999999" customHeight="1" x14ac:dyDescent="0.4"/>
    <row r="44" ht="20.149999999999999" customHeight="1" x14ac:dyDescent="0.4"/>
  </sheetData>
  <sheetProtection algorithmName="SHA-512" hashValue="DkAmU2G1jVZEAaEqBRksxsFekq+JJTZYgiwQL4amXaXe0Q5fLgeEWDzmEFGt+SrMIUEv+rxsJ7gvW3++nIACEw==" saltValue="FJP/v27OZZpLHU6HNnmD/Q==" spinCount="100000" sheet="1" scenarios="1" selectLockedCells="1"/>
  <mergeCells count="10">
    <mergeCell ref="C7:R7"/>
    <mergeCell ref="C9:R9"/>
    <mergeCell ref="H13:J13"/>
    <mergeCell ref="F28:J28"/>
    <mergeCell ref="K28:O28"/>
    <mergeCell ref="K13:M13"/>
    <mergeCell ref="G15:J15"/>
    <mergeCell ref="K15:M15"/>
    <mergeCell ref="F27:J27"/>
    <mergeCell ref="K27:O27"/>
  </mergeCells>
  <phoneticPr fontId="1" type="noConversion"/>
  <pageMargins left="0" right="0" top="0.74803149606299213" bottom="0.74803149606299213" header="0" footer="0"/>
  <pageSetup paperSize="9" fitToHeight="0" orientation="portrait" useFirstPageNumber="1" r:id="rId1"/>
  <headerFooter>
    <oddHeader>&amp;R&amp;G</oddHeader>
    <oddFooter xml:space="preserve">&amp;L&amp;G&amp;R&amp;"Arial Narrow,標準"&amp;8Database ver. 0006      </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6">
    <pageSetUpPr fitToPage="1"/>
  </sheetPr>
  <dimension ref="B1:R18"/>
  <sheetViews>
    <sheetView topLeftCell="A6" zoomScaleNormal="100" zoomScalePageLayoutView="80" workbookViewId="0">
      <selection activeCell="B17" sqref="B17:P17"/>
    </sheetView>
  </sheetViews>
  <sheetFormatPr defaultColWidth="8.7265625" defaultRowHeight="18" x14ac:dyDescent="0.4"/>
  <cols>
    <col min="1" max="1" width="6.08984375" style="17" customWidth="1"/>
    <col min="2" max="2" width="6.6328125" style="20" customWidth="1"/>
    <col min="3" max="3" width="6.6328125" style="26" customWidth="1"/>
    <col min="4" max="8" width="6.6328125" style="17" customWidth="1"/>
    <col min="9" max="15" width="5.6328125" style="17" customWidth="1"/>
    <col min="16" max="16" width="5.6328125" style="16" customWidth="1"/>
    <col min="17" max="17" width="6.08984375" style="17" customWidth="1"/>
    <col min="18" max="16384" width="8.7265625" style="17"/>
  </cols>
  <sheetData>
    <row r="1" spans="2:18" ht="18" customHeight="1" x14ac:dyDescent="0.4"/>
    <row r="2" spans="2:18" ht="27" customHeight="1" x14ac:dyDescent="0.4">
      <c r="B2" s="167" t="s">
        <v>13</v>
      </c>
      <c r="C2" s="167"/>
      <c r="D2" s="167"/>
      <c r="E2" s="167"/>
      <c r="F2" s="167"/>
      <c r="G2" s="167"/>
      <c r="H2" s="167"/>
      <c r="I2" s="167"/>
      <c r="J2" s="167"/>
      <c r="K2" s="167"/>
      <c r="L2" s="167"/>
      <c r="M2" s="167"/>
      <c r="N2" s="167"/>
      <c r="O2" s="167"/>
    </row>
    <row r="3" spans="2:18" ht="18" customHeight="1" x14ac:dyDescent="0.4">
      <c r="K3" s="38"/>
      <c r="N3" s="39"/>
      <c r="O3" s="39"/>
      <c r="P3" s="39"/>
    </row>
    <row r="4" spans="2:18" ht="18" customHeight="1" x14ac:dyDescent="0.4">
      <c r="B4" s="168" t="s">
        <v>14</v>
      </c>
      <c r="C4" s="169"/>
      <c r="D4" s="169"/>
      <c r="E4" s="169"/>
      <c r="F4" s="169"/>
      <c r="G4" s="169"/>
      <c r="H4" s="169"/>
      <c r="I4" s="170" t="s">
        <v>15</v>
      </c>
      <c r="J4" s="171"/>
      <c r="K4" s="170" t="s">
        <v>16</v>
      </c>
      <c r="L4" s="171"/>
      <c r="M4" s="170" t="s">
        <v>17</v>
      </c>
      <c r="N4" s="171"/>
      <c r="O4" s="170" t="s">
        <v>18</v>
      </c>
      <c r="P4" s="171"/>
    </row>
    <row r="5" spans="2:18" ht="18" customHeight="1" x14ac:dyDescent="0.4">
      <c r="B5" s="159" t="s">
        <v>205</v>
      </c>
      <c r="C5" s="160"/>
      <c r="D5" s="160"/>
      <c r="E5" s="160"/>
      <c r="F5" s="160"/>
      <c r="G5" s="160"/>
      <c r="H5" s="160"/>
      <c r="I5" s="161">
        <f>HW!$D$1</f>
        <v>22</v>
      </c>
      <c r="J5" s="162"/>
      <c r="K5" s="163">
        <f>HW!$E$1</f>
        <v>0</v>
      </c>
      <c r="L5" s="163"/>
      <c r="M5" s="164">
        <f>HW!$F$1</f>
        <v>0</v>
      </c>
      <c r="N5" s="164"/>
      <c r="O5" s="165">
        <f t="shared" ref="O5:O6" si="0">I5-K5-M5</f>
        <v>22</v>
      </c>
      <c r="P5" s="165"/>
    </row>
    <row r="6" spans="2:18" ht="18" customHeight="1" x14ac:dyDescent="0.4">
      <c r="B6" s="159" t="s">
        <v>329</v>
      </c>
      <c r="C6" s="160"/>
      <c r="D6" s="160"/>
      <c r="E6" s="160"/>
      <c r="F6" s="160"/>
      <c r="G6" s="160"/>
      <c r="H6" s="160"/>
      <c r="I6" s="161">
        <f>Perf!$D$1</f>
        <v>7</v>
      </c>
      <c r="J6" s="162"/>
      <c r="K6" s="163">
        <f>Perf!$E$1</f>
        <v>0</v>
      </c>
      <c r="L6" s="163"/>
      <c r="M6" s="164">
        <f>Perf!$F$1</f>
        <v>0</v>
      </c>
      <c r="N6" s="164"/>
      <c r="O6" s="165">
        <f t="shared" si="0"/>
        <v>7</v>
      </c>
      <c r="P6" s="165"/>
    </row>
    <row r="7" spans="2:18" ht="18" customHeight="1" x14ac:dyDescent="0.4">
      <c r="B7" s="159" t="s">
        <v>168</v>
      </c>
      <c r="C7" s="160"/>
      <c r="D7" s="160"/>
      <c r="E7" s="160"/>
      <c r="F7" s="160"/>
      <c r="G7" s="160"/>
      <c r="H7" s="160"/>
      <c r="I7" s="161">
        <f>Reli!$D$1</f>
        <v>9</v>
      </c>
      <c r="J7" s="162"/>
      <c r="K7" s="163">
        <f>Reli!$E$1</f>
        <v>0</v>
      </c>
      <c r="L7" s="163"/>
      <c r="M7" s="164">
        <f>Reli!$F$1</f>
        <v>0</v>
      </c>
      <c r="N7" s="164"/>
      <c r="O7" s="165">
        <f t="shared" ref="O7" si="1">I7-K7-M7</f>
        <v>9</v>
      </c>
      <c r="P7" s="165"/>
    </row>
    <row r="8" spans="2:18" ht="18" customHeight="1" x14ac:dyDescent="0.4">
      <c r="B8" s="159" t="s">
        <v>154</v>
      </c>
      <c r="C8" s="160"/>
      <c r="D8" s="160"/>
      <c r="E8" s="160"/>
      <c r="F8" s="160"/>
      <c r="G8" s="160"/>
      <c r="H8" s="160"/>
      <c r="I8" s="161">
        <f>Stab!$D$1</f>
        <v>15</v>
      </c>
      <c r="J8" s="162"/>
      <c r="K8" s="163">
        <f>Stab!$E$1</f>
        <v>0</v>
      </c>
      <c r="L8" s="163"/>
      <c r="M8" s="164">
        <f>Stab!$F$1</f>
        <v>0</v>
      </c>
      <c r="N8" s="164"/>
      <c r="O8" s="165">
        <f t="shared" ref="O8" si="2">I8-K8-M8</f>
        <v>15</v>
      </c>
      <c r="P8" s="165"/>
    </row>
    <row r="9" spans="2:18" ht="18" customHeight="1" x14ac:dyDescent="0.4">
      <c r="B9" s="159" t="s">
        <v>125</v>
      </c>
      <c r="C9" s="160"/>
      <c r="D9" s="160"/>
      <c r="E9" s="160"/>
      <c r="F9" s="160"/>
      <c r="G9" s="160"/>
      <c r="H9" s="160"/>
      <c r="I9" s="161">
        <f>PWR!$D$1</f>
        <v>9</v>
      </c>
      <c r="J9" s="162"/>
      <c r="K9" s="163">
        <f>PWR!$E$1</f>
        <v>0</v>
      </c>
      <c r="L9" s="163"/>
      <c r="M9" s="164">
        <f>PWR!$F$1</f>
        <v>0</v>
      </c>
      <c r="N9" s="164"/>
      <c r="O9" s="165">
        <f t="shared" ref="O9" si="3">I9-K9-M9</f>
        <v>9</v>
      </c>
      <c r="P9" s="165"/>
    </row>
    <row r="10" spans="2:18" ht="18" customHeight="1" x14ac:dyDescent="0.4">
      <c r="B10" s="159" t="s">
        <v>62</v>
      </c>
      <c r="C10" s="160"/>
      <c r="D10" s="160"/>
      <c r="E10" s="160"/>
      <c r="F10" s="160"/>
      <c r="G10" s="160"/>
      <c r="H10" s="160"/>
      <c r="I10" s="161">
        <f>Thrm!$D$1</f>
        <v>1</v>
      </c>
      <c r="J10" s="162"/>
      <c r="K10" s="163">
        <f>Thrm!$E$1</f>
        <v>0</v>
      </c>
      <c r="L10" s="163"/>
      <c r="M10" s="164">
        <f>Thrm!$F$1</f>
        <v>0</v>
      </c>
      <c r="N10" s="164"/>
      <c r="O10" s="165">
        <f t="shared" ref="O10" si="4">I10-K10-M10</f>
        <v>1</v>
      </c>
      <c r="P10" s="165"/>
    </row>
    <row r="11" spans="2:18" ht="18" customHeight="1" x14ac:dyDescent="0.4">
      <c r="B11" s="159" t="s">
        <v>43</v>
      </c>
      <c r="C11" s="160"/>
      <c r="D11" s="160"/>
      <c r="E11" s="160"/>
      <c r="F11" s="160"/>
      <c r="G11" s="160"/>
      <c r="H11" s="160"/>
      <c r="I11" s="161">
        <f>ESD!$D$1</f>
        <v>5</v>
      </c>
      <c r="J11" s="162"/>
      <c r="K11" s="163">
        <f>ESD!$E$1</f>
        <v>0</v>
      </c>
      <c r="L11" s="163"/>
      <c r="M11" s="164">
        <f>ESD!$F$1</f>
        <v>0</v>
      </c>
      <c r="N11" s="164"/>
      <c r="O11" s="165">
        <f t="shared" ref="O11" si="5">I11-K11-M11</f>
        <v>5</v>
      </c>
      <c r="P11" s="165"/>
    </row>
    <row r="12" spans="2:18" ht="18" customHeight="1" x14ac:dyDescent="0.4">
      <c r="B12" s="159" t="s">
        <v>54</v>
      </c>
      <c r="C12" s="160"/>
      <c r="D12" s="160"/>
      <c r="E12" s="160"/>
      <c r="F12" s="160"/>
      <c r="G12" s="160"/>
      <c r="H12" s="160"/>
      <c r="I12" s="161">
        <f>MEP!$D$1</f>
        <v>4</v>
      </c>
      <c r="J12" s="162"/>
      <c r="K12" s="163">
        <f>MEP!$E$1</f>
        <v>0</v>
      </c>
      <c r="L12" s="163"/>
      <c r="M12" s="164">
        <f>MEP!$F$1</f>
        <v>0</v>
      </c>
      <c r="N12" s="164"/>
      <c r="O12" s="165">
        <f t="shared" ref="O12" si="6">I12-K12-M12</f>
        <v>4</v>
      </c>
      <c r="P12" s="165"/>
    </row>
    <row r="13" spans="2:18" ht="20.149999999999999" customHeight="1" x14ac:dyDescent="0.4">
      <c r="B13" s="166" t="s">
        <v>19</v>
      </c>
      <c r="C13" s="166"/>
      <c r="D13" s="166"/>
      <c r="E13" s="172">
        <f>SUM(K5:N12)/SUM(I5:J12)</f>
        <v>0</v>
      </c>
      <c r="F13" s="172"/>
      <c r="G13" s="172"/>
      <c r="H13" s="172"/>
      <c r="I13" s="172"/>
      <c r="J13" s="172"/>
      <c r="K13" s="172"/>
      <c r="L13" s="172"/>
      <c r="M13" s="172"/>
      <c r="N13" s="172"/>
      <c r="O13" s="172"/>
      <c r="P13" s="172"/>
    </row>
    <row r="14" spans="2:18" ht="20.149999999999999" customHeight="1" x14ac:dyDescent="0.4">
      <c r="B14" s="177" t="s">
        <v>33</v>
      </c>
      <c r="C14" s="177"/>
      <c r="D14" s="177"/>
      <c r="E14" s="172">
        <f>SUM(K5:L12)/SUM(I5:J12)</f>
        <v>0</v>
      </c>
      <c r="F14" s="172"/>
      <c r="G14" s="172"/>
      <c r="H14" s="172"/>
      <c r="I14" s="172"/>
      <c r="J14" s="172"/>
      <c r="K14" s="172"/>
      <c r="L14" s="172"/>
      <c r="M14" s="172"/>
      <c r="N14" s="172"/>
      <c r="O14" s="172"/>
      <c r="P14" s="172"/>
    </row>
    <row r="15" spans="2:18" ht="20.149999999999999" customHeight="1" x14ac:dyDescent="0.4">
      <c r="B15" s="176" t="s">
        <v>32</v>
      </c>
      <c r="C15" s="176"/>
      <c r="D15" s="176"/>
      <c r="E15" s="172">
        <f>SUM(M5:N12)/SUM(I5:J12)</f>
        <v>0</v>
      </c>
      <c r="F15" s="172"/>
      <c r="G15" s="172"/>
      <c r="H15" s="172"/>
      <c r="I15" s="172"/>
      <c r="J15" s="172"/>
      <c r="K15" s="172"/>
      <c r="L15" s="172"/>
      <c r="M15" s="172"/>
      <c r="N15" s="172"/>
      <c r="O15" s="172"/>
      <c r="P15" s="172"/>
    </row>
    <row r="16" spans="2:18" x14ac:dyDescent="0.4">
      <c r="B16" s="168" t="s">
        <v>203</v>
      </c>
      <c r="C16" s="173"/>
      <c r="D16" s="173"/>
      <c r="E16" s="173"/>
      <c r="F16" s="173"/>
      <c r="G16" s="173"/>
      <c r="H16" s="173"/>
      <c r="I16" s="173"/>
      <c r="J16" s="173"/>
      <c r="K16" s="173"/>
      <c r="L16" s="173"/>
      <c r="M16" s="173"/>
      <c r="N16" s="173"/>
      <c r="O16" s="173"/>
      <c r="P16" s="173"/>
      <c r="R16" s="35"/>
    </row>
    <row r="17" spans="2:16" ht="346" customHeight="1" x14ac:dyDescent="0.4">
      <c r="B17" s="174" t="s">
        <v>20</v>
      </c>
      <c r="C17" s="175"/>
      <c r="D17" s="175"/>
      <c r="E17" s="175"/>
      <c r="F17" s="175"/>
      <c r="G17" s="175"/>
      <c r="H17" s="175"/>
      <c r="I17" s="175"/>
      <c r="J17" s="175"/>
      <c r="K17" s="175"/>
      <c r="L17" s="175"/>
      <c r="M17" s="175"/>
      <c r="N17" s="175"/>
      <c r="O17" s="175"/>
      <c r="P17" s="175"/>
    </row>
    <row r="18" spans="2:16" x14ac:dyDescent="0.4">
      <c r="B18" s="20" t="s">
        <v>20</v>
      </c>
    </row>
  </sheetData>
  <sheetProtection algorithmName="SHA-512" hashValue="xz6kiIp2p4deFuUY15Jheh5bRJrpDiLLFN/Ubzkxf0GQP9dpiBPLxPLKcO6CdMH4Ua8qDAxePdiM6b7F5CGm4Q==" saltValue="X7pwKpcX3guFJiSwQg1X2g==" spinCount="100000" sheet="1" scenarios="1" selectLockedCells="1"/>
  <mergeCells count="54">
    <mergeCell ref="B7:H7"/>
    <mergeCell ref="I7:J7"/>
    <mergeCell ref="K7:L7"/>
    <mergeCell ref="M7:N7"/>
    <mergeCell ref="O7:P7"/>
    <mergeCell ref="B9:H9"/>
    <mergeCell ref="I9:J9"/>
    <mergeCell ref="K9:L9"/>
    <mergeCell ref="M9:N9"/>
    <mergeCell ref="O9:P9"/>
    <mergeCell ref="B16:P16"/>
    <mergeCell ref="B17:P17"/>
    <mergeCell ref="E15:P15"/>
    <mergeCell ref="B15:D15"/>
    <mergeCell ref="B14:D14"/>
    <mergeCell ref="E14:P14"/>
    <mergeCell ref="B13:D13"/>
    <mergeCell ref="B2:O2"/>
    <mergeCell ref="B4:H4"/>
    <mergeCell ref="I4:J4"/>
    <mergeCell ref="K4:L4"/>
    <mergeCell ref="M4:N4"/>
    <mergeCell ref="O4:P4"/>
    <mergeCell ref="E13:P13"/>
    <mergeCell ref="B11:H11"/>
    <mergeCell ref="I11:J11"/>
    <mergeCell ref="K11:L11"/>
    <mergeCell ref="M11:N11"/>
    <mergeCell ref="O11:P11"/>
    <mergeCell ref="B12:H12"/>
    <mergeCell ref="I12:J12"/>
    <mergeCell ref="K12:L12"/>
    <mergeCell ref="M12:N12"/>
    <mergeCell ref="O12:P12"/>
    <mergeCell ref="B10:H10"/>
    <mergeCell ref="I10:J10"/>
    <mergeCell ref="K10:L10"/>
    <mergeCell ref="M10:N10"/>
    <mergeCell ref="O10:P10"/>
    <mergeCell ref="B5:H5"/>
    <mergeCell ref="I5:J5"/>
    <mergeCell ref="K5:L5"/>
    <mergeCell ref="M5:N5"/>
    <mergeCell ref="O5:P5"/>
    <mergeCell ref="B8:H8"/>
    <mergeCell ref="I8:J8"/>
    <mergeCell ref="K8:L8"/>
    <mergeCell ref="M8:N8"/>
    <mergeCell ref="O8:P8"/>
    <mergeCell ref="B6:H6"/>
    <mergeCell ref="I6:J6"/>
    <mergeCell ref="K6:L6"/>
    <mergeCell ref="M6:N6"/>
    <mergeCell ref="O6:P6"/>
  </mergeCells>
  <phoneticPr fontId="1" type="noConversion"/>
  <conditionalFormatting sqref="E13:P13">
    <cfRule type="dataBar" priority="3">
      <dataBar>
        <cfvo type="num" val="0"/>
        <cfvo type="num" val="1"/>
        <color theme="6" tint="0.39997558519241921"/>
      </dataBar>
      <extLst>
        <ext xmlns:x14="http://schemas.microsoft.com/office/spreadsheetml/2009/9/main" uri="{B025F937-C7B1-47D3-B67F-A62EFF666E3E}">
          <x14:id>{C28E76BD-6E50-4D4E-9FCA-CBBA91FFBB7E}</x14:id>
        </ext>
      </extLst>
    </cfRule>
  </conditionalFormatting>
  <conditionalFormatting sqref="E14:P14">
    <cfRule type="dataBar" priority="2">
      <dataBar>
        <cfvo type="num" val="0"/>
        <cfvo type="num" val="1"/>
        <color theme="9" tint="0.39997558519241921"/>
      </dataBar>
      <extLst>
        <ext xmlns:x14="http://schemas.microsoft.com/office/spreadsheetml/2009/9/main" uri="{B025F937-C7B1-47D3-B67F-A62EFF666E3E}">
          <x14:id>{0E0B86F8-93DA-4D41-A304-9DD0DE2BBC7C}</x14:id>
        </ext>
      </extLst>
    </cfRule>
  </conditionalFormatting>
  <conditionalFormatting sqref="E15:P15">
    <cfRule type="dataBar" priority="1">
      <dataBar>
        <cfvo type="num" val="0"/>
        <cfvo type="num" val="1"/>
        <color theme="5" tint="0.39997558519241921"/>
      </dataBar>
      <extLst>
        <ext xmlns:x14="http://schemas.microsoft.com/office/spreadsheetml/2009/9/main" uri="{B025F937-C7B1-47D3-B67F-A62EFF666E3E}">
          <x14:id>{11FCDB95-AB75-41A1-ADFD-4C0CB25FB034}</x14:id>
        </ext>
      </extLst>
    </cfRule>
  </conditionalFormatting>
  <pageMargins left="0" right="0" top="0.74803149606299213" bottom="0.74803149606299213" header="0" footer="0"/>
  <pageSetup paperSize="9" firstPageNumber="2" fitToHeight="0" orientation="portrait" useFirstPageNumber="1" r:id="rId1"/>
  <headerFooter>
    <oddHeader>&amp;R&amp;G</oddHeader>
    <oddFooter>&amp;C&amp;"Arial,標準"&amp;11- &amp;P -&amp;"-,標準"&amp;12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67585" r:id="rId5" name="Label1">
          <controlPr defaultSize="0" print="0" autoLine="0" r:id="rId6">
            <anchor moveWithCells="1" sizeWithCells="1">
              <from>
                <xdr:col>1</xdr:col>
                <xdr:colOff>82550</xdr:colOff>
                <xdr:row>17</xdr:row>
                <xdr:rowOff>57150</xdr:rowOff>
              </from>
              <to>
                <xdr:col>2</xdr:col>
                <xdr:colOff>0</xdr:colOff>
                <xdr:row>18</xdr:row>
                <xdr:rowOff>12700</xdr:rowOff>
              </to>
            </anchor>
          </controlPr>
        </control>
      </mc:Choice>
      <mc:Fallback>
        <control shapeId="67585" r:id="rId5" name="Label1"/>
      </mc:Fallback>
    </mc:AlternateContent>
  </controls>
  <extLst>
    <ext xmlns:x14="http://schemas.microsoft.com/office/spreadsheetml/2009/9/main" uri="{78C0D931-6437-407d-A8EE-F0AAD7539E65}">
      <x14:conditionalFormattings>
        <x14:conditionalFormatting xmlns:xm="http://schemas.microsoft.com/office/excel/2006/main">
          <x14:cfRule type="dataBar" id="{C28E76BD-6E50-4D4E-9FCA-CBBA91FFBB7E}">
            <x14:dataBar minLength="0" maxLength="100" gradient="0">
              <x14:cfvo type="num">
                <xm:f>0</xm:f>
              </x14:cfvo>
              <x14:cfvo type="num">
                <xm:f>1</xm:f>
              </x14:cfvo>
              <x14:negativeFillColor rgb="FFFF0000"/>
              <x14:axisColor rgb="FF000000"/>
            </x14:dataBar>
          </x14:cfRule>
          <xm:sqref>E13:P13</xm:sqref>
        </x14:conditionalFormatting>
        <x14:conditionalFormatting xmlns:xm="http://schemas.microsoft.com/office/excel/2006/main">
          <x14:cfRule type="dataBar" id="{0E0B86F8-93DA-4D41-A304-9DD0DE2BBC7C}">
            <x14:dataBar minLength="0" maxLength="100" gradient="0">
              <x14:cfvo type="num">
                <xm:f>0</xm:f>
              </x14:cfvo>
              <x14:cfvo type="num">
                <xm:f>1</xm:f>
              </x14:cfvo>
              <x14:negativeFillColor rgb="FFFF0000"/>
              <x14:axisColor rgb="FF000000"/>
            </x14:dataBar>
          </x14:cfRule>
          <xm:sqref>E14:P14</xm:sqref>
        </x14:conditionalFormatting>
        <x14:conditionalFormatting xmlns:xm="http://schemas.microsoft.com/office/excel/2006/main">
          <x14:cfRule type="dataBar" id="{11FCDB95-AB75-41A1-ADFD-4C0CB25FB034}">
            <x14:dataBar minLength="0" maxLength="100" gradient="0">
              <x14:cfvo type="num">
                <xm:f>0</xm:f>
              </x14:cfvo>
              <x14:cfvo type="num">
                <xm:f>1</xm:f>
              </x14:cfvo>
              <x14:negativeFillColor rgb="FFFF0000"/>
              <x14:axisColor rgb="FF000000"/>
            </x14:dataBar>
          </x14:cfRule>
          <xm:sqref>E15:P15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pageSetUpPr fitToPage="1"/>
  </sheetPr>
  <dimension ref="B1:O150"/>
  <sheetViews>
    <sheetView zoomScale="90" zoomScaleNormal="90" zoomScalePageLayoutView="90" workbookViewId="0">
      <selection activeCell="O21" sqref="O21"/>
    </sheetView>
  </sheetViews>
  <sheetFormatPr defaultColWidth="8.7265625" defaultRowHeight="18" x14ac:dyDescent="0.4"/>
  <cols>
    <col min="1" max="1" width="4.7265625" style="17" customWidth="1"/>
    <col min="2" max="2" width="6.7265625" style="20" customWidth="1"/>
    <col min="3" max="3" width="6.7265625" style="26" customWidth="1"/>
    <col min="4" max="14" width="6.7265625" style="17" customWidth="1"/>
    <col min="15" max="15" width="6.7265625" style="16" customWidth="1"/>
    <col min="16" max="16" width="5.7265625" style="17" customWidth="1"/>
    <col min="17" max="16384" width="8.7265625" style="17"/>
  </cols>
  <sheetData>
    <row r="1" spans="2:15" ht="18" customHeight="1" x14ac:dyDescent="0.4"/>
    <row r="2" spans="2:15" ht="28" customHeight="1" x14ac:dyDescent="0.4">
      <c r="B2" s="167" t="s">
        <v>21</v>
      </c>
      <c r="C2" s="167"/>
      <c r="D2" s="167"/>
      <c r="E2" s="167"/>
      <c r="F2" s="167"/>
      <c r="G2" s="167"/>
      <c r="H2" s="167"/>
      <c r="I2" s="167"/>
      <c r="J2" s="167"/>
      <c r="K2" s="167"/>
      <c r="L2" s="167"/>
      <c r="M2" s="167"/>
      <c r="N2" s="167"/>
    </row>
    <row r="3" spans="2:15" x14ac:dyDescent="0.4">
      <c r="B3" s="27"/>
      <c r="C3" s="28"/>
      <c r="D3" s="29"/>
      <c r="O3" s="30"/>
    </row>
    <row r="4" spans="2:15" x14ac:dyDescent="0.4">
      <c r="B4" s="27"/>
      <c r="C4" s="28"/>
      <c r="D4" s="29"/>
      <c r="O4" s="30"/>
    </row>
    <row r="5" spans="2:15" x14ac:dyDescent="0.4">
      <c r="B5" s="27"/>
      <c r="C5" s="28"/>
      <c r="D5" s="29"/>
      <c r="O5" s="30"/>
    </row>
    <row r="6" spans="2:15" x14ac:dyDescent="0.4">
      <c r="B6" s="27"/>
      <c r="C6" s="28"/>
      <c r="D6" s="29"/>
      <c r="O6" s="30"/>
    </row>
    <row r="7" spans="2:15" x14ac:dyDescent="0.4">
      <c r="B7" s="27"/>
      <c r="C7" s="28"/>
      <c r="D7" s="29"/>
      <c r="O7" s="30"/>
    </row>
    <row r="8" spans="2:15" x14ac:dyDescent="0.4">
      <c r="B8" s="27"/>
      <c r="C8" s="28"/>
      <c r="D8" s="29"/>
      <c r="O8" s="30"/>
    </row>
    <row r="9" spans="2:15" x14ac:dyDescent="0.4">
      <c r="B9" s="27"/>
      <c r="C9" s="28"/>
      <c r="D9" s="29"/>
      <c r="O9" s="30"/>
    </row>
    <row r="10" spans="2:15" x14ac:dyDescent="0.4">
      <c r="B10" s="27"/>
      <c r="C10" s="28"/>
      <c r="D10" s="29"/>
      <c r="O10" s="30"/>
    </row>
    <row r="11" spans="2:15" x14ac:dyDescent="0.4">
      <c r="B11" s="27"/>
      <c r="C11" s="28"/>
      <c r="D11" s="29"/>
      <c r="O11" s="30"/>
    </row>
    <row r="12" spans="2:15" x14ac:dyDescent="0.4">
      <c r="B12" s="27"/>
      <c r="C12" s="28"/>
      <c r="D12" s="29"/>
      <c r="O12" s="30"/>
    </row>
    <row r="13" spans="2:15" x14ac:dyDescent="0.4">
      <c r="B13" s="27"/>
      <c r="C13" s="28"/>
      <c r="D13" s="29"/>
      <c r="O13" s="30"/>
    </row>
    <row r="14" spans="2:15" x14ac:dyDescent="0.4">
      <c r="B14" s="27"/>
      <c r="C14" s="28"/>
      <c r="D14" s="29"/>
      <c r="O14" s="30"/>
    </row>
    <row r="15" spans="2:15" x14ac:dyDescent="0.4">
      <c r="B15" s="27"/>
      <c r="C15" s="28"/>
      <c r="D15" s="29"/>
      <c r="O15" s="30"/>
    </row>
    <row r="16" spans="2:15" x14ac:dyDescent="0.4">
      <c r="B16" s="27"/>
      <c r="C16" s="28"/>
      <c r="D16" s="29"/>
      <c r="O16" s="30"/>
    </row>
    <row r="17" spans="2:15" x14ac:dyDescent="0.4">
      <c r="B17" s="27"/>
      <c r="C17" s="28"/>
      <c r="D17" s="29"/>
      <c r="O17" s="30"/>
    </row>
    <row r="18" spans="2:15" x14ac:dyDescent="0.4">
      <c r="B18" s="27"/>
      <c r="C18" s="28"/>
      <c r="D18" s="29"/>
      <c r="O18" s="30"/>
    </row>
    <row r="19" spans="2:15" x14ac:dyDescent="0.4">
      <c r="B19" s="27"/>
      <c r="C19" s="28"/>
      <c r="D19" s="29"/>
      <c r="O19" s="30"/>
    </row>
    <row r="20" spans="2:15" x14ac:dyDescent="0.4">
      <c r="B20" s="27"/>
      <c r="C20" s="28"/>
      <c r="D20" s="29"/>
      <c r="O20" s="30"/>
    </row>
    <row r="21" spans="2:15" x14ac:dyDescent="0.4">
      <c r="B21" s="27"/>
      <c r="C21" s="28"/>
      <c r="D21" s="29"/>
      <c r="O21" s="30"/>
    </row>
    <row r="22" spans="2:15" x14ac:dyDescent="0.4">
      <c r="B22" s="27"/>
      <c r="C22" s="28"/>
      <c r="D22" s="29"/>
      <c r="O22" s="30"/>
    </row>
    <row r="23" spans="2:15" x14ac:dyDescent="0.4">
      <c r="B23" s="27"/>
      <c r="C23" s="28"/>
      <c r="D23" s="29"/>
      <c r="O23" s="30"/>
    </row>
    <row r="24" spans="2:15" x14ac:dyDescent="0.4">
      <c r="B24" s="27"/>
      <c r="C24" s="28"/>
      <c r="D24" s="29"/>
      <c r="O24" s="30"/>
    </row>
    <row r="25" spans="2:15" x14ac:dyDescent="0.4">
      <c r="B25" s="27"/>
      <c r="C25" s="28"/>
      <c r="D25" s="29"/>
      <c r="O25" s="30"/>
    </row>
    <row r="26" spans="2:15" x14ac:dyDescent="0.4">
      <c r="B26" s="27"/>
      <c r="C26" s="28"/>
      <c r="D26" s="29"/>
      <c r="O26" s="30"/>
    </row>
    <row r="27" spans="2:15" x14ac:dyDescent="0.4">
      <c r="B27" s="27"/>
      <c r="C27" s="28"/>
      <c r="D27" s="29"/>
      <c r="O27" s="30"/>
    </row>
    <row r="28" spans="2:15" x14ac:dyDescent="0.4">
      <c r="B28" s="27"/>
      <c r="C28" s="28"/>
      <c r="D28" s="29"/>
      <c r="O28" s="30"/>
    </row>
    <row r="29" spans="2:15" x14ac:dyDescent="0.4">
      <c r="B29" s="27"/>
      <c r="C29" s="28"/>
      <c r="D29" s="29"/>
      <c r="O29" s="30"/>
    </row>
    <row r="30" spans="2:15" x14ac:dyDescent="0.4">
      <c r="B30" s="27"/>
      <c r="C30" s="28"/>
      <c r="D30" s="29"/>
      <c r="O30" s="30"/>
    </row>
    <row r="31" spans="2:15" x14ac:dyDescent="0.4">
      <c r="B31" s="27"/>
      <c r="C31" s="28"/>
      <c r="D31" s="29"/>
      <c r="O31" s="30"/>
    </row>
    <row r="32" spans="2:15" x14ac:dyDescent="0.4">
      <c r="B32" s="27"/>
      <c r="C32" s="28"/>
      <c r="D32" s="29"/>
      <c r="O32" s="30"/>
    </row>
    <row r="33" spans="2:15" x14ac:dyDescent="0.4">
      <c r="B33" s="27"/>
      <c r="C33" s="28"/>
      <c r="D33" s="29"/>
      <c r="O33" s="30"/>
    </row>
    <row r="34" spans="2:15" x14ac:dyDescent="0.4">
      <c r="B34" s="27"/>
      <c r="C34" s="28"/>
      <c r="D34" s="29"/>
      <c r="O34" s="30"/>
    </row>
    <row r="35" spans="2:15" x14ac:dyDescent="0.4">
      <c r="B35" s="27"/>
      <c r="C35" s="28"/>
      <c r="D35" s="29"/>
      <c r="O35" s="30"/>
    </row>
    <row r="36" spans="2:15" x14ac:dyDescent="0.4">
      <c r="B36" s="27"/>
      <c r="C36" s="28"/>
      <c r="D36" s="29"/>
      <c r="O36" s="30"/>
    </row>
    <row r="37" spans="2:15" x14ac:dyDescent="0.4">
      <c r="B37" s="27"/>
      <c r="C37" s="28"/>
      <c r="D37" s="29"/>
      <c r="O37" s="30"/>
    </row>
    <row r="38" spans="2:15" x14ac:dyDescent="0.4">
      <c r="B38" s="27"/>
      <c r="C38" s="28"/>
      <c r="D38" s="29"/>
      <c r="O38" s="30"/>
    </row>
    <row r="39" spans="2:15" x14ac:dyDescent="0.4">
      <c r="B39" s="27"/>
      <c r="C39" s="28"/>
      <c r="D39" s="29"/>
      <c r="O39" s="30"/>
    </row>
    <row r="40" spans="2:15" x14ac:dyDescent="0.4">
      <c r="B40" s="27"/>
      <c r="C40" s="28"/>
      <c r="D40" s="29"/>
      <c r="O40" s="30"/>
    </row>
    <row r="41" spans="2:15" x14ac:dyDescent="0.4">
      <c r="B41" s="27"/>
      <c r="C41" s="28"/>
      <c r="D41" s="29"/>
      <c r="O41" s="30"/>
    </row>
    <row r="42" spans="2:15" x14ac:dyDescent="0.4">
      <c r="B42" s="27"/>
      <c r="C42" s="28"/>
      <c r="D42" s="29"/>
      <c r="O42" s="30"/>
    </row>
    <row r="43" spans="2:15" x14ac:dyDescent="0.4">
      <c r="B43" s="27"/>
      <c r="C43" s="28"/>
      <c r="D43" s="29"/>
      <c r="O43" s="30"/>
    </row>
    <row r="44" spans="2:15" x14ac:dyDescent="0.4">
      <c r="B44" s="27"/>
      <c r="C44" s="28"/>
      <c r="D44" s="29"/>
      <c r="O44" s="30"/>
    </row>
    <row r="45" spans="2:15" x14ac:dyDescent="0.4">
      <c r="B45" s="27"/>
      <c r="C45" s="28"/>
      <c r="D45" s="29"/>
      <c r="O45" s="30"/>
    </row>
    <row r="46" spans="2:15" x14ac:dyDescent="0.4">
      <c r="B46" s="27"/>
      <c r="C46" s="28"/>
      <c r="D46" s="29"/>
      <c r="O46" s="30"/>
    </row>
    <row r="47" spans="2:15" x14ac:dyDescent="0.4">
      <c r="B47" s="27"/>
      <c r="C47" s="28"/>
      <c r="D47" s="29"/>
      <c r="O47" s="30"/>
    </row>
    <row r="48" spans="2:15" x14ac:dyDescent="0.4">
      <c r="B48" s="27"/>
      <c r="C48" s="28"/>
      <c r="D48" s="29"/>
      <c r="O48" s="30"/>
    </row>
    <row r="49" spans="2:15" x14ac:dyDescent="0.4">
      <c r="B49" s="27"/>
      <c r="C49" s="28"/>
      <c r="D49" s="29"/>
      <c r="O49" s="30"/>
    </row>
    <row r="50" spans="2:15" x14ac:dyDescent="0.4">
      <c r="B50" s="27"/>
      <c r="C50" s="28"/>
      <c r="D50" s="29"/>
      <c r="O50" s="30"/>
    </row>
    <row r="51" spans="2:15" x14ac:dyDescent="0.4">
      <c r="B51" s="27"/>
      <c r="C51" s="28"/>
      <c r="D51" s="29"/>
      <c r="O51" s="30"/>
    </row>
    <row r="52" spans="2:15" x14ac:dyDescent="0.4">
      <c r="B52" s="27"/>
      <c r="C52" s="28"/>
      <c r="D52" s="29"/>
      <c r="O52" s="30"/>
    </row>
    <row r="53" spans="2:15" x14ac:dyDescent="0.4">
      <c r="B53" s="27"/>
      <c r="C53" s="28"/>
      <c r="D53" s="29"/>
      <c r="O53" s="30"/>
    </row>
    <row r="54" spans="2:15" x14ac:dyDescent="0.4">
      <c r="B54" s="27"/>
      <c r="C54" s="28"/>
      <c r="D54" s="29"/>
      <c r="O54" s="30"/>
    </row>
    <row r="55" spans="2:15" x14ac:dyDescent="0.4">
      <c r="B55" s="27"/>
      <c r="C55" s="28"/>
      <c r="D55" s="29"/>
      <c r="O55" s="30"/>
    </row>
    <row r="56" spans="2:15" x14ac:dyDescent="0.4">
      <c r="B56" s="27"/>
      <c r="C56" s="28"/>
      <c r="D56" s="29"/>
      <c r="O56" s="30"/>
    </row>
    <row r="57" spans="2:15" x14ac:dyDescent="0.4">
      <c r="B57" s="27"/>
      <c r="C57" s="28"/>
      <c r="D57" s="29"/>
      <c r="O57" s="30"/>
    </row>
    <row r="58" spans="2:15" x14ac:dyDescent="0.4">
      <c r="B58" s="27"/>
      <c r="C58" s="28"/>
      <c r="D58" s="29"/>
      <c r="O58" s="30"/>
    </row>
    <row r="59" spans="2:15" x14ac:dyDescent="0.4">
      <c r="B59" s="27"/>
      <c r="C59" s="28"/>
      <c r="D59" s="29"/>
      <c r="O59" s="30"/>
    </row>
    <row r="60" spans="2:15" x14ac:dyDescent="0.4">
      <c r="B60" s="27"/>
      <c r="C60" s="28"/>
      <c r="D60" s="29"/>
      <c r="O60" s="30"/>
    </row>
    <row r="61" spans="2:15" x14ac:dyDescent="0.4">
      <c r="B61" s="27"/>
      <c r="C61" s="28"/>
      <c r="D61" s="29"/>
      <c r="O61" s="30"/>
    </row>
    <row r="62" spans="2:15" x14ac:dyDescent="0.4">
      <c r="B62" s="27"/>
      <c r="C62" s="28"/>
      <c r="D62" s="29"/>
      <c r="O62" s="30"/>
    </row>
    <row r="63" spans="2:15" x14ac:dyDescent="0.4">
      <c r="B63" s="27"/>
      <c r="C63" s="28"/>
      <c r="D63" s="29"/>
      <c r="O63" s="30"/>
    </row>
    <row r="64" spans="2:15" x14ac:dyDescent="0.4">
      <c r="B64" s="27"/>
      <c r="C64" s="28"/>
      <c r="D64" s="29"/>
      <c r="O64" s="30"/>
    </row>
    <row r="65" spans="2:15" x14ac:dyDescent="0.4">
      <c r="B65" s="27"/>
      <c r="C65" s="28"/>
      <c r="D65" s="29"/>
      <c r="O65" s="30"/>
    </row>
    <row r="66" spans="2:15" x14ac:dyDescent="0.4">
      <c r="B66" s="27"/>
      <c r="C66" s="28"/>
      <c r="D66" s="29"/>
      <c r="O66" s="30"/>
    </row>
    <row r="67" spans="2:15" x14ac:dyDescent="0.4">
      <c r="B67" s="27"/>
      <c r="C67" s="28"/>
      <c r="D67" s="29"/>
      <c r="O67" s="30"/>
    </row>
    <row r="68" spans="2:15" x14ac:dyDescent="0.4">
      <c r="B68" s="27"/>
      <c r="C68" s="28"/>
      <c r="D68" s="29"/>
      <c r="O68" s="30"/>
    </row>
    <row r="69" spans="2:15" x14ac:dyDescent="0.4">
      <c r="B69" s="27"/>
      <c r="C69" s="28"/>
      <c r="D69" s="29"/>
      <c r="O69" s="30"/>
    </row>
    <row r="70" spans="2:15" x14ac:dyDescent="0.4">
      <c r="B70" s="27"/>
      <c r="C70" s="28"/>
      <c r="D70" s="29"/>
      <c r="O70" s="30"/>
    </row>
    <row r="71" spans="2:15" x14ac:dyDescent="0.4">
      <c r="B71" s="27"/>
      <c r="C71" s="28"/>
      <c r="D71" s="29"/>
      <c r="O71" s="30"/>
    </row>
    <row r="72" spans="2:15" x14ac:dyDescent="0.4">
      <c r="B72" s="27"/>
      <c r="C72" s="28"/>
      <c r="D72" s="29"/>
      <c r="O72" s="30"/>
    </row>
    <row r="73" spans="2:15" x14ac:dyDescent="0.4">
      <c r="B73" s="27"/>
      <c r="C73" s="28"/>
      <c r="D73" s="29"/>
      <c r="O73" s="30"/>
    </row>
    <row r="74" spans="2:15" x14ac:dyDescent="0.4">
      <c r="B74" s="27"/>
      <c r="C74" s="28"/>
      <c r="D74" s="29"/>
      <c r="O74" s="30"/>
    </row>
    <row r="75" spans="2:15" x14ac:dyDescent="0.4">
      <c r="B75" s="27"/>
      <c r="C75" s="28"/>
      <c r="D75" s="29"/>
      <c r="O75" s="30"/>
    </row>
    <row r="76" spans="2:15" x14ac:dyDescent="0.4">
      <c r="B76" s="27"/>
      <c r="C76" s="28"/>
      <c r="D76" s="29"/>
      <c r="O76" s="30"/>
    </row>
    <row r="77" spans="2:15" x14ac:dyDescent="0.4">
      <c r="B77" s="27"/>
      <c r="C77" s="28"/>
      <c r="D77" s="29"/>
      <c r="O77" s="30"/>
    </row>
    <row r="78" spans="2:15" x14ac:dyDescent="0.4">
      <c r="B78" s="27"/>
      <c r="C78" s="28"/>
      <c r="D78" s="29"/>
      <c r="O78" s="30"/>
    </row>
    <row r="79" spans="2:15" x14ac:dyDescent="0.4">
      <c r="B79" s="27"/>
      <c r="C79" s="28"/>
      <c r="D79" s="29"/>
      <c r="O79" s="30"/>
    </row>
    <row r="80" spans="2:15" x14ac:dyDescent="0.4">
      <c r="B80" s="27"/>
      <c r="C80" s="28"/>
      <c r="D80" s="29"/>
      <c r="O80" s="30"/>
    </row>
    <row r="81" spans="2:15" x14ac:dyDescent="0.4">
      <c r="B81" s="27"/>
      <c r="C81" s="28"/>
      <c r="D81" s="29"/>
      <c r="O81" s="30"/>
    </row>
    <row r="82" spans="2:15" x14ac:dyDescent="0.4">
      <c r="B82" s="27"/>
      <c r="C82" s="28"/>
      <c r="D82" s="29"/>
      <c r="O82" s="30"/>
    </row>
    <row r="83" spans="2:15" x14ac:dyDescent="0.4">
      <c r="B83" s="27"/>
      <c r="C83" s="28"/>
      <c r="D83" s="29"/>
      <c r="O83" s="30"/>
    </row>
    <row r="84" spans="2:15" x14ac:dyDescent="0.4">
      <c r="B84" s="27"/>
      <c r="C84" s="28"/>
      <c r="D84" s="29"/>
      <c r="O84" s="30"/>
    </row>
    <row r="85" spans="2:15" x14ac:dyDescent="0.4">
      <c r="B85" s="27"/>
      <c r="C85" s="28"/>
      <c r="D85" s="29"/>
      <c r="O85" s="30"/>
    </row>
    <row r="86" spans="2:15" x14ac:dyDescent="0.4">
      <c r="B86" s="27"/>
      <c r="C86" s="28"/>
      <c r="D86" s="29"/>
      <c r="O86" s="30"/>
    </row>
    <row r="87" spans="2:15" x14ac:dyDescent="0.4">
      <c r="B87" s="27"/>
      <c r="C87" s="28"/>
      <c r="D87" s="29"/>
      <c r="O87" s="30"/>
    </row>
    <row r="88" spans="2:15" x14ac:dyDescent="0.4">
      <c r="B88" s="27"/>
      <c r="C88" s="28"/>
      <c r="D88" s="29"/>
      <c r="O88" s="30"/>
    </row>
    <row r="89" spans="2:15" x14ac:dyDescent="0.4">
      <c r="B89" s="27"/>
      <c r="C89" s="28"/>
      <c r="D89" s="29"/>
      <c r="O89" s="30"/>
    </row>
    <row r="90" spans="2:15" x14ac:dyDescent="0.4">
      <c r="B90" s="27"/>
      <c r="C90" s="28"/>
      <c r="D90" s="29"/>
      <c r="O90" s="30"/>
    </row>
    <row r="91" spans="2:15" x14ac:dyDescent="0.4">
      <c r="B91" s="27"/>
      <c r="C91" s="28"/>
      <c r="D91" s="29"/>
      <c r="O91" s="30"/>
    </row>
    <row r="92" spans="2:15" x14ac:dyDescent="0.4">
      <c r="B92" s="27"/>
      <c r="C92" s="28"/>
      <c r="D92" s="29"/>
      <c r="O92" s="30"/>
    </row>
    <row r="93" spans="2:15" x14ac:dyDescent="0.4">
      <c r="B93" s="27"/>
      <c r="C93" s="28"/>
      <c r="D93" s="29"/>
      <c r="O93" s="30"/>
    </row>
    <row r="94" spans="2:15" x14ac:dyDescent="0.4">
      <c r="B94" s="27"/>
      <c r="C94" s="28"/>
      <c r="D94" s="29"/>
      <c r="O94" s="30"/>
    </row>
    <row r="95" spans="2:15" x14ac:dyDescent="0.4">
      <c r="B95" s="27"/>
      <c r="C95" s="28"/>
      <c r="D95" s="29"/>
      <c r="O95" s="30"/>
    </row>
    <row r="96" spans="2:15" x14ac:dyDescent="0.4">
      <c r="B96" s="27"/>
      <c r="C96" s="28"/>
      <c r="D96" s="29"/>
      <c r="O96" s="30"/>
    </row>
    <row r="97" spans="2:15" x14ac:dyDescent="0.4">
      <c r="B97" s="27"/>
      <c r="C97" s="28"/>
      <c r="D97" s="29"/>
      <c r="O97" s="30"/>
    </row>
    <row r="98" spans="2:15" x14ac:dyDescent="0.4">
      <c r="B98" s="27"/>
      <c r="C98" s="28"/>
      <c r="D98" s="29"/>
      <c r="O98" s="30"/>
    </row>
    <row r="99" spans="2:15" x14ac:dyDescent="0.4">
      <c r="B99" s="27"/>
      <c r="C99" s="28"/>
      <c r="D99" s="29"/>
      <c r="O99" s="30"/>
    </row>
    <row r="100" spans="2:15" x14ac:dyDescent="0.4">
      <c r="B100" s="27"/>
      <c r="C100" s="28"/>
      <c r="D100" s="29"/>
      <c r="O100" s="30"/>
    </row>
    <row r="101" spans="2:15" x14ac:dyDescent="0.4">
      <c r="B101" s="27"/>
      <c r="C101" s="28"/>
      <c r="D101" s="29"/>
      <c r="O101" s="30"/>
    </row>
    <row r="102" spans="2:15" x14ac:dyDescent="0.4">
      <c r="B102" s="27"/>
      <c r="C102" s="28"/>
      <c r="D102" s="29"/>
      <c r="O102" s="30"/>
    </row>
    <row r="103" spans="2:15" x14ac:dyDescent="0.4">
      <c r="B103" s="27"/>
      <c r="C103" s="28"/>
      <c r="D103" s="29"/>
      <c r="O103" s="30"/>
    </row>
    <row r="104" spans="2:15" x14ac:dyDescent="0.4">
      <c r="B104" s="27"/>
      <c r="C104" s="28"/>
      <c r="D104" s="29"/>
      <c r="O104" s="30"/>
    </row>
    <row r="105" spans="2:15" x14ac:dyDescent="0.4">
      <c r="B105" s="27"/>
      <c r="C105" s="28"/>
      <c r="D105" s="29"/>
      <c r="O105" s="30"/>
    </row>
    <row r="106" spans="2:15" x14ac:dyDescent="0.4">
      <c r="B106" s="27"/>
      <c r="C106" s="28"/>
      <c r="D106" s="29"/>
      <c r="O106" s="30"/>
    </row>
    <row r="107" spans="2:15" x14ac:dyDescent="0.4">
      <c r="B107" s="27"/>
      <c r="C107" s="28"/>
      <c r="D107" s="29"/>
      <c r="O107" s="30"/>
    </row>
    <row r="108" spans="2:15" x14ac:dyDescent="0.4">
      <c r="B108" s="27"/>
      <c r="C108" s="28"/>
      <c r="D108" s="29"/>
      <c r="O108" s="30"/>
    </row>
    <row r="109" spans="2:15" x14ac:dyDescent="0.4">
      <c r="B109" s="27"/>
      <c r="C109" s="28"/>
      <c r="D109" s="29"/>
      <c r="O109" s="30"/>
    </row>
    <row r="110" spans="2:15" x14ac:dyDescent="0.4">
      <c r="B110" s="27"/>
      <c r="C110" s="28"/>
      <c r="D110" s="29"/>
      <c r="O110" s="30"/>
    </row>
    <row r="111" spans="2:15" x14ac:dyDescent="0.4">
      <c r="B111" s="27"/>
      <c r="C111" s="28"/>
      <c r="D111" s="29"/>
      <c r="O111" s="30"/>
    </row>
    <row r="112" spans="2:15" x14ac:dyDescent="0.4">
      <c r="B112" s="27"/>
      <c r="C112" s="28"/>
      <c r="D112" s="29"/>
      <c r="O112" s="30"/>
    </row>
    <row r="113" spans="2:15" x14ac:dyDescent="0.4">
      <c r="B113" s="27"/>
      <c r="C113" s="28"/>
      <c r="D113" s="29"/>
      <c r="O113" s="30"/>
    </row>
    <row r="114" spans="2:15" x14ac:dyDescent="0.4">
      <c r="B114" s="27"/>
      <c r="C114" s="28"/>
      <c r="D114" s="29"/>
      <c r="O114" s="30"/>
    </row>
    <row r="115" spans="2:15" x14ac:dyDescent="0.4">
      <c r="B115" s="27"/>
      <c r="C115" s="28"/>
      <c r="D115" s="29"/>
      <c r="O115" s="30"/>
    </row>
    <row r="116" spans="2:15" x14ac:dyDescent="0.4">
      <c r="B116" s="27"/>
      <c r="C116" s="28"/>
      <c r="D116" s="29"/>
      <c r="O116" s="30"/>
    </row>
    <row r="117" spans="2:15" x14ac:dyDescent="0.4">
      <c r="B117" s="27"/>
      <c r="C117" s="28"/>
      <c r="D117" s="29"/>
      <c r="O117" s="30"/>
    </row>
    <row r="118" spans="2:15" x14ac:dyDescent="0.4">
      <c r="B118" s="27"/>
      <c r="C118" s="28"/>
      <c r="D118" s="29"/>
      <c r="O118" s="30"/>
    </row>
    <row r="119" spans="2:15" x14ac:dyDescent="0.4">
      <c r="B119" s="27"/>
      <c r="C119" s="28"/>
      <c r="D119" s="29"/>
      <c r="O119" s="30"/>
    </row>
    <row r="120" spans="2:15" x14ac:dyDescent="0.4">
      <c r="B120" s="27"/>
      <c r="C120" s="28"/>
      <c r="D120" s="29"/>
      <c r="O120" s="30"/>
    </row>
    <row r="121" spans="2:15" x14ac:dyDescent="0.4">
      <c r="B121" s="27"/>
      <c r="C121" s="28"/>
      <c r="D121" s="29"/>
      <c r="O121" s="30"/>
    </row>
    <row r="122" spans="2:15" x14ac:dyDescent="0.4">
      <c r="B122" s="27"/>
      <c r="C122" s="28"/>
      <c r="D122" s="29"/>
      <c r="O122" s="30"/>
    </row>
    <row r="123" spans="2:15" x14ac:dyDescent="0.4">
      <c r="B123" s="27"/>
      <c r="C123" s="28"/>
      <c r="D123" s="29"/>
      <c r="O123" s="30"/>
    </row>
    <row r="124" spans="2:15" x14ac:dyDescent="0.4">
      <c r="B124" s="27"/>
      <c r="C124" s="28"/>
      <c r="D124" s="29"/>
      <c r="O124" s="30"/>
    </row>
    <row r="125" spans="2:15" x14ac:dyDescent="0.4">
      <c r="B125" s="27"/>
      <c r="C125" s="28"/>
      <c r="D125" s="29"/>
      <c r="O125" s="30"/>
    </row>
    <row r="126" spans="2:15" x14ac:dyDescent="0.4">
      <c r="B126" s="27"/>
      <c r="C126" s="28"/>
      <c r="D126" s="29"/>
      <c r="O126" s="30"/>
    </row>
    <row r="127" spans="2:15" x14ac:dyDescent="0.4">
      <c r="B127" s="27"/>
      <c r="C127" s="28"/>
      <c r="D127" s="29"/>
      <c r="O127" s="30"/>
    </row>
    <row r="128" spans="2:15" x14ac:dyDescent="0.4">
      <c r="B128" s="27"/>
      <c r="C128" s="28"/>
      <c r="D128" s="29"/>
      <c r="O128" s="30"/>
    </row>
    <row r="129" spans="2:15" x14ac:dyDescent="0.4">
      <c r="B129" s="27"/>
      <c r="C129" s="28"/>
      <c r="D129" s="29"/>
      <c r="O129" s="30"/>
    </row>
    <row r="130" spans="2:15" x14ac:dyDescent="0.4">
      <c r="B130" s="27"/>
      <c r="C130" s="28"/>
      <c r="D130" s="29"/>
      <c r="O130" s="30"/>
    </row>
    <row r="131" spans="2:15" x14ac:dyDescent="0.4">
      <c r="B131" s="27"/>
      <c r="C131" s="28"/>
      <c r="D131" s="29"/>
      <c r="O131" s="30"/>
    </row>
    <row r="132" spans="2:15" x14ac:dyDescent="0.4">
      <c r="B132" s="27"/>
      <c r="C132" s="28"/>
      <c r="D132" s="29"/>
      <c r="O132" s="30"/>
    </row>
    <row r="133" spans="2:15" x14ac:dyDescent="0.4">
      <c r="B133" s="27"/>
      <c r="C133" s="28"/>
      <c r="D133" s="29"/>
      <c r="O133" s="30"/>
    </row>
    <row r="134" spans="2:15" x14ac:dyDescent="0.4">
      <c r="B134" s="27"/>
      <c r="C134" s="28"/>
      <c r="D134" s="29"/>
      <c r="O134" s="30"/>
    </row>
    <row r="135" spans="2:15" x14ac:dyDescent="0.4">
      <c r="B135" s="27"/>
      <c r="C135" s="28"/>
      <c r="D135" s="29"/>
      <c r="O135" s="30"/>
    </row>
    <row r="136" spans="2:15" x14ac:dyDescent="0.4">
      <c r="B136" s="27"/>
      <c r="C136" s="28"/>
      <c r="D136" s="29"/>
      <c r="O136" s="30"/>
    </row>
    <row r="137" spans="2:15" x14ac:dyDescent="0.4">
      <c r="B137" s="27"/>
      <c r="C137" s="28"/>
      <c r="D137" s="29"/>
      <c r="O137" s="30"/>
    </row>
    <row r="138" spans="2:15" x14ac:dyDescent="0.4">
      <c r="B138" s="27"/>
      <c r="C138" s="28"/>
      <c r="D138" s="29"/>
      <c r="O138" s="30"/>
    </row>
    <row r="139" spans="2:15" x14ac:dyDescent="0.4">
      <c r="B139" s="27"/>
      <c r="C139" s="28"/>
      <c r="D139" s="29"/>
      <c r="O139" s="30"/>
    </row>
    <row r="140" spans="2:15" x14ac:dyDescent="0.4">
      <c r="B140" s="27"/>
      <c r="C140" s="28"/>
      <c r="D140" s="29"/>
      <c r="O140" s="30"/>
    </row>
    <row r="141" spans="2:15" x14ac:dyDescent="0.4">
      <c r="B141" s="27"/>
      <c r="C141" s="28"/>
      <c r="D141" s="29"/>
      <c r="O141" s="30"/>
    </row>
    <row r="142" spans="2:15" x14ac:dyDescent="0.4">
      <c r="B142" s="27"/>
      <c r="C142" s="28"/>
      <c r="D142" s="29"/>
      <c r="O142" s="30"/>
    </row>
    <row r="143" spans="2:15" x14ac:dyDescent="0.4">
      <c r="B143" s="27"/>
      <c r="C143" s="28"/>
      <c r="D143" s="29"/>
      <c r="O143" s="30"/>
    </row>
    <row r="144" spans="2:15" x14ac:dyDescent="0.4">
      <c r="B144" s="27"/>
      <c r="C144" s="28"/>
      <c r="D144" s="29"/>
      <c r="O144" s="30"/>
    </row>
    <row r="145" spans="2:15" x14ac:dyDescent="0.4">
      <c r="B145" s="27"/>
      <c r="C145" s="28"/>
      <c r="D145" s="29"/>
      <c r="O145" s="30"/>
    </row>
    <row r="146" spans="2:15" x14ac:dyDescent="0.4">
      <c r="B146" s="27"/>
      <c r="C146" s="28"/>
      <c r="D146" s="29"/>
      <c r="O146" s="30"/>
    </row>
    <row r="147" spans="2:15" x14ac:dyDescent="0.4">
      <c r="B147" s="27"/>
      <c r="C147" s="28"/>
      <c r="D147" s="29"/>
      <c r="O147" s="30"/>
    </row>
    <row r="148" spans="2:15" x14ac:dyDescent="0.4">
      <c r="B148" s="27"/>
      <c r="C148" s="28"/>
      <c r="D148" s="29"/>
      <c r="O148" s="30"/>
    </row>
    <row r="149" spans="2:15" x14ac:dyDescent="0.4">
      <c r="B149" s="27"/>
      <c r="C149" s="28"/>
      <c r="D149" s="29"/>
      <c r="O149" s="30"/>
    </row>
    <row r="150" spans="2:15" x14ac:dyDescent="0.4">
      <c r="B150" s="27"/>
      <c r="C150" s="28"/>
      <c r="D150" s="29"/>
      <c r="O150" s="30"/>
    </row>
  </sheetData>
  <sheetProtection algorithmName="SHA-512" hashValue="J1lDscMDj5m3feRag5e5TqrafMrD6n5SDMFB4g6HGUonXRnqFVhA+QvFbM9TG4rwXTnBRdpt3QQsY76GWGqrtg==" saltValue="PPcwWyRBC6vVzH89rHY3/A==" spinCount="100000" sheet="1" scenarios="1" selectLockedCells="1"/>
  <mergeCells count="1">
    <mergeCell ref="B2:N2"/>
  </mergeCells>
  <phoneticPr fontId="1" type="noConversion"/>
  <pageMargins left="0" right="0" top="0.74803149606299213" bottom="0.74803149606299213" header="0" footer="0"/>
  <pageSetup paperSize="9" fitToHeight="0" orientation="portrait" r:id="rId1"/>
  <headerFooter>
    <oddHeader>&amp;R&amp;G</oddHeader>
    <oddFooter>&amp;C&amp;"Arial,標準"&amp;11- &amp;P -&amp;12
&amp;"Arial Narrow,粗體"&amp;KFF0000APLEX Technology Inc. - Confidential</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onfig">
    <pageSetUpPr fitToPage="1"/>
  </sheetPr>
  <dimension ref="A1:O1099"/>
  <sheetViews>
    <sheetView topLeftCell="A89" zoomScaleNormal="100" zoomScalePageLayoutView="60" workbookViewId="0">
      <selection activeCell="B118" sqref="B118"/>
    </sheetView>
  </sheetViews>
  <sheetFormatPr defaultColWidth="8.7265625" defaultRowHeight="15.5" x14ac:dyDescent="0.4"/>
  <cols>
    <col min="1" max="1" width="4.7265625" style="14" customWidth="1"/>
    <col min="2" max="2" width="6.7265625" style="25" customWidth="1"/>
    <col min="3" max="15" width="6.7265625" style="1" customWidth="1"/>
    <col min="16" max="16" width="5.7265625" style="1" customWidth="1"/>
    <col min="17" max="16384" width="8.7265625" style="1"/>
  </cols>
  <sheetData>
    <row r="1" spans="1:15" ht="18" customHeight="1" x14ac:dyDescent="0.4">
      <c r="B1" s="23"/>
      <c r="C1" s="12"/>
      <c r="D1" s="12"/>
      <c r="E1" s="13"/>
    </row>
    <row r="2" spans="1:15" ht="27" customHeight="1" x14ac:dyDescent="0.4">
      <c r="B2" s="21" t="s">
        <v>299</v>
      </c>
      <c r="C2" s="187" t="s">
        <v>70</v>
      </c>
      <c r="D2" s="188"/>
      <c r="E2" s="188"/>
      <c r="F2" s="188"/>
      <c r="G2" s="188"/>
      <c r="H2" s="188"/>
      <c r="I2" s="188"/>
      <c r="J2" s="188"/>
      <c r="K2" s="188"/>
      <c r="L2" s="188"/>
      <c r="M2" s="188"/>
      <c r="N2" s="188"/>
      <c r="O2" s="188"/>
    </row>
    <row r="3" spans="1:15" ht="16" customHeight="1" x14ac:dyDescent="0.4">
      <c r="B3" s="7"/>
      <c r="C3" s="5"/>
      <c r="D3" s="6"/>
      <c r="E3" s="6"/>
      <c r="F3" s="6"/>
      <c r="G3" s="6"/>
      <c r="H3" s="6"/>
      <c r="I3" s="6"/>
      <c r="J3" s="6"/>
      <c r="K3" s="6"/>
      <c r="L3" s="6"/>
      <c r="M3" s="6"/>
      <c r="N3" s="6"/>
      <c r="O3" s="6"/>
    </row>
    <row r="4" spans="1:15" ht="20" customHeight="1" thickBot="1" x14ac:dyDescent="0.45">
      <c r="B4" s="22" t="s">
        <v>299</v>
      </c>
      <c r="C4" s="192" t="s">
        <v>71</v>
      </c>
      <c r="D4" s="193"/>
      <c r="E4" s="193"/>
      <c r="F4" s="145"/>
      <c r="G4" s="145"/>
      <c r="H4" s="145"/>
      <c r="I4" s="145"/>
      <c r="J4" s="145"/>
      <c r="K4" s="145"/>
      <c r="L4" s="145"/>
      <c r="M4" s="145"/>
      <c r="N4" s="145"/>
      <c r="O4" s="145"/>
    </row>
    <row r="5" spans="1:15" ht="32" customHeight="1" x14ac:dyDescent="0.4">
      <c r="B5" s="49"/>
      <c r="C5" s="194" t="s">
        <v>81</v>
      </c>
      <c r="D5" s="195"/>
      <c r="E5" s="195"/>
      <c r="F5" s="189" t="s">
        <v>20</v>
      </c>
      <c r="G5" s="190"/>
      <c r="H5" s="190"/>
      <c r="I5" s="190"/>
      <c r="J5" s="190"/>
      <c r="K5" s="190"/>
      <c r="L5" s="190"/>
      <c r="M5" s="190"/>
      <c r="N5" s="190"/>
      <c r="O5" s="191"/>
    </row>
    <row r="6" spans="1:15" ht="16" customHeight="1" x14ac:dyDescent="0.4">
      <c r="B6" s="49"/>
      <c r="C6" s="178" t="s">
        <v>72</v>
      </c>
      <c r="D6" s="179"/>
      <c r="E6" s="179"/>
      <c r="F6" s="180"/>
      <c r="G6" s="181"/>
      <c r="H6" s="181"/>
      <c r="I6" s="181"/>
      <c r="J6" s="181"/>
      <c r="K6" s="181"/>
      <c r="L6" s="181"/>
      <c r="M6" s="181"/>
      <c r="N6" s="182"/>
      <c r="O6" s="183"/>
    </row>
    <row r="7" spans="1:15" ht="16" customHeight="1" x14ac:dyDescent="0.4">
      <c r="B7" s="49"/>
      <c r="C7" s="178" t="s">
        <v>73</v>
      </c>
      <c r="D7" s="179"/>
      <c r="E7" s="179"/>
      <c r="F7" s="180"/>
      <c r="G7" s="181"/>
      <c r="H7" s="181"/>
      <c r="I7" s="181"/>
      <c r="J7" s="181"/>
      <c r="K7" s="181"/>
      <c r="L7" s="181"/>
      <c r="M7" s="181"/>
      <c r="N7" s="182"/>
      <c r="O7" s="183"/>
    </row>
    <row r="8" spans="1:15" ht="16" customHeight="1" x14ac:dyDescent="0.4">
      <c r="B8" s="49"/>
      <c r="C8" s="178" t="s">
        <v>74</v>
      </c>
      <c r="D8" s="179"/>
      <c r="E8" s="179"/>
      <c r="F8" s="180"/>
      <c r="G8" s="181"/>
      <c r="H8" s="181"/>
      <c r="I8" s="181"/>
      <c r="J8" s="181"/>
      <c r="K8" s="181"/>
      <c r="L8" s="181"/>
      <c r="M8" s="181"/>
      <c r="N8" s="182"/>
      <c r="O8" s="183"/>
    </row>
    <row r="9" spans="1:15" ht="16" customHeight="1" x14ac:dyDescent="0.4">
      <c r="B9" s="49"/>
      <c r="C9" s="178" t="s">
        <v>75</v>
      </c>
      <c r="D9" s="179"/>
      <c r="E9" s="179"/>
      <c r="F9" s="180"/>
      <c r="G9" s="181"/>
      <c r="H9" s="181"/>
      <c r="I9" s="181"/>
      <c r="J9" s="181"/>
      <c r="K9" s="181"/>
      <c r="L9" s="181"/>
      <c r="M9" s="181"/>
      <c r="N9" s="182"/>
      <c r="O9" s="183"/>
    </row>
    <row r="10" spans="1:15" ht="16" customHeight="1" x14ac:dyDescent="0.4">
      <c r="B10" s="49"/>
      <c r="C10" s="178" t="s">
        <v>76</v>
      </c>
      <c r="D10" s="179"/>
      <c r="E10" s="179"/>
      <c r="F10" s="180"/>
      <c r="G10" s="181"/>
      <c r="H10" s="181"/>
      <c r="I10" s="181"/>
      <c r="J10" s="181"/>
      <c r="K10" s="181"/>
      <c r="L10" s="181"/>
      <c r="M10" s="181"/>
      <c r="N10" s="182"/>
      <c r="O10" s="183"/>
    </row>
    <row r="11" spans="1:15" ht="16" customHeight="1" x14ac:dyDescent="0.4">
      <c r="B11" s="49"/>
      <c r="C11" s="178" t="s">
        <v>22</v>
      </c>
      <c r="D11" s="179"/>
      <c r="E11" s="179"/>
      <c r="F11" s="180"/>
      <c r="G11" s="181"/>
      <c r="H11" s="181"/>
      <c r="I11" s="181"/>
      <c r="J11" s="181"/>
      <c r="K11" s="181"/>
      <c r="L11" s="181"/>
      <c r="M11" s="181"/>
      <c r="N11" s="182"/>
      <c r="O11" s="183"/>
    </row>
    <row r="12" spans="1:15" ht="16" customHeight="1" x14ac:dyDescent="0.4">
      <c r="B12" s="49"/>
      <c r="C12" s="178" t="s">
        <v>77</v>
      </c>
      <c r="D12" s="179"/>
      <c r="E12" s="179"/>
      <c r="F12" s="180"/>
      <c r="G12" s="181"/>
      <c r="H12" s="181"/>
      <c r="I12" s="181"/>
      <c r="J12" s="181"/>
      <c r="K12" s="181"/>
      <c r="L12" s="181"/>
      <c r="M12" s="181"/>
      <c r="N12" s="182"/>
      <c r="O12" s="183"/>
    </row>
    <row r="13" spans="1:15" ht="16" customHeight="1" x14ac:dyDescent="0.4">
      <c r="B13" s="49"/>
      <c r="C13" s="178" t="s">
        <v>78</v>
      </c>
      <c r="D13" s="179"/>
      <c r="E13" s="179"/>
      <c r="F13" s="180"/>
      <c r="G13" s="181"/>
      <c r="H13" s="181"/>
      <c r="I13" s="181"/>
      <c r="J13" s="181"/>
      <c r="K13" s="181"/>
      <c r="L13" s="181"/>
      <c r="M13" s="181"/>
      <c r="N13" s="182"/>
      <c r="O13" s="183"/>
    </row>
    <row r="14" spans="1:15" s="78" customFormat="1" ht="16" customHeight="1" x14ac:dyDescent="0.4">
      <c r="A14" s="14"/>
      <c r="B14" s="49"/>
      <c r="C14" s="178" t="s">
        <v>283</v>
      </c>
      <c r="D14" s="179"/>
      <c r="E14" s="179"/>
      <c r="F14" s="180"/>
      <c r="G14" s="181"/>
      <c r="H14" s="181"/>
      <c r="I14" s="181"/>
      <c r="J14" s="181"/>
      <c r="K14" s="181"/>
      <c r="L14" s="181"/>
      <c r="M14" s="181"/>
      <c r="N14" s="182"/>
      <c r="O14" s="183"/>
    </row>
    <row r="15" spans="1:15" ht="16" customHeight="1" x14ac:dyDescent="0.4">
      <c r="B15" s="49"/>
      <c r="C15" s="178" t="s">
        <v>79</v>
      </c>
      <c r="D15" s="179"/>
      <c r="E15" s="179"/>
      <c r="F15" s="180"/>
      <c r="G15" s="181"/>
      <c r="H15" s="181"/>
      <c r="I15" s="181"/>
      <c r="J15" s="181"/>
      <c r="K15" s="181"/>
      <c r="L15" s="181"/>
      <c r="M15" s="181"/>
      <c r="N15" s="182"/>
      <c r="O15" s="183"/>
    </row>
    <row r="16" spans="1:15" ht="16" customHeight="1" thickBot="1" x14ac:dyDescent="0.45">
      <c r="B16" s="49"/>
      <c r="C16" s="196" t="s">
        <v>80</v>
      </c>
      <c r="D16" s="197"/>
      <c r="E16" s="197"/>
      <c r="F16" s="198"/>
      <c r="G16" s="199"/>
      <c r="H16" s="199"/>
      <c r="I16" s="199"/>
      <c r="J16" s="199"/>
      <c r="K16" s="199"/>
      <c r="L16" s="199"/>
      <c r="M16" s="199"/>
      <c r="N16" s="200"/>
      <c r="O16" s="201"/>
    </row>
    <row r="17" spans="1:15" ht="16" customHeight="1" thickBot="1" x14ac:dyDescent="0.45">
      <c r="B17" s="45"/>
    </row>
    <row r="18" spans="1:15" ht="32" customHeight="1" x14ac:dyDescent="0.4">
      <c r="B18" s="49"/>
      <c r="C18" s="194" t="s">
        <v>82</v>
      </c>
      <c r="D18" s="195"/>
      <c r="E18" s="195"/>
      <c r="F18" s="189" t="s">
        <v>20</v>
      </c>
      <c r="G18" s="190"/>
      <c r="H18" s="190"/>
      <c r="I18" s="190"/>
      <c r="J18" s="190"/>
      <c r="K18" s="190"/>
      <c r="L18" s="190"/>
      <c r="M18" s="190"/>
      <c r="N18" s="190"/>
      <c r="O18" s="191"/>
    </row>
    <row r="19" spans="1:15" ht="16" customHeight="1" x14ac:dyDescent="0.4">
      <c r="B19" s="49"/>
      <c r="C19" s="178" t="s">
        <v>72</v>
      </c>
      <c r="D19" s="179"/>
      <c r="E19" s="179"/>
      <c r="F19" s="180"/>
      <c r="G19" s="181"/>
      <c r="H19" s="181"/>
      <c r="I19" s="181"/>
      <c r="J19" s="181"/>
      <c r="K19" s="181"/>
      <c r="L19" s="181"/>
      <c r="M19" s="181"/>
      <c r="N19" s="182"/>
      <c r="O19" s="183"/>
    </row>
    <row r="20" spans="1:15" ht="16" customHeight="1" x14ac:dyDescent="0.4">
      <c r="B20" s="49"/>
      <c r="C20" s="178" t="s">
        <v>73</v>
      </c>
      <c r="D20" s="179"/>
      <c r="E20" s="179"/>
      <c r="F20" s="180"/>
      <c r="G20" s="181"/>
      <c r="H20" s="181"/>
      <c r="I20" s="181"/>
      <c r="J20" s="181"/>
      <c r="K20" s="181"/>
      <c r="L20" s="181"/>
      <c r="M20" s="181"/>
      <c r="N20" s="182"/>
      <c r="O20" s="183"/>
    </row>
    <row r="21" spans="1:15" ht="16" customHeight="1" x14ac:dyDescent="0.4">
      <c r="B21" s="49"/>
      <c r="C21" s="178" t="s">
        <v>74</v>
      </c>
      <c r="D21" s="179"/>
      <c r="E21" s="179"/>
      <c r="F21" s="180"/>
      <c r="G21" s="181"/>
      <c r="H21" s="181"/>
      <c r="I21" s="181"/>
      <c r="J21" s="181"/>
      <c r="K21" s="181"/>
      <c r="L21" s="181"/>
      <c r="M21" s="181"/>
      <c r="N21" s="182"/>
      <c r="O21" s="183"/>
    </row>
    <row r="22" spans="1:15" ht="16" customHeight="1" x14ac:dyDescent="0.4">
      <c r="B22" s="49"/>
      <c r="C22" s="178" t="s">
        <v>75</v>
      </c>
      <c r="D22" s="179"/>
      <c r="E22" s="179"/>
      <c r="F22" s="180"/>
      <c r="G22" s="181"/>
      <c r="H22" s="181"/>
      <c r="I22" s="181"/>
      <c r="J22" s="181"/>
      <c r="K22" s="181"/>
      <c r="L22" s="181"/>
      <c r="M22" s="181"/>
      <c r="N22" s="182"/>
      <c r="O22" s="183"/>
    </row>
    <row r="23" spans="1:15" ht="16" customHeight="1" x14ac:dyDescent="0.4">
      <c r="B23" s="49"/>
      <c r="C23" s="178" t="s">
        <v>76</v>
      </c>
      <c r="D23" s="179"/>
      <c r="E23" s="179"/>
      <c r="F23" s="180"/>
      <c r="G23" s="181"/>
      <c r="H23" s="181"/>
      <c r="I23" s="181"/>
      <c r="J23" s="181"/>
      <c r="K23" s="181"/>
      <c r="L23" s="181"/>
      <c r="M23" s="181"/>
      <c r="N23" s="182"/>
      <c r="O23" s="183"/>
    </row>
    <row r="24" spans="1:15" ht="16" customHeight="1" x14ac:dyDescent="0.4">
      <c r="B24" s="49"/>
      <c r="C24" s="178" t="s">
        <v>22</v>
      </c>
      <c r="D24" s="179"/>
      <c r="E24" s="179"/>
      <c r="F24" s="180"/>
      <c r="G24" s="181"/>
      <c r="H24" s="181"/>
      <c r="I24" s="181"/>
      <c r="J24" s="181"/>
      <c r="K24" s="181"/>
      <c r="L24" s="181"/>
      <c r="M24" s="181"/>
      <c r="N24" s="182"/>
      <c r="O24" s="183"/>
    </row>
    <row r="25" spans="1:15" ht="16" customHeight="1" x14ac:dyDescent="0.4">
      <c r="B25" s="49"/>
      <c r="C25" s="178" t="s">
        <v>77</v>
      </c>
      <c r="D25" s="179"/>
      <c r="E25" s="179"/>
      <c r="F25" s="180"/>
      <c r="G25" s="181"/>
      <c r="H25" s="181"/>
      <c r="I25" s="181"/>
      <c r="J25" s="181"/>
      <c r="K25" s="181"/>
      <c r="L25" s="181"/>
      <c r="M25" s="181"/>
      <c r="N25" s="182"/>
      <c r="O25" s="183"/>
    </row>
    <row r="26" spans="1:15" ht="16" customHeight="1" x14ac:dyDescent="0.4">
      <c r="B26" s="49"/>
      <c r="C26" s="178" t="s">
        <v>78</v>
      </c>
      <c r="D26" s="179"/>
      <c r="E26" s="179"/>
      <c r="F26" s="180"/>
      <c r="G26" s="181"/>
      <c r="H26" s="181"/>
      <c r="I26" s="181"/>
      <c r="J26" s="181"/>
      <c r="K26" s="181"/>
      <c r="L26" s="181"/>
      <c r="M26" s="181"/>
      <c r="N26" s="182"/>
      <c r="O26" s="183"/>
    </row>
    <row r="27" spans="1:15" s="78" customFormat="1" ht="16" customHeight="1" x14ac:dyDescent="0.4">
      <c r="A27" s="14"/>
      <c r="B27" s="49"/>
      <c r="C27" s="178" t="s">
        <v>283</v>
      </c>
      <c r="D27" s="179"/>
      <c r="E27" s="179"/>
      <c r="F27" s="180"/>
      <c r="G27" s="181"/>
      <c r="H27" s="181"/>
      <c r="I27" s="181"/>
      <c r="J27" s="181"/>
      <c r="K27" s="181"/>
      <c r="L27" s="181"/>
      <c r="M27" s="181"/>
      <c r="N27" s="182"/>
      <c r="O27" s="183"/>
    </row>
    <row r="28" spans="1:15" ht="16" customHeight="1" x14ac:dyDescent="0.4">
      <c r="B28" s="49"/>
      <c r="C28" s="178" t="s">
        <v>79</v>
      </c>
      <c r="D28" s="179"/>
      <c r="E28" s="179"/>
      <c r="F28" s="180"/>
      <c r="G28" s="181"/>
      <c r="H28" s="181"/>
      <c r="I28" s="181"/>
      <c r="J28" s="181"/>
      <c r="K28" s="181"/>
      <c r="L28" s="181"/>
      <c r="M28" s="181"/>
      <c r="N28" s="182"/>
      <c r="O28" s="183"/>
    </row>
    <row r="29" spans="1:15" ht="16" customHeight="1" thickBot="1" x14ac:dyDescent="0.45">
      <c r="B29" s="49"/>
      <c r="C29" s="196" t="s">
        <v>80</v>
      </c>
      <c r="D29" s="197"/>
      <c r="E29" s="197"/>
      <c r="F29" s="198"/>
      <c r="G29" s="199"/>
      <c r="H29" s="199"/>
      <c r="I29" s="199"/>
      <c r="J29" s="199"/>
      <c r="K29" s="199"/>
      <c r="L29" s="199"/>
      <c r="M29" s="199"/>
      <c r="N29" s="200"/>
      <c r="O29" s="201"/>
    </row>
    <row r="30" spans="1:15" ht="16" customHeight="1" thickBot="1" x14ac:dyDescent="0.45">
      <c r="B30" s="45"/>
    </row>
    <row r="31" spans="1:15" ht="32" customHeight="1" x14ac:dyDescent="0.4">
      <c r="B31" s="49"/>
      <c r="C31" s="194" t="s">
        <v>83</v>
      </c>
      <c r="D31" s="195"/>
      <c r="E31" s="195"/>
      <c r="F31" s="189" t="s">
        <v>20</v>
      </c>
      <c r="G31" s="190"/>
      <c r="H31" s="190"/>
      <c r="I31" s="190"/>
      <c r="J31" s="190"/>
      <c r="K31" s="190"/>
      <c r="L31" s="190"/>
      <c r="M31" s="190"/>
      <c r="N31" s="190"/>
      <c r="O31" s="191"/>
    </row>
    <row r="32" spans="1:15" ht="16" customHeight="1" x14ac:dyDescent="0.4">
      <c r="B32" s="49"/>
      <c r="C32" s="178" t="s">
        <v>72</v>
      </c>
      <c r="D32" s="179"/>
      <c r="E32" s="179"/>
      <c r="F32" s="180"/>
      <c r="G32" s="181"/>
      <c r="H32" s="181"/>
      <c r="I32" s="181"/>
      <c r="J32" s="181"/>
      <c r="K32" s="181"/>
      <c r="L32" s="181"/>
      <c r="M32" s="181"/>
      <c r="N32" s="182"/>
      <c r="O32" s="183"/>
    </row>
    <row r="33" spans="1:15" ht="16" customHeight="1" x14ac:dyDescent="0.4">
      <c r="B33" s="49"/>
      <c r="C33" s="178" t="s">
        <v>73</v>
      </c>
      <c r="D33" s="179"/>
      <c r="E33" s="179"/>
      <c r="F33" s="180"/>
      <c r="G33" s="181"/>
      <c r="H33" s="181"/>
      <c r="I33" s="181"/>
      <c r="J33" s="181"/>
      <c r="K33" s="181"/>
      <c r="L33" s="181"/>
      <c r="M33" s="181"/>
      <c r="N33" s="182"/>
      <c r="O33" s="183"/>
    </row>
    <row r="34" spans="1:15" ht="16" customHeight="1" x14ac:dyDescent="0.4">
      <c r="B34" s="49"/>
      <c r="C34" s="178" t="s">
        <v>74</v>
      </c>
      <c r="D34" s="179"/>
      <c r="E34" s="179"/>
      <c r="F34" s="180"/>
      <c r="G34" s="181"/>
      <c r="H34" s="181"/>
      <c r="I34" s="181"/>
      <c r="J34" s="181"/>
      <c r="K34" s="181"/>
      <c r="L34" s="181"/>
      <c r="M34" s="181"/>
      <c r="N34" s="182"/>
      <c r="O34" s="183"/>
    </row>
    <row r="35" spans="1:15" ht="16" customHeight="1" x14ac:dyDescent="0.4">
      <c r="B35" s="49"/>
      <c r="C35" s="178" t="s">
        <v>75</v>
      </c>
      <c r="D35" s="179"/>
      <c r="E35" s="179"/>
      <c r="F35" s="180"/>
      <c r="G35" s="181"/>
      <c r="H35" s="181"/>
      <c r="I35" s="181"/>
      <c r="J35" s="181"/>
      <c r="K35" s="181"/>
      <c r="L35" s="181"/>
      <c r="M35" s="181"/>
      <c r="N35" s="182"/>
      <c r="O35" s="183"/>
    </row>
    <row r="36" spans="1:15" ht="16" customHeight="1" x14ac:dyDescent="0.4">
      <c r="B36" s="49"/>
      <c r="C36" s="178" t="s">
        <v>76</v>
      </c>
      <c r="D36" s="179"/>
      <c r="E36" s="179"/>
      <c r="F36" s="180"/>
      <c r="G36" s="181"/>
      <c r="H36" s="181"/>
      <c r="I36" s="181"/>
      <c r="J36" s="181"/>
      <c r="K36" s="181"/>
      <c r="L36" s="181"/>
      <c r="M36" s="181"/>
      <c r="N36" s="182"/>
      <c r="O36" s="183"/>
    </row>
    <row r="37" spans="1:15" ht="16" customHeight="1" x14ac:dyDescent="0.4">
      <c r="B37" s="49"/>
      <c r="C37" s="178" t="s">
        <v>22</v>
      </c>
      <c r="D37" s="179"/>
      <c r="E37" s="179"/>
      <c r="F37" s="180"/>
      <c r="G37" s="181"/>
      <c r="H37" s="181"/>
      <c r="I37" s="181"/>
      <c r="J37" s="181"/>
      <c r="K37" s="181"/>
      <c r="L37" s="181"/>
      <c r="M37" s="181"/>
      <c r="N37" s="182"/>
      <c r="O37" s="183"/>
    </row>
    <row r="38" spans="1:15" ht="16" customHeight="1" x14ac:dyDescent="0.4">
      <c r="B38" s="49"/>
      <c r="C38" s="178" t="s">
        <v>77</v>
      </c>
      <c r="D38" s="179"/>
      <c r="E38" s="179"/>
      <c r="F38" s="180"/>
      <c r="G38" s="181"/>
      <c r="H38" s="181"/>
      <c r="I38" s="181"/>
      <c r="J38" s="181"/>
      <c r="K38" s="181"/>
      <c r="L38" s="181"/>
      <c r="M38" s="181"/>
      <c r="N38" s="182"/>
      <c r="O38" s="183"/>
    </row>
    <row r="39" spans="1:15" ht="16" customHeight="1" x14ac:dyDescent="0.4">
      <c r="B39" s="49"/>
      <c r="C39" s="178" t="s">
        <v>78</v>
      </c>
      <c r="D39" s="179"/>
      <c r="E39" s="179"/>
      <c r="F39" s="180"/>
      <c r="G39" s="181"/>
      <c r="H39" s="181"/>
      <c r="I39" s="181"/>
      <c r="J39" s="181"/>
      <c r="K39" s="181"/>
      <c r="L39" s="181"/>
      <c r="M39" s="181"/>
      <c r="N39" s="182"/>
      <c r="O39" s="183"/>
    </row>
    <row r="40" spans="1:15" s="78" customFormat="1" ht="16" customHeight="1" x14ac:dyDescent="0.4">
      <c r="A40" s="14"/>
      <c r="B40" s="49"/>
      <c r="C40" s="178" t="s">
        <v>283</v>
      </c>
      <c r="D40" s="179"/>
      <c r="E40" s="179"/>
      <c r="F40" s="180"/>
      <c r="G40" s="181"/>
      <c r="H40" s="181"/>
      <c r="I40" s="181"/>
      <c r="J40" s="181"/>
      <c r="K40" s="181"/>
      <c r="L40" s="181"/>
      <c r="M40" s="181"/>
      <c r="N40" s="182"/>
      <c r="O40" s="183"/>
    </row>
    <row r="41" spans="1:15" ht="16" customHeight="1" x14ac:dyDescent="0.4">
      <c r="B41" s="49"/>
      <c r="C41" s="178" t="s">
        <v>79</v>
      </c>
      <c r="D41" s="179"/>
      <c r="E41" s="179"/>
      <c r="F41" s="180"/>
      <c r="G41" s="181"/>
      <c r="H41" s="181"/>
      <c r="I41" s="181"/>
      <c r="J41" s="181"/>
      <c r="K41" s="181"/>
      <c r="L41" s="181"/>
      <c r="M41" s="181"/>
      <c r="N41" s="182"/>
      <c r="O41" s="183"/>
    </row>
    <row r="42" spans="1:15" ht="16" customHeight="1" thickBot="1" x14ac:dyDescent="0.45">
      <c r="B42" s="49"/>
      <c r="C42" s="196" t="s">
        <v>80</v>
      </c>
      <c r="D42" s="197"/>
      <c r="E42" s="197"/>
      <c r="F42" s="198"/>
      <c r="G42" s="199"/>
      <c r="H42" s="199"/>
      <c r="I42" s="199"/>
      <c r="J42" s="199"/>
      <c r="K42" s="199"/>
      <c r="L42" s="199"/>
      <c r="M42" s="199"/>
      <c r="N42" s="200"/>
      <c r="O42" s="201"/>
    </row>
    <row r="43" spans="1:15" ht="16" customHeight="1" x14ac:dyDescent="0.4">
      <c r="B43" s="45"/>
    </row>
    <row r="44" spans="1:15" ht="20.149999999999999" customHeight="1" x14ac:dyDescent="0.4">
      <c r="B44" s="22" t="s">
        <v>299</v>
      </c>
      <c r="C44" s="192" t="s">
        <v>88</v>
      </c>
      <c r="D44" s="145"/>
      <c r="E44" s="145"/>
      <c r="F44" s="145"/>
      <c r="G44" s="145"/>
      <c r="H44" s="145"/>
      <c r="I44" s="145"/>
    </row>
    <row r="45" spans="1:15" ht="16" customHeight="1" x14ac:dyDescent="0.4">
      <c r="B45" s="24"/>
      <c r="C45" s="215" t="s">
        <v>89</v>
      </c>
      <c r="D45" s="216"/>
      <c r="E45" s="216"/>
      <c r="F45" s="215" t="s">
        <v>90</v>
      </c>
      <c r="G45" s="215"/>
      <c r="H45" s="215"/>
      <c r="I45" s="215"/>
      <c r="J45" s="215"/>
      <c r="K45" s="215"/>
      <c r="L45" s="215"/>
      <c r="M45" s="217" t="s">
        <v>23</v>
      </c>
      <c r="N45" s="217"/>
      <c r="O45" s="217"/>
    </row>
    <row r="46" spans="1:15" ht="16" customHeight="1" x14ac:dyDescent="0.4">
      <c r="B46" s="24"/>
      <c r="C46" s="212" t="s">
        <v>91</v>
      </c>
      <c r="D46" s="213"/>
      <c r="E46" s="213"/>
      <c r="F46" s="214" t="s">
        <v>92</v>
      </c>
      <c r="G46" s="214"/>
      <c r="H46" s="214"/>
      <c r="I46" s="214"/>
      <c r="J46" s="214"/>
      <c r="K46" s="214"/>
      <c r="L46" s="214"/>
      <c r="M46" s="211" t="s">
        <v>20</v>
      </c>
      <c r="N46" s="211"/>
      <c r="O46" s="211"/>
    </row>
    <row r="47" spans="1:15" ht="16" customHeight="1" x14ac:dyDescent="0.4">
      <c r="B47" s="24"/>
      <c r="C47" s="212" t="s">
        <v>93</v>
      </c>
      <c r="D47" s="213"/>
      <c r="E47" s="213"/>
      <c r="F47" s="214" t="s">
        <v>94</v>
      </c>
      <c r="G47" s="214"/>
      <c r="H47" s="214"/>
      <c r="I47" s="214"/>
      <c r="J47" s="214"/>
      <c r="K47" s="214"/>
      <c r="L47" s="214"/>
      <c r="M47" s="211" t="s">
        <v>20</v>
      </c>
      <c r="N47" s="211"/>
      <c r="O47" s="211"/>
    </row>
    <row r="48" spans="1:15" ht="16" customHeight="1" x14ac:dyDescent="0.4">
      <c r="B48" s="24"/>
      <c r="C48" s="212" t="s">
        <v>95</v>
      </c>
      <c r="D48" s="213"/>
      <c r="E48" s="213"/>
      <c r="F48" s="212" t="s">
        <v>107</v>
      </c>
      <c r="G48" s="212"/>
      <c r="H48" s="212"/>
      <c r="I48" s="212"/>
      <c r="J48" s="212"/>
      <c r="K48" s="212"/>
      <c r="L48" s="212"/>
      <c r="M48" s="211" t="s">
        <v>20</v>
      </c>
      <c r="N48" s="211"/>
      <c r="O48" s="211"/>
    </row>
    <row r="49" spans="1:15" ht="16" customHeight="1" x14ac:dyDescent="0.4">
      <c r="B49" s="24"/>
      <c r="C49" s="212" t="s">
        <v>96</v>
      </c>
      <c r="D49" s="213"/>
      <c r="E49" s="213"/>
      <c r="F49" s="212" t="s">
        <v>97</v>
      </c>
      <c r="G49" s="212"/>
      <c r="H49" s="212"/>
      <c r="I49" s="212"/>
      <c r="J49" s="212"/>
      <c r="K49" s="212"/>
      <c r="L49" s="212"/>
      <c r="M49" s="211" t="s">
        <v>20</v>
      </c>
      <c r="N49" s="211"/>
      <c r="O49" s="211"/>
    </row>
    <row r="50" spans="1:15" ht="16" customHeight="1" x14ac:dyDescent="0.4">
      <c r="B50" s="24"/>
      <c r="C50" s="212" t="s">
        <v>98</v>
      </c>
      <c r="D50" s="213"/>
      <c r="E50" s="213"/>
      <c r="F50" s="212" t="s">
        <v>99</v>
      </c>
      <c r="G50" s="212"/>
      <c r="H50" s="212"/>
      <c r="I50" s="212"/>
      <c r="J50" s="212"/>
      <c r="K50" s="212"/>
      <c r="L50" s="212"/>
      <c r="M50" s="211" t="s">
        <v>20</v>
      </c>
      <c r="N50" s="211"/>
      <c r="O50" s="211"/>
    </row>
    <row r="51" spans="1:15" s="80" customFormat="1" ht="16" customHeight="1" x14ac:dyDescent="0.4">
      <c r="A51" s="14"/>
      <c r="B51" s="24"/>
      <c r="C51" s="212" t="s">
        <v>300</v>
      </c>
      <c r="D51" s="213"/>
      <c r="E51" s="213"/>
      <c r="F51" s="214" t="s">
        <v>103</v>
      </c>
      <c r="G51" s="214"/>
      <c r="H51" s="214"/>
      <c r="I51" s="214"/>
      <c r="J51" s="214"/>
      <c r="K51" s="214"/>
      <c r="L51" s="214"/>
      <c r="M51" s="211" t="s">
        <v>20</v>
      </c>
      <c r="N51" s="211"/>
      <c r="O51" s="211"/>
    </row>
    <row r="52" spans="1:15" ht="16" customHeight="1" x14ac:dyDescent="0.4">
      <c r="B52" s="24"/>
      <c r="C52" s="212" t="s">
        <v>100</v>
      </c>
      <c r="D52" s="213"/>
      <c r="E52" s="213"/>
      <c r="F52" s="212" t="s">
        <v>101</v>
      </c>
      <c r="G52" s="212"/>
      <c r="H52" s="212"/>
      <c r="I52" s="212"/>
      <c r="J52" s="212"/>
      <c r="K52" s="212"/>
      <c r="L52" s="212"/>
      <c r="M52" s="211" t="s">
        <v>20</v>
      </c>
      <c r="N52" s="211"/>
      <c r="O52" s="211"/>
    </row>
    <row r="53" spans="1:15" ht="16" customHeight="1" x14ac:dyDescent="0.4">
      <c r="B53" s="24"/>
      <c r="C53" s="212" t="s">
        <v>102</v>
      </c>
      <c r="D53" s="213"/>
      <c r="E53" s="213"/>
      <c r="F53" s="212" t="s">
        <v>103</v>
      </c>
      <c r="G53" s="212"/>
      <c r="H53" s="212"/>
      <c r="I53" s="212"/>
      <c r="J53" s="212"/>
      <c r="K53" s="212"/>
      <c r="L53" s="212"/>
      <c r="M53" s="211" t="s">
        <v>20</v>
      </c>
      <c r="N53" s="211"/>
      <c r="O53" s="211"/>
    </row>
    <row r="54" spans="1:15" ht="16" customHeight="1" x14ac:dyDescent="0.4">
      <c r="B54" s="24"/>
      <c r="C54" s="212" t="s">
        <v>104</v>
      </c>
      <c r="D54" s="213"/>
      <c r="E54" s="213"/>
      <c r="F54" s="214" t="s">
        <v>108</v>
      </c>
      <c r="G54" s="214"/>
      <c r="H54" s="214"/>
      <c r="I54" s="214"/>
      <c r="J54" s="214"/>
      <c r="K54" s="214"/>
      <c r="L54" s="214"/>
      <c r="M54" s="211" t="s">
        <v>20</v>
      </c>
      <c r="N54" s="211"/>
      <c r="O54" s="211"/>
    </row>
    <row r="55" spans="1:15" ht="16" customHeight="1" x14ac:dyDescent="0.4">
      <c r="B55" s="24"/>
      <c r="C55" s="212" t="s">
        <v>105</v>
      </c>
      <c r="D55" s="213"/>
      <c r="E55" s="213"/>
      <c r="F55" s="214" t="s">
        <v>106</v>
      </c>
      <c r="G55" s="214"/>
      <c r="H55" s="214"/>
      <c r="I55" s="214"/>
      <c r="J55" s="214"/>
      <c r="K55" s="214"/>
      <c r="L55" s="214"/>
      <c r="M55" s="211" t="s">
        <v>20</v>
      </c>
      <c r="N55" s="211"/>
      <c r="O55" s="211"/>
    </row>
    <row r="56" spans="1:15" s="80" customFormat="1" ht="16" customHeight="1" x14ac:dyDescent="0.4">
      <c r="A56" s="14"/>
      <c r="B56" s="24"/>
      <c r="C56" s="212" t="s">
        <v>301</v>
      </c>
      <c r="D56" s="213"/>
      <c r="E56" s="213"/>
      <c r="F56" s="214" t="s">
        <v>302</v>
      </c>
      <c r="G56" s="214"/>
      <c r="H56" s="214"/>
      <c r="I56" s="214"/>
      <c r="J56" s="214"/>
      <c r="K56" s="214"/>
      <c r="L56" s="214"/>
      <c r="M56" s="211" t="s">
        <v>20</v>
      </c>
      <c r="N56" s="211"/>
      <c r="O56" s="211"/>
    </row>
    <row r="57" spans="1:15" s="80" customFormat="1" ht="16" customHeight="1" x14ac:dyDescent="0.4">
      <c r="A57" s="14"/>
      <c r="B57" s="24"/>
      <c r="C57" s="212" t="s">
        <v>303</v>
      </c>
      <c r="D57" s="213"/>
      <c r="E57" s="213"/>
      <c r="F57" s="214" t="s">
        <v>304</v>
      </c>
      <c r="G57" s="214"/>
      <c r="H57" s="214"/>
      <c r="I57" s="214"/>
      <c r="J57" s="214"/>
      <c r="K57" s="214"/>
      <c r="L57" s="214"/>
      <c r="M57" s="211" t="s">
        <v>20</v>
      </c>
      <c r="N57" s="211"/>
      <c r="O57" s="211"/>
    </row>
    <row r="58" spans="1:15" ht="16" customHeight="1" x14ac:dyDescent="0.4">
      <c r="B58" s="45"/>
    </row>
    <row r="59" spans="1:15" ht="20.25" customHeight="1" x14ac:dyDescent="0.4">
      <c r="B59" s="22" t="s">
        <v>299</v>
      </c>
      <c r="C59" s="192" t="s">
        <v>109</v>
      </c>
      <c r="D59" s="193"/>
      <c r="E59" s="193"/>
      <c r="F59" s="193"/>
      <c r="G59" s="193"/>
      <c r="H59" s="193"/>
      <c r="I59" s="193"/>
    </row>
    <row r="60" spans="1:15" ht="16" customHeight="1" x14ac:dyDescent="0.4">
      <c r="B60" s="45"/>
      <c r="C60" s="184" t="s">
        <v>36</v>
      </c>
      <c r="D60" s="185"/>
      <c r="E60" s="185"/>
      <c r="F60" s="184" t="s">
        <v>84</v>
      </c>
      <c r="G60" s="185"/>
      <c r="H60" s="185"/>
      <c r="I60" s="185"/>
      <c r="J60" s="185"/>
      <c r="K60" s="185"/>
      <c r="L60" s="185"/>
      <c r="M60" s="185"/>
      <c r="N60" s="186"/>
      <c r="O60" s="186"/>
    </row>
    <row r="61" spans="1:15" ht="16" customHeight="1" x14ac:dyDescent="0.4">
      <c r="B61" s="45"/>
      <c r="C61" s="180"/>
      <c r="D61" s="181"/>
      <c r="E61" s="181"/>
      <c r="F61" s="180"/>
      <c r="G61" s="181"/>
      <c r="H61" s="181"/>
      <c r="I61" s="181"/>
      <c r="J61" s="181"/>
      <c r="K61" s="181"/>
      <c r="L61" s="181"/>
      <c r="M61" s="181"/>
      <c r="N61" s="182"/>
      <c r="O61" s="182"/>
    </row>
    <row r="62" spans="1:15" ht="16" customHeight="1" x14ac:dyDescent="0.4">
      <c r="B62" s="45"/>
      <c r="C62" s="180"/>
      <c r="D62" s="181"/>
      <c r="E62" s="181"/>
      <c r="F62" s="180"/>
      <c r="G62" s="181"/>
      <c r="H62" s="181"/>
      <c r="I62" s="181"/>
      <c r="J62" s="181"/>
      <c r="K62" s="181"/>
      <c r="L62" s="181"/>
      <c r="M62" s="181"/>
      <c r="N62" s="182"/>
      <c r="O62" s="182"/>
    </row>
    <row r="63" spans="1:15" ht="16" customHeight="1" x14ac:dyDescent="0.4">
      <c r="B63" s="45"/>
      <c r="C63" s="180"/>
      <c r="D63" s="181"/>
      <c r="E63" s="181"/>
      <c r="F63" s="180"/>
      <c r="G63" s="181"/>
      <c r="H63" s="181"/>
      <c r="I63" s="181"/>
      <c r="J63" s="181"/>
      <c r="K63" s="181"/>
      <c r="L63" s="181"/>
      <c r="M63" s="181"/>
      <c r="N63" s="182"/>
      <c r="O63" s="182"/>
    </row>
    <row r="64" spans="1:15" ht="16" customHeight="1" x14ac:dyDescent="0.4">
      <c r="B64" s="45"/>
      <c r="C64" s="180"/>
      <c r="D64" s="181"/>
      <c r="E64" s="181"/>
      <c r="F64" s="180"/>
      <c r="G64" s="181"/>
      <c r="H64" s="181"/>
      <c r="I64" s="181"/>
      <c r="J64" s="181"/>
      <c r="K64" s="181"/>
      <c r="L64" s="181"/>
      <c r="M64" s="181"/>
      <c r="N64" s="182"/>
      <c r="O64" s="182"/>
    </row>
    <row r="65" spans="2:15" ht="16" customHeight="1" x14ac:dyDescent="0.4">
      <c r="B65" s="45"/>
      <c r="C65" s="180"/>
      <c r="D65" s="181"/>
      <c r="E65" s="181"/>
      <c r="F65" s="180"/>
      <c r="G65" s="181"/>
      <c r="H65" s="181"/>
      <c r="I65" s="181"/>
      <c r="J65" s="181"/>
      <c r="K65" s="181"/>
      <c r="L65" s="181"/>
      <c r="M65" s="181"/>
      <c r="N65" s="182"/>
      <c r="O65" s="182"/>
    </row>
    <row r="66" spans="2:15" ht="16" customHeight="1" x14ac:dyDescent="0.4">
      <c r="B66" s="45"/>
      <c r="C66" s="180"/>
      <c r="D66" s="181"/>
      <c r="E66" s="181"/>
      <c r="F66" s="180"/>
      <c r="G66" s="181"/>
      <c r="H66" s="181"/>
      <c r="I66" s="181"/>
      <c r="J66" s="181"/>
      <c r="K66" s="181"/>
      <c r="L66" s="181"/>
      <c r="M66" s="181"/>
      <c r="N66" s="182"/>
      <c r="O66" s="182"/>
    </row>
    <row r="67" spans="2:15" ht="16" customHeight="1" x14ac:dyDescent="0.4">
      <c r="B67" s="45"/>
      <c r="C67" s="180"/>
      <c r="D67" s="181"/>
      <c r="E67" s="181"/>
      <c r="F67" s="180"/>
      <c r="G67" s="181"/>
      <c r="H67" s="181"/>
      <c r="I67" s="181"/>
      <c r="J67" s="181"/>
      <c r="K67" s="181"/>
      <c r="L67" s="181"/>
      <c r="M67" s="181"/>
      <c r="N67" s="182"/>
      <c r="O67" s="182"/>
    </row>
    <row r="68" spans="2:15" ht="16" customHeight="1" x14ac:dyDescent="0.4">
      <c r="B68" s="45"/>
      <c r="C68" s="180"/>
      <c r="D68" s="181"/>
      <c r="E68" s="181"/>
      <c r="F68" s="180"/>
      <c r="G68" s="181"/>
      <c r="H68" s="181"/>
      <c r="I68" s="181"/>
      <c r="J68" s="181"/>
      <c r="K68" s="181"/>
      <c r="L68" s="181"/>
      <c r="M68" s="181"/>
      <c r="N68" s="182"/>
      <c r="O68" s="182"/>
    </row>
    <row r="69" spans="2:15" ht="16" customHeight="1" x14ac:dyDescent="0.4">
      <c r="B69" s="45"/>
      <c r="C69" s="180"/>
      <c r="D69" s="181"/>
      <c r="E69" s="181"/>
      <c r="F69" s="180"/>
      <c r="G69" s="181"/>
      <c r="H69" s="181"/>
      <c r="I69" s="181"/>
      <c r="J69" s="181"/>
      <c r="K69" s="181"/>
      <c r="L69" s="181"/>
      <c r="M69" s="181"/>
      <c r="N69" s="182"/>
      <c r="O69" s="182"/>
    </row>
    <row r="70" spans="2:15" ht="16" customHeight="1" x14ac:dyDescent="0.4">
      <c r="B70" s="45"/>
      <c r="C70" s="180"/>
      <c r="D70" s="181"/>
      <c r="E70" s="181"/>
      <c r="F70" s="180"/>
      <c r="G70" s="181"/>
      <c r="H70" s="181"/>
      <c r="I70" s="181"/>
      <c r="J70" s="181"/>
      <c r="K70" s="181"/>
      <c r="L70" s="181"/>
      <c r="M70" s="181"/>
      <c r="N70" s="182"/>
      <c r="O70" s="182"/>
    </row>
    <row r="71" spans="2:15" ht="16" customHeight="1" x14ac:dyDescent="0.4">
      <c r="B71" s="45"/>
      <c r="C71" s="47"/>
      <c r="D71" s="50"/>
      <c r="E71" s="50"/>
      <c r="F71" s="46"/>
      <c r="G71" s="46"/>
      <c r="H71" s="46"/>
      <c r="I71" s="46"/>
      <c r="J71" s="46"/>
      <c r="K71" s="46"/>
      <c r="L71" s="46"/>
      <c r="M71" s="51"/>
      <c r="N71" s="51"/>
      <c r="O71" s="51"/>
    </row>
    <row r="72" spans="2:15" ht="16" customHeight="1" x14ac:dyDescent="0.4">
      <c r="B72" s="45"/>
      <c r="C72" s="184" t="s">
        <v>36</v>
      </c>
      <c r="D72" s="185"/>
      <c r="E72" s="185"/>
      <c r="F72" s="184" t="s">
        <v>85</v>
      </c>
      <c r="G72" s="185"/>
      <c r="H72" s="185"/>
      <c r="I72" s="185"/>
      <c r="J72" s="185"/>
      <c r="K72" s="185"/>
      <c r="L72" s="185"/>
      <c r="M72" s="185"/>
      <c r="N72" s="186"/>
      <c r="O72" s="186"/>
    </row>
    <row r="73" spans="2:15" ht="16" customHeight="1" x14ac:dyDescent="0.4">
      <c r="B73" s="45"/>
      <c r="C73" s="180"/>
      <c r="D73" s="181"/>
      <c r="E73" s="181"/>
      <c r="F73" s="180"/>
      <c r="G73" s="181"/>
      <c r="H73" s="181"/>
      <c r="I73" s="181"/>
      <c r="J73" s="181"/>
      <c r="K73" s="181"/>
      <c r="L73" s="181"/>
      <c r="M73" s="181"/>
      <c r="N73" s="182"/>
      <c r="O73" s="182"/>
    </row>
    <row r="74" spans="2:15" ht="16" customHeight="1" x14ac:dyDescent="0.4">
      <c r="B74" s="45"/>
      <c r="C74" s="180"/>
      <c r="D74" s="181"/>
      <c r="E74" s="181"/>
      <c r="F74" s="180"/>
      <c r="G74" s="181"/>
      <c r="H74" s="181"/>
      <c r="I74" s="181"/>
      <c r="J74" s="181"/>
      <c r="K74" s="181"/>
      <c r="L74" s="181"/>
      <c r="M74" s="181"/>
      <c r="N74" s="182"/>
      <c r="O74" s="182"/>
    </row>
    <row r="75" spans="2:15" ht="16" customHeight="1" x14ac:dyDescent="0.4">
      <c r="B75" s="45"/>
      <c r="C75" s="180"/>
      <c r="D75" s="181"/>
      <c r="E75" s="181"/>
      <c r="F75" s="180"/>
      <c r="G75" s="181"/>
      <c r="H75" s="181"/>
      <c r="I75" s="181"/>
      <c r="J75" s="181"/>
      <c r="K75" s="181"/>
      <c r="L75" s="181"/>
      <c r="M75" s="181"/>
      <c r="N75" s="182"/>
      <c r="O75" s="182"/>
    </row>
    <row r="76" spans="2:15" ht="16" customHeight="1" x14ac:dyDescent="0.4">
      <c r="B76" s="45"/>
      <c r="C76" s="180"/>
      <c r="D76" s="181"/>
      <c r="E76" s="181"/>
      <c r="F76" s="180"/>
      <c r="G76" s="181"/>
      <c r="H76" s="181"/>
      <c r="I76" s="181"/>
      <c r="J76" s="181"/>
      <c r="K76" s="181"/>
      <c r="L76" s="181"/>
      <c r="M76" s="181"/>
      <c r="N76" s="182"/>
      <c r="O76" s="182"/>
    </row>
    <row r="77" spans="2:15" ht="16" customHeight="1" x14ac:dyDescent="0.4">
      <c r="B77" s="45"/>
      <c r="C77" s="180"/>
      <c r="D77" s="181"/>
      <c r="E77" s="181"/>
      <c r="F77" s="180"/>
      <c r="G77" s="181"/>
      <c r="H77" s="181"/>
      <c r="I77" s="181"/>
      <c r="J77" s="181"/>
      <c r="K77" s="181"/>
      <c r="L77" s="181"/>
      <c r="M77" s="181"/>
      <c r="N77" s="182"/>
      <c r="O77" s="182"/>
    </row>
    <row r="78" spans="2:15" ht="16" customHeight="1" x14ac:dyDescent="0.4">
      <c r="B78" s="45"/>
      <c r="C78" s="180"/>
      <c r="D78" s="181"/>
      <c r="E78" s="181"/>
      <c r="F78" s="180"/>
      <c r="G78" s="181"/>
      <c r="H78" s="181"/>
      <c r="I78" s="181"/>
      <c r="J78" s="181"/>
      <c r="K78" s="181"/>
      <c r="L78" s="181"/>
      <c r="M78" s="181"/>
      <c r="N78" s="182"/>
      <c r="O78" s="182"/>
    </row>
    <row r="79" spans="2:15" ht="16" customHeight="1" x14ac:dyDescent="0.4">
      <c r="B79" s="45"/>
      <c r="C79" s="180"/>
      <c r="D79" s="181"/>
      <c r="E79" s="181"/>
      <c r="F79" s="180"/>
      <c r="G79" s="181"/>
      <c r="H79" s="181"/>
      <c r="I79" s="181"/>
      <c r="J79" s="181"/>
      <c r="K79" s="181"/>
      <c r="L79" s="181"/>
      <c r="M79" s="181"/>
      <c r="N79" s="182"/>
      <c r="O79" s="182"/>
    </row>
    <row r="80" spans="2:15" ht="16" customHeight="1" x14ac:dyDescent="0.4">
      <c r="B80" s="45"/>
      <c r="C80" s="180"/>
      <c r="D80" s="181"/>
      <c r="E80" s="181"/>
      <c r="F80" s="180"/>
      <c r="G80" s="181"/>
      <c r="H80" s="181"/>
      <c r="I80" s="181"/>
      <c r="J80" s="181"/>
      <c r="K80" s="181"/>
      <c r="L80" s="181"/>
      <c r="M80" s="181"/>
      <c r="N80" s="182"/>
      <c r="O80" s="182"/>
    </row>
    <row r="81" spans="2:15" ht="16" customHeight="1" x14ac:dyDescent="0.4">
      <c r="B81" s="45"/>
      <c r="C81" s="180"/>
      <c r="D81" s="181"/>
      <c r="E81" s="181"/>
      <c r="F81" s="180"/>
      <c r="G81" s="181"/>
      <c r="H81" s="181"/>
      <c r="I81" s="181"/>
      <c r="J81" s="181"/>
      <c r="K81" s="181"/>
      <c r="L81" s="181"/>
      <c r="M81" s="181"/>
      <c r="N81" s="182"/>
      <c r="O81" s="182"/>
    </row>
    <row r="82" spans="2:15" ht="16" customHeight="1" x14ac:dyDescent="0.4">
      <c r="B82" s="45"/>
      <c r="C82" s="180"/>
      <c r="D82" s="181"/>
      <c r="E82" s="181"/>
      <c r="F82" s="180"/>
      <c r="G82" s="181"/>
      <c r="H82" s="181"/>
      <c r="I82" s="181"/>
      <c r="J82" s="181"/>
      <c r="K82" s="181"/>
      <c r="L82" s="181"/>
      <c r="M82" s="181"/>
      <c r="N82" s="182"/>
      <c r="O82" s="182"/>
    </row>
    <row r="83" spans="2:15" ht="16" customHeight="1" x14ac:dyDescent="0.4">
      <c r="B83" s="45"/>
      <c r="C83" s="47"/>
      <c r="D83" s="50"/>
      <c r="E83" s="50"/>
      <c r="F83" s="46"/>
      <c r="G83" s="46"/>
      <c r="H83" s="46"/>
      <c r="I83" s="46"/>
      <c r="J83" s="46"/>
      <c r="K83" s="46"/>
      <c r="L83" s="46"/>
      <c r="M83" s="51"/>
      <c r="N83" s="51"/>
      <c r="O83" s="51"/>
    </row>
    <row r="84" spans="2:15" ht="16" customHeight="1" x14ac:dyDescent="0.4">
      <c r="B84" s="45"/>
      <c r="C84" s="184" t="s">
        <v>36</v>
      </c>
      <c r="D84" s="185"/>
      <c r="E84" s="185"/>
      <c r="F84" s="184" t="s">
        <v>86</v>
      </c>
      <c r="G84" s="185"/>
      <c r="H84" s="185"/>
      <c r="I84" s="185"/>
      <c r="J84" s="185"/>
      <c r="K84" s="185"/>
      <c r="L84" s="185"/>
      <c r="M84" s="185"/>
      <c r="N84" s="186"/>
      <c r="O84" s="186"/>
    </row>
    <row r="85" spans="2:15" ht="16" customHeight="1" x14ac:dyDescent="0.4">
      <c r="B85" s="45"/>
      <c r="C85" s="180"/>
      <c r="D85" s="181"/>
      <c r="E85" s="181"/>
      <c r="F85" s="180"/>
      <c r="G85" s="181"/>
      <c r="H85" s="181"/>
      <c r="I85" s="181"/>
      <c r="J85" s="181"/>
      <c r="K85" s="181"/>
      <c r="L85" s="181"/>
      <c r="M85" s="181"/>
      <c r="N85" s="182"/>
      <c r="O85" s="182"/>
    </row>
    <row r="86" spans="2:15" ht="16" customHeight="1" x14ac:dyDescent="0.4">
      <c r="B86" s="45"/>
      <c r="C86" s="180"/>
      <c r="D86" s="181"/>
      <c r="E86" s="181"/>
      <c r="F86" s="180"/>
      <c r="G86" s="181"/>
      <c r="H86" s="181"/>
      <c r="I86" s="181"/>
      <c r="J86" s="181"/>
      <c r="K86" s="181"/>
      <c r="L86" s="181"/>
      <c r="M86" s="181"/>
      <c r="N86" s="182"/>
      <c r="O86" s="182"/>
    </row>
    <row r="87" spans="2:15" ht="16" customHeight="1" x14ac:dyDescent="0.4">
      <c r="B87" s="45"/>
      <c r="C87" s="180"/>
      <c r="D87" s="181"/>
      <c r="E87" s="181"/>
      <c r="F87" s="180"/>
      <c r="G87" s="181"/>
      <c r="H87" s="181"/>
      <c r="I87" s="181"/>
      <c r="J87" s="181"/>
      <c r="K87" s="181"/>
      <c r="L87" s="181"/>
      <c r="M87" s="181"/>
      <c r="N87" s="182"/>
      <c r="O87" s="182"/>
    </row>
    <row r="88" spans="2:15" ht="16" customHeight="1" x14ac:dyDescent="0.4">
      <c r="B88" s="45"/>
      <c r="C88" s="180"/>
      <c r="D88" s="181"/>
      <c r="E88" s="181"/>
      <c r="F88" s="180"/>
      <c r="G88" s="181"/>
      <c r="H88" s="181"/>
      <c r="I88" s="181"/>
      <c r="J88" s="181"/>
      <c r="K88" s="181"/>
      <c r="L88" s="181"/>
      <c r="M88" s="181"/>
      <c r="N88" s="182"/>
      <c r="O88" s="182"/>
    </row>
    <row r="89" spans="2:15" ht="16" customHeight="1" x14ac:dyDescent="0.4">
      <c r="B89" s="45"/>
      <c r="C89" s="180"/>
      <c r="D89" s="181"/>
      <c r="E89" s="181"/>
      <c r="F89" s="180"/>
      <c r="G89" s="181"/>
      <c r="H89" s="181"/>
      <c r="I89" s="181"/>
      <c r="J89" s="181"/>
      <c r="K89" s="181"/>
      <c r="L89" s="181"/>
      <c r="M89" s="181"/>
      <c r="N89" s="182"/>
      <c r="O89" s="182"/>
    </row>
    <row r="90" spans="2:15" ht="16" customHeight="1" x14ac:dyDescent="0.4">
      <c r="B90" s="45"/>
      <c r="C90" s="180"/>
      <c r="D90" s="181"/>
      <c r="E90" s="181"/>
      <c r="F90" s="180"/>
      <c r="G90" s="181"/>
      <c r="H90" s="181"/>
      <c r="I90" s="181"/>
      <c r="J90" s="181"/>
      <c r="K90" s="181"/>
      <c r="L90" s="181"/>
      <c r="M90" s="181"/>
      <c r="N90" s="182"/>
      <c r="O90" s="182"/>
    </row>
    <row r="91" spans="2:15" ht="16" customHeight="1" x14ac:dyDescent="0.4">
      <c r="B91" s="45"/>
      <c r="C91" s="180"/>
      <c r="D91" s="181"/>
      <c r="E91" s="181"/>
      <c r="F91" s="180"/>
      <c r="G91" s="181"/>
      <c r="H91" s="181"/>
      <c r="I91" s="181"/>
      <c r="J91" s="181"/>
      <c r="K91" s="181"/>
      <c r="L91" s="181"/>
      <c r="M91" s="181"/>
      <c r="N91" s="182"/>
      <c r="O91" s="182"/>
    </row>
    <row r="92" spans="2:15" ht="16" customHeight="1" x14ac:dyDescent="0.4">
      <c r="B92" s="45"/>
      <c r="C92" s="180"/>
      <c r="D92" s="181"/>
      <c r="E92" s="181"/>
      <c r="F92" s="180"/>
      <c r="G92" s="181"/>
      <c r="H92" s="181"/>
      <c r="I92" s="181"/>
      <c r="J92" s="181"/>
      <c r="K92" s="181"/>
      <c r="L92" s="181"/>
      <c r="M92" s="181"/>
      <c r="N92" s="182"/>
      <c r="O92" s="182"/>
    </row>
    <row r="93" spans="2:15" ht="16" customHeight="1" x14ac:dyDescent="0.4">
      <c r="B93" s="45"/>
      <c r="C93" s="47"/>
      <c r="D93" s="50"/>
      <c r="E93" s="50"/>
      <c r="F93" s="46"/>
      <c r="G93" s="46"/>
      <c r="H93" s="46"/>
      <c r="I93" s="46"/>
      <c r="J93" s="46"/>
      <c r="K93" s="46"/>
      <c r="L93" s="46"/>
      <c r="M93" s="51"/>
      <c r="N93" s="51"/>
      <c r="O93" s="51"/>
    </row>
    <row r="94" spans="2:15" ht="16" customHeight="1" x14ac:dyDescent="0.4">
      <c r="B94" s="45"/>
      <c r="C94" s="184" t="s">
        <v>36</v>
      </c>
      <c r="D94" s="185"/>
      <c r="E94" s="185"/>
      <c r="F94" s="184" t="s">
        <v>87</v>
      </c>
      <c r="G94" s="185"/>
      <c r="H94" s="185"/>
      <c r="I94" s="185"/>
      <c r="J94" s="185"/>
      <c r="K94" s="185"/>
      <c r="L94" s="185"/>
      <c r="M94" s="185"/>
      <c r="N94" s="186"/>
      <c r="O94" s="186"/>
    </row>
    <row r="95" spans="2:15" ht="16" customHeight="1" x14ac:dyDescent="0.4">
      <c r="B95" s="45"/>
      <c r="C95" s="180"/>
      <c r="D95" s="181"/>
      <c r="E95" s="181"/>
      <c r="F95" s="180"/>
      <c r="G95" s="181"/>
      <c r="H95" s="181"/>
      <c r="I95" s="181"/>
      <c r="J95" s="181"/>
      <c r="K95" s="181"/>
      <c r="L95" s="181"/>
      <c r="M95" s="181"/>
      <c r="N95" s="182"/>
      <c r="O95" s="182"/>
    </row>
    <row r="96" spans="2:15" ht="16" customHeight="1" x14ac:dyDescent="0.4">
      <c r="B96" s="45"/>
      <c r="C96" s="180"/>
      <c r="D96" s="181"/>
      <c r="E96" s="181"/>
      <c r="F96" s="180"/>
      <c r="G96" s="181"/>
      <c r="H96" s="181"/>
      <c r="I96" s="181"/>
      <c r="J96" s="181"/>
      <c r="K96" s="181"/>
      <c r="L96" s="181"/>
      <c r="M96" s="181"/>
      <c r="N96" s="182"/>
      <c r="O96" s="182"/>
    </row>
    <row r="97" spans="2:15" ht="16" customHeight="1" x14ac:dyDescent="0.4">
      <c r="B97" s="45"/>
      <c r="C97" s="180"/>
      <c r="D97" s="181"/>
      <c r="E97" s="181"/>
      <c r="F97" s="180"/>
      <c r="G97" s="181"/>
      <c r="H97" s="181"/>
      <c r="I97" s="181"/>
      <c r="J97" s="181"/>
      <c r="K97" s="181"/>
      <c r="L97" s="181"/>
      <c r="M97" s="181"/>
      <c r="N97" s="182"/>
      <c r="O97" s="182"/>
    </row>
    <row r="98" spans="2:15" ht="16" customHeight="1" x14ac:dyDescent="0.4">
      <c r="B98" s="45"/>
      <c r="C98" s="180"/>
      <c r="D98" s="181"/>
      <c r="E98" s="181"/>
      <c r="F98" s="180"/>
      <c r="G98" s="181"/>
      <c r="H98" s="181"/>
      <c r="I98" s="181"/>
      <c r="J98" s="181"/>
      <c r="K98" s="181"/>
      <c r="L98" s="181"/>
      <c r="M98" s="181"/>
      <c r="N98" s="182"/>
      <c r="O98" s="182"/>
    </row>
    <row r="99" spans="2:15" ht="16" customHeight="1" x14ac:dyDescent="0.4">
      <c r="B99" s="45"/>
      <c r="C99" s="180"/>
      <c r="D99" s="181"/>
      <c r="E99" s="181"/>
      <c r="F99" s="180"/>
      <c r="G99" s="181"/>
      <c r="H99" s="181"/>
      <c r="I99" s="181"/>
      <c r="J99" s="181"/>
      <c r="K99" s="181"/>
      <c r="L99" s="181"/>
      <c r="M99" s="181"/>
      <c r="N99" s="182"/>
      <c r="O99" s="182"/>
    </row>
    <row r="100" spans="2:15" ht="16" customHeight="1" x14ac:dyDescent="0.4">
      <c r="B100" s="45"/>
      <c r="C100" s="180"/>
      <c r="D100" s="181"/>
      <c r="E100" s="181"/>
      <c r="F100" s="180"/>
      <c r="G100" s="181"/>
      <c r="H100" s="181"/>
      <c r="I100" s="181"/>
      <c r="J100" s="181"/>
      <c r="K100" s="181"/>
      <c r="L100" s="181"/>
      <c r="M100" s="181"/>
      <c r="N100" s="182"/>
      <c r="O100" s="182"/>
    </row>
    <row r="101" spans="2:15" ht="16" customHeight="1" x14ac:dyDescent="0.4">
      <c r="B101" s="45"/>
      <c r="C101" s="180"/>
      <c r="D101" s="181"/>
      <c r="E101" s="181"/>
      <c r="F101" s="180"/>
      <c r="G101" s="181"/>
      <c r="H101" s="181"/>
      <c r="I101" s="181"/>
      <c r="J101" s="181"/>
      <c r="K101" s="181"/>
      <c r="L101" s="181"/>
      <c r="M101" s="181"/>
      <c r="N101" s="182"/>
      <c r="O101" s="182"/>
    </row>
    <row r="102" spans="2:15" ht="16" customHeight="1" x14ac:dyDescent="0.4">
      <c r="B102" s="45"/>
      <c r="C102" s="180"/>
      <c r="D102" s="181"/>
      <c r="E102" s="181"/>
      <c r="F102" s="180"/>
      <c r="G102" s="181"/>
      <c r="H102" s="181"/>
      <c r="I102" s="181"/>
      <c r="J102" s="181"/>
      <c r="K102" s="181"/>
      <c r="L102" s="181"/>
      <c r="M102" s="181"/>
      <c r="N102" s="182"/>
      <c r="O102" s="182"/>
    </row>
    <row r="103" spans="2:15" ht="16" customHeight="1" x14ac:dyDescent="0.4">
      <c r="B103" s="45"/>
      <c r="C103" s="180"/>
      <c r="D103" s="181"/>
      <c r="E103" s="181"/>
      <c r="F103" s="180"/>
      <c r="G103" s="181"/>
      <c r="H103" s="181"/>
      <c r="I103" s="181"/>
      <c r="J103" s="181"/>
      <c r="K103" s="181"/>
      <c r="L103" s="181"/>
      <c r="M103" s="181"/>
      <c r="N103" s="182"/>
      <c r="O103" s="182"/>
    </row>
    <row r="104" spans="2:15" ht="16" customHeight="1" x14ac:dyDescent="0.4">
      <c r="B104" s="45"/>
      <c r="C104" s="180"/>
      <c r="D104" s="181"/>
      <c r="E104" s="181"/>
      <c r="F104" s="180"/>
      <c r="G104" s="181"/>
      <c r="H104" s="181"/>
      <c r="I104" s="181"/>
      <c r="J104" s="181"/>
      <c r="K104" s="181"/>
      <c r="L104" s="181"/>
      <c r="M104" s="181"/>
      <c r="N104" s="182"/>
      <c r="O104" s="182"/>
    </row>
    <row r="105" spans="2:15" ht="16" customHeight="1" x14ac:dyDescent="0.4">
      <c r="B105" s="45"/>
      <c r="C105" s="47"/>
      <c r="D105" s="50"/>
      <c r="E105" s="50"/>
      <c r="F105" s="46"/>
      <c r="G105" s="46"/>
      <c r="H105" s="46"/>
      <c r="I105" s="46"/>
      <c r="J105" s="46"/>
      <c r="K105" s="46"/>
      <c r="L105" s="46"/>
      <c r="M105" s="51"/>
      <c r="N105" s="51"/>
      <c r="O105" s="51"/>
    </row>
    <row r="106" spans="2:15" ht="16" customHeight="1" x14ac:dyDescent="0.4">
      <c r="B106" s="45"/>
      <c r="C106" s="184" t="s">
        <v>36</v>
      </c>
      <c r="D106" s="185"/>
      <c r="E106" s="185"/>
      <c r="F106" s="184" t="s">
        <v>110</v>
      </c>
      <c r="G106" s="185"/>
      <c r="H106" s="185"/>
      <c r="I106" s="185"/>
      <c r="J106" s="185"/>
      <c r="K106" s="185"/>
      <c r="L106" s="185"/>
      <c r="M106" s="185"/>
      <c r="N106" s="186"/>
      <c r="O106" s="186"/>
    </row>
    <row r="107" spans="2:15" ht="16" customHeight="1" x14ac:dyDescent="0.4">
      <c r="B107" s="45"/>
      <c r="C107" s="180"/>
      <c r="D107" s="181"/>
      <c r="E107" s="181"/>
      <c r="F107" s="180"/>
      <c r="G107" s="181"/>
      <c r="H107" s="181"/>
      <c r="I107" s="181"/>
      <c r="J107" s="181"/>
      <c r="K107" s="181"/>
      <c r="L107" s="181"/>
      <c r="M107" s="181"/>
      <c r="N107" s="182"/>
      <c r="O107" s="182"/>
    </row>
    <row r="108" spans="2:15" ht="16" customHeight="1" x14ac:dyDescent="0.4">
      <c r="B108" s="45"/>
      <c r="C108" s="180"/>
      <c r="D108" s="181"/>
      <c r="E108" s="181"/>
      <c r="F108" s="180"/>
      <c r="G108" s="181"/>
      <c r="H108" s="181"/>
      <c r="I108" s="181"/>
      <c r="J108" s="181"/>
      <c r="K108" s="181"/>
      <c r="L108" s="181"/>
      <c r="M108" s="181"/>
      <c r="N108" s="182"/>
      <c r="O108" s="182"/>
    </row>
    <row r="109" spans="2:15" ht="16" customHeight="1" x14ac:dyDescent="0.4">
      <c r="B109" s="45"/>
      <c r="C109" s="180"/>
      <c r="D109" s="181"/>
      <c r="E109" s="181"/>
      <c r="F109" s="180"/>
      <c r="G109" s="181"/>
      <c r="H109" s="181"/>
      <c r="I109" s="181"/>
      <c r="J109" s="181"/>
      <c r="K109" s="181"/>
      <c r="L109" s="181"/>
      <c r="M109" s="181"/>
      <c r="N109" s="182"/>
      <c r="O109" s="182"/>
    </row>
    <row r="110" spans="2:15" ht="16" customHeight="1" x14ac:dyDescent="0.4">
      <c r="B110" s="45"/>
      <c r="C110" s="180"/>
      <c r="D110" s="181"/>
      <c r="E110" s="181"/>
      <c r="F110" s="180"/>
      <c r="G110" s="181"/>
      <c r="H110" s="181"/>
      <c r="I110" s="181"/>
      <c r="J110" s="181"/>
      <c r="K110" s="181"/>
      <c r="L110" s="181"/>
      <c r="M110" s="181"/>
      <c r="N110" s="182"/>
      <c r="O110" s="182"/>
    </row>
    <row r="111" spans="2:15" ht="16" customHeight="1" x14ac:dyDescent="0.4">
      <c r="B111" s="45"/>
      <c r="C111" s="180"/>
      <c r="D111" s="181"/>
      <c r="E111" s="181"/>
      <c r="F111" s="180"/>
      <c r="G111" s="181"/>
      <c r="H111" s="181"/>
      <c r="I111" s="181"/>
      <c r="J111" s="181"/>
      <c r="K111" s="181"/>
      <c r="L111" s="181"/>
      <c r="M111" s="181"/>
      <c r="N111" s="182"/>
      <c r="O111" s="182"/>
    </row>
    <row r="112" spans="2:15" ht="16" customHeight="1" x14ac:dyDescent="0.4">
      <c r="B112" s="45"/>
      <c r="C112" s="180"/>
      <c r="D112" s="181"/>
      <c r="E112" s="181"/>
      <c r="F112" s="180"/>
      <c r="G112" s="181"/>
      <c r="H112" s="181"/>
      <c r="I112" s="181"/>
      <c r="J112" s="181"/>
      <c r="K112" s="181"/>
      <c r="L112" s="181"/>
      <c r="M112" s="181"/>
      <c r="N112" s="182"/>
      <c r="O112" s="182"/>
    </row>
    <row r="113" spans="2:15" ht="16" customHeight="1" x14ac:dyDescent="0.4">
      <c r="B113" s="45"/>
      <c r="C113" s="180"/>
      <c r="D113" s="181"/>
      <c r="E113" s="181"/>
      <c r="F113" s="180"/>
      <c r="G113" s="181"/>
      <c r="H113" s="181"/>
      <c r="I113" s="181"/>
      <c r="J113" s="181"/>
      <c r="K113" s="181"/>
      <c r="L113" s="181"/>
      <c r="M113" s="181"/>
      <c r="N113" s="182"/>
      <c r="O113" s="182"/>
    </row>
    <row r="114" spans="2:15" ht="16" customHeight="1" x14ac:dyDescent="0.4">
      <c r="B114" s="45"/>
      <c r="C114" s="180"/>
      <c r="D114" s="181"/>
      <c r="E114" s="181"/>
      <c r="F114" s="180"/>
      <c r="G114" s="181"/>
      <c r="H114" s="181"/>
      <c r="I114" s="181"/>
      <c r="J114" s="181"/>
      <c r="K114" s="181"/>
      <c r="L114" s="181"/>
      <c r="M114" s="181"/>
      <c r="N114" s="182"/>
      <c r="O114" s="182"/>
    </row>
    <row r="115" spans="2:15" ht="16" customHeight="1" x14ac:dyDescent="0.4">
      <c r="B115" s="45"/>
      <c r="C115" s="180"/>
      <c r="D115" s="181"/>
      <c r="E115" s="181"/>
      <c r="F115" s="180"/>
      <c r="G115" s="181"/>
      <c r="H115" s="181"/>
      <c r="I115" s="181"/>
      <c r="J115" s="181"/>
      <c r="K115" s="181"/>
      <c r="L115" s="181"/>
      <c r="M115" s="181"/>
      <c r="N115" s="182"/>
      <c r="O115" s="182"/>
    </row>
    <row r="116" spans="2:15" ht="16" customHeight="1" x14ac:dyDescent="0.4">
      <c r="B116" s="45"/>
      <c r="C116" s="180"/>
      <c r="D116" s="181"/>
      <c r="E116" s="181"/>
      <c r="F116" s="180"/>
      <c r="G116" s="181"/>
      <c r="H116" s="181"/>
      <c r="I116" s="181"/>
      <c r="J116" s="181"/>
      <c r="K116" s="181"/>
      <c r="L116" s="181"/>
      <c r="M116" s="181"/>
      <c r="N116" s="182"/>
      <c r="O116" s="182"/>
    </row>
    <row r="117" spans="2:15" ht="16" customHeight="1" x14ac:dyDescent="0.4">
      <c r="B117" s="45"/>
      <c r="C117" s="47"/>
      <c r="D117" s="50"/>
      <c r="E117" s="50"/>
      <c r="F117" s="46"/>
      <c r="G117" s="46"/>
      <c r="H117" s="46"/>
      <c r="I117" s="46"/>
      <c r="J117" s="46"/>
      <c r="K117" s="46"/>
      <c r="L117" s="46"/>
      <c r="M117" s="51"/>
      <c r="N117" s="51"/>
      <c r="O117" s="51"/>
    </row>
    <row r="118" spans="2:15" ht="20.25" customHeight="1" x14ac:dyDescent="0.4">
      <c r="B118" s="22" t="s">
        <v>299</v>
      </c>
      <c r="C118" s="192" t="s">
        <v>37</v>
      </c>
      <c r="D118" s="193"/>
      <c r="E118" s="193"/>
      <c r="F118" s="193"/>
      <c r="G118" s="193"/>
      <c r="H118" s="193"/>
      <c r="I118" s="193"/>
    </row>
    <row r="119" spans="2:15" ht="16" customHeight="1" x14ac:dyDescent="0.4">
      <c r="B119" s="15"/>
      <c r="C119" s="52" t="s">
        <v>24</v>
      </c>
      <c r="D119" s="208" t="s">
        <v>20</v>
      </c>
      <c r="E119" s="209"/>
      <c r="F119" s="209"/>
      <c r="G119" s="210"/>
      <c r="H119" s="203" t="s">
        <v>20</v>
      </c>
      <c r="I119" s="204"/>
      <c r="J119" s="204"/>
      <c r="K119" s="204"/>
      <c r="L119" s="203" t="s">
        <v>20</v>
      </c>
      <c r="M119" s="203"/>
      <c r="N119" s="203"/>
      <c r="O119" s="203"/>
    </row>
    <row r="120" spans="2:15" ht="120" customHeight="1" x14ac:dyDescent="0.4">
      <c r="B120" s="15"/>
      <c r="C120" s="53" t="s">
        <v>25</v>
      </c>
      <c r="D120" s="205"/>
      <c r="E120" s="206"/>
      <c r="F120" s="206"/>
      <c r="G120" s="207"/>
      <c r="H120" s="202"/>
      <c r="I120" s="202"/>
      <c r="J120" s="202"/>
      <c r="K120" s="202"/>
      <c r="L120" s="202"/>
      <c r="M120" s="202"/>
      <c r="N120" s="202"/>
      <c r="O120" s="202"/>
    </row>
    <row r="121" spans="2:15" ht="16" customHeight="1" x14ac:dyDescent="0.4">
      <c r="B121" s="15"/>
      <c r="C121" s="52" t="s">
        <v>24</v>
      </c>
      <c r="D121" s="208" t="s">
        <v>20</v>
      </c>
      <c r="E121" s="209"/>
      <c r="F121" s="209"/>
      <c r="G121" s="210"/>
      <c r="H121" s="203" t="s">
        <v>20</v>
      </c>
      <c r="I121" s="204"/>
      <c r="J121" s="204"/>
      <c r="K121" s="204"/>
      <c r="L121" s="203" t="s">
        <v>20</v>
      </c>
      <c r="M121" s="203"/>
      <c r="N121" s="203"/>
      <c r="O121" s="203"/>
    </row>
    <row r="122" spans="2:15" ht="120" customHeight="1" x14ac:dyDescent="0.4">
      <c r="B122" s="15"/>
      <c r="C122" s="53" t="s">
        <v>25</v>
      </c>
      <c r="D122" s="205"/>
      <c r="E122" s="206"/>
      <c r="F122" s="206"/>
      <c r="G122" s="207"/>
      <c r="H122" s="202"/>
      <c r="I122" s="202"/>
      <c r="J122" s="202"/>
      <c r="K122" s="202"/>
      <c r="L122" s="202"/>
      <c r="M122" s="202"/>
      <c r="N122" s="202"/>
      <c r="O122" s="202"/>
    </row>
    <row r="123" spans="2:15" ht="16" customHeight="1" x14ac:dyDescent="0.4">
      <c r="B123" s="15"/>
      <c r="C123" s="31"/>
    </row>
    <row r="124" spans="2:15" ht="16" customHeight="1" x14ac:dyDescent="0.4">
      <c r="B124" s="24"/>
    </row>
    <row r="125" spans="2:15" ht="20.149999999999999" customHeight="1" x14ac:dyDescent="0.4">
      <c r="B125" s="24"/>
    </row>
    <row r="126" spans="2:15" ht="20.149999999999999" customHeight="1" x14ac:dyDescent="0.4">
      <c r="B126" s="24"/>
    </row>
    <row r="127" spans="2:15" ht="20.149999999999999" customHeight="1" x14ac:dyDescent="0.4">
      <c r="B127" s="24"/>
    </row>
    <row r="128" spans="2:15" ht="20.149999999999999" customHeight="1" x14ac:dyDescent="0.4">
      <c r="B128" s="24"/>
    </row>
    <row r="129" spans="2:2" ht="20.149999999999999" customHeight="1" x14ac:dyDescent="0.4">
      <c r="B129" s="24"/>
    </row>
    <row r="130" spans="2:2" ht="20.149999999999999" customHeight="1" x14ac:dyDescent="0.4">
      <c r="B130" s="24"/>
    </row>
    <row r="131" spans="2:2" ht="20.149999999999999" customHeight="1" x14ac:dyDescent="0.4">
      <c r="B131" s="24"/>
    </row>
    <row r="132" spans="2:2" ht="20.149999999999999" customHeight="1" x14ac:dyDescent="0.4">
      <c r="B132" s="24"/>
    </row>
    <row r="133" spans="2:2" ht="20.149999999999999" customHeight="1" x14ac:dyDescent="0.4">
      <c r="B133" s="24"/>
    </row>
    <row r="134" spans="2:2" ht="20.149999999999999" customHeight="1" x14ac:dyDescent="0.4">
      <c r="B134" s="24"/>
    </row>
    <row r="135" spans="2:2" ht="20.149999999999999" customHeight="1" x14ac:dyDescent="0.4">
      <c r="B135" s="24"/>
    </row>
    <row r="136" spans="2:2" ht="20.149999999999999" customHeight="1" x14ac:dyDescent="0.4">
      <c r="B136" s="24"/>
    </row>
    <row r="137" spans="2:2" ht="20.149999999999999" customHeight="1" x14ac:dyDescent="0.4">
      <c r="B137" s="24"/>
    </row>
    <row r="138" spans="2:2" ht="20.149999999999999" customHeight="1" x14ac:dyDescent="0.4">
      <c r="B138" s="24"/>
    </row>
    <row r="139" spans="2:2" ht="20.149999999999999" customHeight="1"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ht="16.5" x14ac:dyDescent="0.4">
      <c r="B185" s="15"/>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row r="1039" spans="2:2" x14ac:dyDescent="0.4">
      <c r="B1039" s="24"/>
    </row>
    <row r="1040" spans="2:2" x14ac:dyDescent="0.4">
      <c r="B1040" s="24"/>
    </row>
    <row r="1041" spans="2:2" x14ac:dyDescent="0.4">
      <c r="B1041" s="24"/>
    </row>
    <row r="1042" spans="2:2" x14ac:dyDescent="0.4">
      <c r="B1042" s="24"/>
    </row>
    <row r="1043" spans="2:2" x14ac:dyDescent="0.4">
      <c r="B1043" s="24"/>
    </row>
    <row r="1044" spans="2:2" x14ac:dyDescent="0.4">
      <c r="B1044" s="24"/>
    </row>
    <row r="1045" spans="2:2" x14ac:dyDescent="0.4">
      <c r="B1045" s="24"/>
    </row>
    <row r="1046" spans="2:2" x14ac:dyDescent="0.4">
      <c r="B1046" s="24"/>
    </row>
    <row r="1047" spans="2:2" x14ac:dyDescent="0.4">
      <c r="B1047" s="24"/>
    </row>
    <row r="1048" spans="2:2" x14ac:dyDescent="0.4">
      <c r="B1048" s="24"/>
    </row>
    <row r="1049" spans="2:2" x14ac:dyDescent="0.4">
      <c r="B1049" s="24"/>
    </row>
    <row r="1050" spans="2:2" x14ac:dyDescent="0.4">
      <c r="B1050" s="24"/>
    </row>
    <row r="1051" spans="2:2" x14ac:dyDescent="0.4">
      <c r="B1051" s="24"/>
    </row>
    <row r="1052" spans="2:2" x14ac:dyDescent="0.4">
      <c r="B1052" s="24"/>
    </row>
    <row r="1053" spans="2:2" x14ac:dyDescent="0.4">
      <c r="B1053" s="24"/>
    </row>
    <row r="1054" spans="2:2" x14ac:dyDescent="0.4">
      <c r="B1054" s="24"/>
    </row>
    <row r="1055" spans="2:2" x14ac:dyDescent="0.4">
      <c r="B1055" s="24"/>
    </row>
    <row r="1056" spans="2:2" x14ac:dyDescent="0.4">
      <c r="B1056" s="24"/>
    </row>
    <row r="1057" spans="2:2" x14ac:dyDescent="0.4">
      <c r="B1057" s="24"/>
    </row>
    <row r="1058" spans="2:2" x14ac:dyDescent="0.4">
      <c r="B1058" s="24"/>
    </row>
    <row r="1059" spans="2:2" x14ac:dyDescent="0.4">
      <c r="B1059" s="24"/>
    </row>
    <row r="1060" spans="2:2" x14ac:dyDescent="0.4">
      <c r="B1060" s="24"/>
    </row>
    <row r="1061" spans="2:2" x14ac:dyDescent="0.4">
      <c r="B1061" s="24"/>
    </row>
    <row r="1062" spans="2:2" x14ac:dyDescent="0.4">
      <c r="B1062" s="24"/>
    </row>
    <row r="1063" spans="2:2" x14ac:dyDescent="0.4">
      <c r="B1063" s="24"/>
    </row>
    <row r="1064" spans="2:2" x14ac:dyDescent="0.4">
      <c r="B1064" s="24"/>
    </row>
    <row r="1065" spans="2:2" x14ac:dyDescent="0.4">
      <c r="B1065" s="24"/>
    </row>
    <row r="1066" spans="2:2" x14ac:dyDescent="0.4">
      <c r="B1066" s="24"/>
    </row>
    <row r="1067" spans="2:2" x14ac:dyDescent="0.4">
      <c r="B1067" s="24"/>
    </row>
    <row r="1068" spans="2:2" x14ac:dyDescent="0.4">
      <c r="B1068" s="24"/>
    </row>
    <row r="1069" spans="2:2" x14ac:dyDescent="0.4">
      <c r="B1069" s="24"/>
    </row>
    <row r="1070" spans="2:2" x14ac:dyDescent="0.4">
      <c r="B1070" s="24"/>
    </row>
    <row r="1071" spans="2:2" x14ac:dyDescent="0.4">
      <c r="B1071" s="24"/>
    </row>
    <row r="1072" spans="2:2" x14ac:dyDescent="0.4">
      <c r="B1072" s="24"/>
    </row>
    <row r="1073" spans="2:2" x14ac:dyDescent="0.4">
      <c r="B1073" s="24"/>
    </row>
    <row r="1074" spans="2:2" x14ac:dyDescent="0.4">
      <c r="B1074" s="24"/>
    </row>
    <row r="1075" spans="2:2" x14ac:dyDescent="0.4">
      <c r="B1075" s="24"/>
    </row>
    <row r="1076" spans="2:2" x14ac:dyDescent="0.4">
      <c r="B1076" s="24"/>
    </row>
    <row r="1077" spans="2:2" x14ac:dyDescent="0.4">
      <c r="B1077" s="24"/>
    </row>
    <row r="1078" spans="2:2" x14ac:dyDescent="0.4">
      <c r="B1078" s="24"/>
    </row>
    <row r="1079" spans="2:2" x14ac:dyDescent="0.4">
      <c r="B1079" s="24"/>
    </row>
    <row r="1080" spans="2:2" x14ac:dyDescent="0.4">
      <c r="B1080" s="24"/>
    </row>
    <row r="1081" spans="2:2" x14ac:dyDescent="0.4">
      <c r="B1081" s="24"/>
    </row>
    <row r="1082" spans="2:2" x14ac:dyDescent="0.4">
      <c r="B1082" s="24"/>
    </row>
    <row r="1083" spans="2:2" x14ac:dyDescent="0.4">
      <c r="B1083" s="24"/>
    </row>
    <row r="1084" spans="2:2" x14ac:dyDescent="0.4">
      <c r="B1084" s="24"/>
    </row>
    <row r="1085" spans="2:2" x14ac:dyDescent="0.4">
      <c r="B1085" s="24"/>
    </row>
    <row r="1086" spans="2:2" x14ac:dyDescent="0.4">
      <c r="B1086" s="24"/>
    </row>
    <row r="1087" spans="2:2" x14ac:dyDescent="0.4">
      <c r="B1087" s="24"/>
    </row>
    <row r="1088" spans="2:2" x14ac:dyDescent="0.4">
      <c r="B1088" s="24"/>
    </row>
    <row r="1089" spans="2:2" x14ac:dyDescent="0.4">
      <c r="B1089" s="24"/>
    </row>
    <row r="1090" spans="2:2" x14ac:dyDescent="0.4">
      <c r="B1090" s="24"/>
    </row>
    <row r="1091" spans="2:2" x14ac:dyDescent="0.4">
      <c r="B1091" s="24"/>
    </row>
    <row r="1092" spans="2:2" x14ac:dyDescent="0.4">
      <c r="B1092" s="24"/>
    </row>
    <row r="1093" spans="2:2" x14ac:dyDescent="0.4">
      <c r="B1093" s="24"/>
    </row>
    <row r="1094" spans="2:2" x14ac:dyDescent="0.4">
      <c r="B1094" s="24"/>
    </row>
    <row r="1095" spans="2:2" x14ac:dyDescent="0.4">
      <c r="B1095" s="24"/>
    </row>
    <row r="1096" spans="2:2" x14ac:dyDescent="0.4">
      <c r="B1096" s="24"/>
    </row>
    <row r="1097" spans="2:2" x14ac:dyDescent="0.4">
      <c r="B1097" s="24"/>
    </row>
    <row r="1098" spans="2:2" x14ac:dyDescent="0.4">
      <c r="B1098" s="24"/>
    </row>
    <row r="1099" spans="2:2" x14ac:dyDescent="0.4">
      <c r="B1099" s="24"/>
    </row>
  </sheetData>
  <sheetProtection algorithmName="SHA-512" hashValue="N1jrUd8FfYcEp+LhcEPKtfAXA2+QG4vfQxGOJ9R3J4hdxcVu7BkRJ4ODyTLI6X+3U+SIsNXeEZzpd8CcHF4QFg==" saltValue="tZiHEMJY5+TOa5riG3wpEQ==" spinCount="100000" sheet="1" scenarios="1" selectLockedCells="1"/>
  <mergeCells count="234">
    <mergeCell ref="C51:E51"/>
    <mergeCell ref="F51:L51"/>
    <mergeCell ref="M51:O51"/>
    <mergeCell ref="C56:E56"/>
    <mergeCell ref="F56:L56"/>
    <mergeCell ref="M56:O56"/>
    <mergeCell ref="C57:E57"/>
    <mergeCell ref="F57:L57"/>
    <mergeCell ref="M57:O57"/>
    <mergeCell ref="C103:E103"/>
    <mergeCell ref="F103:O103"/>
    <mergeCell ref="C104:E104"/>
    <mergeCell ref="F104:O104"/>
    <mergeCell ref="C92:E92"/>
    <mergeCell ref="F92:O92"/>
    <mergeCell ref="C44:I44"/>
    <mergeCell ref="C45:E45"/>
    <mergeCell ref="F45:L45"/>
    <mergeCell ref="M45:O45"/>
    <mergeCell ref="C46:E46"/>
    <mergeCell ref="F46:L46"/>
    <mergeCell ref="M46:O46"/>
    <mergeCell ref="C47:E47"/>
    <mergeCell ref="F47:L47"/>
    <mergeCell ref="M47:O47"/>
    <mergeCell ref="C48:E48"/>
    <mergeCell ref="F48:L48"/>
    <mergeCell ref="M48:O48"/>
    <mergeCell ref="C49:E49"/>
    <mergeCell ref="F49:L49"/>
    <mergeCell ref="M49:O49"/>
    <mergeCell ref="C50:E50"/>
    <mergeCell ref="F50:L50"/>
    <mergeCell ref="C98:E98"/>
    <mergeCell ref="F98:O98"/>
    <mergeCell ref="C99:E99"/>
    <mergeCell ref="F99:O99"/>
    <mergeCell ref="C100:E100"/>
    <mergeCell ref="F100:O100"/>
    <mergeCell ref="C101:E101"/>
    <mergeCell ref="F101:O101"/>
    <mergeCell ref="C102:E102"/>
    <mergeCell ref="F102:O102"/>
    <mergeCell ref="C94:E94"/>
    <mergeCell ref="F94:O94"/>
    <mergeCell ref="C95:E95"/>
    <mergeCell ref="F95:O95"/>
    <mergeCell ref="C96:E96"/>
    <mergeCell ref="F96:O96"/>
    <mergeCell ref="C97:E97"/>
    <mergeCell ref="F97:O97"/>
    <mergeCell ref="C89:E89"/>
    <mergeCell ref="F89:O89"/>
    <mergeCell ref="C90:E90"/>
    <mergeCell ref="F90:O90"/>
    <mergeCell ref="C91:E91"/>
    <mergeCell ref="F91:O91"/>
    <mergeCell ref="C84:E84"/>
    <mergeCell ref="F84:O84"/>
    <mergeCell ref="C85:E85"/>
    <mergeCell ref="F85:O85"/>
    <mergeCell ref="C86:E86"/>
    <mergeCell ref="F86:O86"/>
    <mergeCell ref="C87:E87"/>
    <mergeCell ref="F87:O87"/>
    <mergeCell ref="C88:E88"/>
    <mergeCell ref="F88:O88"/>
    <mergeCell ref="C78:E78"/>
    <mergeCell ref="F78:O78"/>
    <mergeCell ref="C79:E79"/>
    <mergeCell ref="F79:O79"/>
    <mergeCell ref="C80:E80"/>
    <mergeCell ref="F80:O80"/>
    <mergeCell ref="C81:E81"/>
    <mergeCell ref="F81:O81"/>
    <mergeCell ref="C82:E82"/>
    <mergeCell ref="F82:O82"/>
    <mergeCell ref="C73:E73"/>
    <mergeCell ref="F73:O73"/>
    <mergeCell ref="C74:E74"/>
    <mergeCell ref="F74:O74"/>
    <mergeCell ref="C75:E75"/>
    <mergeCell ref="F75:O75"/>
    <mergeCell ref="C76:E76"/>
    <mergeCell ref="F76:O76"/>
    <mergeCell ref="C77:E77"/>
    <mergeCell ref="F77:O77"/>
    <mergeCell ref="C41:E41"/>
    <mergeCell ref="F41:O41"/>
    <mergeCell ref="C42:E42"/>
    <mergeCell ref="F42:O42"/>
    <mergeCell ref="F60:O60"/>
    <mergeCell ref="F61:O61"/>
    <mergeCell ref="F62:O62"/>
    <mergeCell ref="F63:O63"/>
    <mergeCell ref="F64:O64"/>
    <mergeCell ref="M50:O50"/>
    <mergeCell ref="C52:E52"/>
    <mergeCell ref="F52:L52"/>
    <mergeCell ref="M52:O52"/>
    <mergeCell ref="C53:E53"/>
    <mergeCell ref="F53:L53"/>
    <mergeCell ref="M53:O53"/>
    <mergeCell ref="C54:E54"/>
    <mergeCell ref="F54:L54"/>
    <mergeCell ref="M54:O54"/>
    <mergeCell ref="C55:E55"/>
    <mergeCell ref="F55:L55"/>
    <mergeCell ref="M55:O55"/>
    <mergeCell ref="C61:E61"/>
    <mergeCell ref="C62:E62"/>
    <mergeCell ref="C35:E35"/>
    <mergeCell ref="F35:O35"/>
    <mergeCell ref="C36:E36"/>
    <mergeCell ref="F36:O36"/>
    <mergeCell ref="C37:E37"/>
    <mergeCell ref="F37:O37"/>
    <mergeCell ref="C38:E38"/>
    <mergeCell ref="F38:O38"/>
    <mergeCell ref="C39:E39"/>
    <mergeCell ref="F39:O39"/>
    <mergeCell ref="C29:E29"/>
    <mergeCell ref="F29:O29"/>
    <mergeCell ref="C31:E31"/>
    <mergeCell ref="F31:O31"/>
    <mergeCell ref="C32:E32"/>
    <mergeCell ref="F32:O32"/>
    <mergeCell ref="C33:E33"/>
    <mergeCell ref="F33:O33"/>
    <mergeCell ref="C34:E34"/>
    <mergeCell ref="F34:O34"/>
    <mergeCell ref="C26:E26"/>
    <mergeCell ref="F26:O26"/>
    <mergeCell ref="C28:E28"/>
    <mergeCell ref="F28:O28"/>
    <mergeCell ref="F18:O18"/>
    <mergeCell ref="F19:O19"/>
    <mergeCell ref="F20:O20"/>
    <mergeCell ref="F21:O21"/>
    <mergeCell ref="F22:O22"/>
    <mergeCell ref="F23:O23"/>
    <mergeCell ref="C21:E21"/>
    <mergeCell ref="C22:E22"/>
    <mergeCell ref="C23:E23"/>
    <mergeCell ref="C27:E27"/>
    <mergeCell ref="F27:O27"/>
    <mergeCell ref="F9:O9"/>
    <mergeCell ref="F10:O10"/>
    <mergeCell ref="F11:O11"/>
    <mergeCell ref="F12:O12"/>
    <mergeCell ref="F13:O13"/>
    <mergeCell ref="F15:O15"/>
    <mergeCell ref="C24:E24"/>
    <mergeCell ref="F24:O24"/>
    <mergeCell ref="C25:E25"/>
    <mergeCell ref="F25:O25"/>
    <mergeCell ref="C14:E14"/>
    <mergeCell ref="F14:O14"/>
    <mergeCell ref="C72:E72"/>
    <mergeCell ref="C59:I59"/>
    <mergeCell ref="C65:E65"/>
    <mergeCell ref="C66:E66"/>
    <mergeCell ref="C67:E67"/>
    <mergeCell ref="C60:E60"/>
    <mergeCell ref="F65:O65"/>
    <mergeCell ref="F66:O66"/>
    <mergeCell ref="F67:O67"/>
    <mergeCell ref="F68:O68"/>
    <mergeCell ref="F69:O69"/>
    <mergeCell ref="F70:O70"/>
    <mergeCell ref="F72:O72"/>
    <mergeCell ref="C63:E63"/>
    <mergeCell ref="C64:E64"/>
    <mergeCell ref="H122:K122"/>
    <mergeCell ref="L122:O122"/>
    <mergeCell ref="H120:K120"/>
    <mergeCell ref="L120:O120"/>
    <mergeCell ref="H119:K119"/>
    <mergeCell ref="L119:O119"/>
    <mergeCell ref="D120:G120"/>
    <mergeCell ref="D119:G119"/>
    <mergeCell ref="C118:I118"/>
    <mergeCell ref="D121:G121"/>
    <mergeCell ref="H121:K121"/>
    <mergeCell ref="L121:O121"/>
    <mergeCell ref="D122:G122"/>
    <mergeCell ref="C2:O2"/>
    <mergeCell ref="F5:O5"/>
    <mergeCell ref="C68:E68"/>
    <mergeCell ref="C69:E69"/>
    <mergeCell ref="C70:E70"/>
    <mergeCell ref="C4:O4"/>
    <mergeCell ref="C5:E5"/>
    <mergeCell ref="C6:E6"/>
    <mergeCell ref="C7:E7"/>
    <mergeCell ref="C8:E8"/>
    <mergeCell ref="C9:E9"/>
    <mergeCell ref="C10:E10"/>
    <mergeCell ref="C11:E11"/>
    <mergeCell ref="C12:E12"/>
    <mergeCell ref="C13:E13"/>
    <mergeCell ref="C15:E15"/>
    <mergeCell ref="C16:E16"/>
    <mergeCell ref="C18:E18"/>
    <mergeCell ref="C19:E19"/>
    <mergeCell ref="C20:E20"/>
    <mergeCell ref="F16:O16"/>
    <mergeCell ref="F6:O6"/>
    <mergeCell ref="F7:O7"/>
    <mergeCell ref="F8:O8"/>
    <mergeCell ref="C40:E40"/>
    <mergeCell ref="F40:O40"/>
    <mergeCell ref="C116:E116"/>
    <mergeCell ref="F116:O116"/>
    <mergeCell ref="C111:E111"/>
    <mergeCell ref="F111:O111"/>
    <mergeCell ref="C112:E112"/>
    <mergeCell ref="F112:O112"/>
    <mergeCell ref="C113:E113"/>
    <mergeCell ref="F113:O113"/>
    <mergeCell ref="C114:E114"/>
    <mergeCell ref="F114:O114"/>
    <mergeCell ref="C115:E115"/>
    <mergeCell ref="F115:O115"/>
    <mergeCell ref="C106:E106"/>
    <mergeCell ref="F106:O106"/>
    <mergeCell ref="C107:E107"/>
    <mergeCell ref="F107:O107"/>
    <mergeCell ref="C108:E108"/>
    <mergeCell ref="F108:O108"/>
    <mergeCell ref="C109:E109"/>
    <mergeCell ref="F109:O109"/>
    <mergeCell ref="C110:E110"/>
    <mergeCell ref="F110:O110"/>
  </mergeCells>
  <phoneticPr fontId="1" type="noConversion"/>
  <conditionalFormatting sqref="A135">
    <cfRule type="expression" dxfId="778" priority="78">
      <formula>#REF!</formula>
    </cfRule>
  </conditionalFormatting>
  <conditionalFormatting sqref="L135">
    <cfRule type="expression" dxfId="777" priority="77">
      <formula>#REF!</formula>
    </cfRule>
  </conditionalFormatting>
  <conditionalFormatting sqref="Q5:R16">
    <cfRule type="containsText" dxfId="776" priority="48" operator="containsText" text="Fail">
      <formula>NOT(ISERROR(SEARCH("Fail",Q5)))</formula>
    </cfRule>
    <cfRule type="containsText" dxfId="775" priority="49" operator="containsText" text="Fail">
      <formula>NOT(ISERROR(SEARCH("Fail",Q5)))</formula>
    </cfRule>
  </conditionalFormatting>
  <conditionalFormatting sqref="A60">
    <cfRule type="expression" dxfId="774" priority="22">
      <formula>#REF!</formula>
    </cfRule>
  </conditionalFormatting>
  <conditionalFormatting sqref="A61:A71 A73:A83 A95:A105 A85:A93 A107:A117">
    <cfRule type="expression" dxfId="773" priority="21">
      <formula>#REF!</formula>
    </cfRule>
  </conditionalFormatting>
  <conditionalFormatting sqref="Q18:R29 Q31:R42">
    <cfRule type="containsText" dxfId="772" priority="13" operator="containsText" text="Fail">
      <formula>NOT(ISERROR(SEARCH("Fail",Q18)))</formula>
    </cfRule>
    <cfRule type="containsText" dxfId="771" priority="14" operator="containsText" text="Fail">
      <formula>NOT(ISERROR(SEARCH("Fail",Q18)))</formula>
    </cfRule>
  </conditionalFormatting>
  <conditionalFormatting sqref="A72">
    <cfRule type="expression" dxfId="770" priority="12">
      <formula>#REF!</formula>
    </cfRule>
  </conditionalFormatting>
  <conditionalFormatting sqref="A84">
    <cfRule type="expression" dxfId="769" priority="11">
      <formula>#REF!</formula>
    </cfRule>
  </conditionalFormatting>
  <conditionalFormatting sqref="A94">
    <cfRule type="expression" dxfId="768" priority="10">
      <formula>#REF!</formula>
    </cfRule>
  </conditionalFormatting>
  <conditionalFormatting sqref="A45">
    <cfRule type="expression" dxfId="767" priority="9">
      <formula>#REF!</formula>
    </cfRule>
  </conditionalFormatting>
  <conditionalFormatting sqref="A46">
    <cfRule type="expression" dxfId="766" priority="8">
      <formula>#REF!</formula>
    </cfRule>
  </conditionalFormatting>
  <conditionalFormatting sqref="A48:A49">
    <cfRule type="expression" dxfId="765" priority="7">
      <formula>#REF!</formula>
    </cfRule>
  </conditionalFormatting>
  <conditionalFormatting sqref="A47">
    <cfRule type="expression" dxfId="764" priority="6">
      <formula>#REF!</formula>
    </cfRule>
  </conditionalFormatting>
  <conditionalFormatting sqref="A50">
    <cfRule type="expression" dxfId="763" priority="5">
      <formula>#REF!</formula>
    </cfRule>
  </conditionalFormatting>
  <conditionalFormatting sqref="A53:A57">
    <cfRule type="expression" dxfId="762" priority="4">
      <formula>#REF!</formula>
    </cfRule>
  </conditionalFormatting>
  <conditionalFormatting sqref="A52">
    <cfRule type="expression" dxfId="761" priority="3">
      <formula>#REF!</formula>
    </cfRule>
  </conditionalFormatting>
  <conditionalFormatting sqref="A106">
    <cfRule type="expression" dxfId="760" priority="2">
      <formula>#REF!</formula>
    </cfRule>
  </conditionalFormatting>
  <conditionalFormatting sqref="A51">
    <cfRule type="expression" dxfId="759" priority="1">
      <formula>#REF!</formula>
    </cfRule>
  </conditionalFormatting>
  <pageMargins left="0" right="0" top="0.74803149606299213" bottom="0.74803149606299213" header="0" footer="0"/>
  <pageSetup paperSize="9" fitToHeight="0" orientation="portrait" r:id="rId1"/>
  <headerFooter>
    <oddHeader>&amp;R&amp;G</oddHeader>
    <oddFooter>&amp;C&amp;"Arial,標準"&amp;11- &amp;P -&amp;"-,標準"&amp;12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30842"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30842" r:id="rId5" name="ReEnter"/>
      </mc:Fallback>
    </mc:AlternateContent>
    <mc:AlternateContent xmlns:mc="http://schemas.openxmlformats.org/markup-compatibility/2006">
      <mc:Choice Requires="x14">
        <control shapeId="30841" r:id="rId7" name="UTIL_12">
          <controlPr defaultSize="0" print="0" autoLine="0" r:id="rId8">
            <anchor moveWithCells="1" sizeWithCells="1">
              <from>
                <xdr:col>1</xdr:col>
                <xdr:colOff>171450</xdr:colOff>
                <xdr:row>56</xdr:row>
                <xdr:rowOff>31750</xdr:rowOff>
              </from>
              <to>
                <xdr:col>1</xdr:col>
                <xdr:colOff>393700</xdr:colOff>
                <xdr:row>56</xdr:row>
                <xdr:rowOff>196850</xdr:rowOff>
              </to>
            </anchor>
          </controlPr>
        </control>
      </mc:Choice>
      <mc:Fallback>
        <control shapeId="30841" r:id="rId7" name="UTIL_12"/>
      </mc:Fallback>
    </mc:AlternateContent>
    <mc:AlternateContent xmlns:mc="http://schemas.openxmlformats.org/markup-compatibility/2006">
      <mc:Choice Requires="x14">
        <control shapeId="30840" r:id="rId9" name="UTIL_11">
          <controlPr defaultSize="0" print="0" autoLine="0" r:id="rId8">
            <anchor moveWithCells="1" sizeWithCells="1">
              <from>
                <xdr:col>1</xdr:col>
                <xdr:colOff>171450</xdr:colOff>
                <xdr:row>55</xdr:row>
                <xdr:rowOff>31750</xdr:rowOff>
              </from>
              <to>
                <xdr:col>1</xdr:col>
                <xdr:colOff>393700</xdr:colOff>
                <xdr:row>55</xdr:row>
                <xdr:rowOff>196850</xdr:rowOff>
              </to>
            </anchor>
          </controlPr>
        </control>
      </mc:Choice>
      <mc:Fallback>
        <control shapeId="30840" r:id="rId9" name="UTIL_11"/>
      </mc:Fallback>
    </mc:AlternateContent>
    <mc:AlternateContent xmlns:mc="http://schemas.openxmlformats.org/markup-compatibility/2006">
      <mc:Choice Requires="x14">
        <control shapeId="30839" r:id="rId10" name="UTIL_10">
          <controlPr defaultSize="0" print="0" autoLine="0" r:id="rId8">
            <anchor moveWithCells="1" sizeWithCells="1">
              <from>
                <xdr:col>1</xdr:col>
                <xdr:colOff>171450</xdr:colOff>
                <xdr:row>54</xdr:row>
                <xdr:rowOff>31750</xdr:rowOff>
              </from>
              <to>
                <xdr:col>1</xdr:col>
                <xdr:colOff>393700</xdr:colOff>
                <xdr:row>54</xdr:row>
                <xdr:rowOff>196850</xdr:rowOff>
              </to>
            </anchor>
          </controlPr>
        </control>
      </mc:Choice>
      <mc:Fallback>
        <control shapeId="30839" r:id="rId10" name="UTIL_10"/>
      </mc:Fallback>
    </mc:AlternateContent>
    <mc:AlternateContent xmlns:mc="http://schemas.openxmlformats.org/markup-compatibility/2006">
      <mc:Choice Requires="x14">
        <control shapeId="30831" r:id="rId11" name="UTIL_09">
          <controlPr defaultSize="0" print="0" autoLine="0" r:id="rId8">
            <anchor moveWithCells="1" sizeWithCells="1">
              <from>
                <xdr:col>1</xdr:col>
                <xdr:colOff>171450</xdr:colOff>
                <xdr:row>53</xdr:row>
                <xdr:rowOff>31750</xdr:rowOff>
              </from>
              <to>
                <xdr:col>1</xdr:col>
                <xdr:colOff>393700</xdr:colOff>
                <xdr:row>53</xdr:row>
                <xdr:rowOff>196850</xdr:rowOff>
              </to>
            </anchor>
          </controlPr>
        </control>
      </mc:Choice>
      <mc:Fallback>
        <control shapeId="30831" r:id="rId11" name="UTIL_09"/>
      </mc:Fallback>
    </mc:AlternateContent>
    <mc:AlternateContent xmlns:mc="http://schemas.openxmlformats.org/markup-compatibility/2006">
      <mc:Choice Requires="x14">
        <control shapeId="30830" r:id="rId12" name="UTIL_08">
          <controlPr defaultSize="0" print="0" autoLine="0" r:id="rId8">
            <anchor moveWithCells="1" sizeWithCells="1">
              <from>
                <xdr:col>1</xdr:col>
                <xdr:colOff>171450</xdr:colOff>
                <xdr:row>52</xdr:row>
                <xdr:rowOff>19050</xdr:rowOff>
              </from>
              <to>
                <xdr:col>1</xdr:col>
                <xdr:colOff>393700</xdr:colOff>
                <xdr:row>52</xdr:row>
                <xdr:rowOff>184150</xdr:rowOff>
              </to>
            </anchor>
          </controlPr>
        </control>
      </mc:Choice>
      <mc:Fallback>
        <control shapeId="30830" r:id="rId12" name="UTIL_08"/>
      </mc:Fallback>
    </mc:AlternateContent>
    <mc:AlternateContent xmlns:mc="http://schemas.openxmlformats.org/markup-compatibility/2006">
      <mc:Choice Requires="x14">
        <control shapeId="30829" r:id="rId13" name="UTIL_07">
          <controlPr defaultSize="0" print="0" autoLine="0" r:id="rId8">
            <anchor moveWithCells="1" sizeWithCells="1">
              <from>
                <xdr:col>1</xdr:col>
                <xdr:colOff>171450</xdr:colOff>
                <xdr:row>51</xdr:row>
                <xdr:rowOff>25400</xdr:rowOff>
              </from>
              <to>
                <xdr:col>1</xdr:col>
                <xdr:colOff>393700</xdr:colOff>
                <xdr:row>51</xdr:row>
                <xdr:rowOff>190500</xdr:rowOff>
              </to>
            </anchor>
          </controlPr>
        </control>
      </mc:Choice>
      <mc:Fallback>
        <control shapeId="30829" r:id="rId13" name="UTIL_07"/>
      </mc:Fallback>
    </mc:AlternateContent>
    <mc:AlternateContent xmlns:mc="http://schemas.openxmlformats.org/markup-compatibility/2006">
      <mc:Choice Requires="x14">
        <control shapeId="30828" r:id="rId14" name="UTIL_06">
          <controlPr defaultSize="0" print="0" autoLine="0" r:id="rId8">
            <anchor moveWithCells="1" sizeWithCells="1">
              <from>
                <xdr:col>1</xdr:col>
                <xdr:colOff>171450</xdr:colOff>
                <xdr:row>50</xdr:row>
                <xdr:rowOff>12700</xdr:rowOff>
              </from>
              <to>
                <xdr:col>1</xdr:col>
                <xdr:colOff>393700</xdr:colOff>
                <xdr:row>50</xdr:row>
                <xdr:rowOff>177800</xdr:rowOff>
              </to>
            </anchor>
          </controlPr>
        </control>
      </mc:Choice>
      <mc:Fallback>
        <control shapeId="30828" r:id="rId14" name="UTIL_06"/>
      </mc:Fallback>
    </mc:AlternateContent>
    <mc:AlternateContent xmlns:mc="http://schemas.openxmlformats.org/markup-compatibility/2006">
      <mc:Choice Requires="x14">
        <control shapeId="30827" r:id="rId15" name="UTIL_05">
          <controlPr defaultSize="0" print="0" autoLine="0" r:id="rId8">
            <anchor moveWithCells="1" sizeWithCells="1">
              <from>
                <xdr:col>1</xdr:col>
                <xdr:colOff>171450</xdr:colOff>
                <xdr:row>49</xdr:row>
                <xdr:rowOff>19050</xdr:rowOff>
              </from>
              <to>
                <xdr:col>1</xdr:col>
                <xdr:colOff>393700</xdr:colOff>
                <xdr:row>49</xdr:row>
                <xdr:rowOff>184150</xdr:rowOff>
              </to>
            </anchor>
          </controlPr>
        </control>
      </mc:Choice>
      <mc:Fallback>
        <control shapeId="30827" r:id="rId15" name="UTIL_05"/>
      </mc:Fallback>
    </mc:AlternateContent>
    <mc:AlternateContent xmlns:mc="http://schemas.openxmlformats.org/markup-compatibility/2006">
      <mc:Choice Requires="x14">
        <control shapeId="30826" r:id="rId16" name="UTIL_04">
          <controlPr defaultSize="0" print="0" autoLine="0" r:id="rId8">
            <anchor moveWithCells="1" sizeWithCells="1">
              <from>
                <xdr:col>1</xdr:col>
                <xdr:colOff>171450</xdr:colOff>
                <xdr:row>48</xdr:row>
                <xdr:rowOff>19050</xdr:rowOff>
              </from>
              <to>
                <xdr:col>1</xdr:col>
                <xdr:colOff>393700</xdr:colOff>
                <xdr:row>48</xdr:row>
                <xdr:rowOff>184150</xdr:rowOff>
              </to>
            </anchor>
          </controlPr>
        </control>
      </mc:Choice>
      <mc:Fallback>
        <control shapeId="30826" r:id="rId16" name="UTIL_04"/>
      </mc:Fallback>
    </mc:AlternateContent>
    <mc:AlternateContent xmlns:mc="http://schemas.openxmlformats.org/markup-compatibility/2006">
      <mc:Choice Requires="x14">
        <control shapeId="30825" r:id="rId17" name="UTIL_03">
          <controlPr defaultSize="0" print="0" autoLine="0" r:id="rId8">
            <anchor moveWithCells="1" sizeWithCells="1">
              <from>
                <xdr:col>1</xdr:col>
                <xdr:colOff>171450</xdr:colOff>
                <xdr:row>47</xdr:row>
                <xdr:rowOff>19050</xdr:rowOff>
              </from>
              <to>
                <xdr:col>1</xdr:col>
                <xdr:colOff>393700</xdr:colOff>
                <xdr:row>47</xdr:row>
                <xdr:rowOff>184150</xdr:rowOff>
              </to>
            </anchor>
          </controlPr>
        </control>
      </mc:Choice>
      <mc:Fallback>
        <control shapeId="30825" r:id="rId17" name="UTIL_03"/>
      </mc:Fallback>
    </mc:AlternateContent>
    <mc:AlternateContent xmlns:mc="http://schemas.openxmlformats.org/markup-compatibility/2006">
      <mc:Choice Requires="x14">
        <control shapeId="30824" r:id="rId18" name="UTIL_02">
          <controlPr defaultSize="0" print="0" autoLine="0" r:id="rId8">
            <anchor moveWithCells="1" sizeWithCells="1">
              <from>
                <xdr:col>1</xdr:col>
                <xdr:colOff>171450</xdr:colOff>
                <xdr:row>46</xdr:row>
                <xdr:rowOff>19050</xdr:rowOff>
              </from>
              <to>
                <xdr:col>1</xdr:col>
                <xdr:colOff>393700</xdr:colOff>
                <xdr:row>46</xdr:row>
                <xdr:rowOff>184150</xdr:rowOff>
              </to>
            </anchor>
          </controlPr>
        </control>
      </mc:Choice>
      <mc:Fallback>
        <control shapeId="30824" r:id="rId18" name="UTIL_02"/>
      </mc:Fallback>
    </mc:AlternateContent>
    <mc:AlternateContent xmlns:mc="http://schemas.openxmlformats.org/markup-compatibility/2006">
      <mc:Choice Requires="x14">
        <control shapeId="30823" r:id="rId19" name="UTIL_01">
          <controlPr defaultSize="0" print="0" autoLine="0" r:id="rId8">
            <anchor moveWithCells="1" sizeWithCells="1">
              <from>
                <xdr:col>1</xdr:col>
                <xdr:colOff>171450</xdr:colOff>
                <xdr:row>45</xdr:row>
                <xdr:rowOff>19050</xdr:rowOff>
              </from>
              <to>
                <xdr:col>1</xdr:col>
                <xdr:colOff>393700</xdr:colOff>
                <xdr:row>45</xdr:row>
                <xdr:rowOff>184150</xdr:rowOff>
              </to>
            </anchor>
          </controlPr>
        </control>
      </mc:Choice>
      <mc:Fallback>
        <control shapeId="30823" r:id="rId19" name="UTIL_01"/>
      </mc:Fallback>
    </mc:AlternateContent>
    <mc:AlternateContent xmlns:mc="http://schemas.openxmlformats.org/markup-compatibility/2006">
      <mc:Choice Requires="x14">
        <control shapeId="30822" r:id="rId20" name="DEV_04_06">
          <controlPr defaultSize="0" print="0" autoLine="0" r:id="rId8">
            <anchor moveWithCells="1" sizeWithCells="1">
              <from>
                <xdr:col>1</xdr:col>
                <xdr:colOff>171450</xdr:colOff>
                <xdr:row>103</xdr:row>
                <xdr:rowOff>19050</xdr:rowOff>
              </from>
              <to>
                <xdr:col>1</xdr:col>
                <xdr:colOff>393700</xdr:colOff>
                <xdr:row>103</xdr:row>
                <xdr:rowOff>184150</xdr:rowOff>
              </to>
            </anchor>
          </controlPr>
        </control>
      </mc:Choice>
      <mc:Fallback>
        <control shapeId="30822" r:id="rId20" name="DEV_04_06"/>
      </mc:Fallback>
    </mc:AlternateContent>
    <mc:AlternateContent xmlns:mc="http://schemas.openxmlformats.org/markup-compatibility/2006">
      <mc:Choice Requires="x14">
        <control shapeId="30821" r:id="rId21" name="DEV_04_05">
          <controlPr defaultSize="0" print="0" autoLine="0" r:id="rId8">
            <anchor moveWithCells="1" sizeWithCells="1">
              <from>
                <xdr:col>1</xdr:col>
                <xdr:colOff>171450</xdr:colOff>
                <xdr:row>102</xdr:row>
                <xdr:rowOff>19050</xdr:rowOff>
              </from>
              <to>
                <xdr:col>1</xdr:col>
                <xdr:colOff>393700</xdr:colOff>
                <xdr:row>102</xdr:row>
                <xdr:rowOff>184150</xdr:rowOff>
              </to>
            </anchor>
          </controlPr>
        </control>
      </mc:Choice>
      <mc:Fallback>
        <control shapeId="30821" r:id="rId21" name="DEV_04_05"/>
      </mc:Fallback>
    </mc:AlternateContent>
    <mc:AlternateContent xmlns:mc="http://schemas.openxmlformats.org/markup-compatibility/2006">
      <mc:Choice Requires="x14">
        <control shapeId="30820" r:id="rId22" name="DEV_04_04">
          <controlPr defaultSize="0" print="0" autoLine="0" r:id="rId8">
            <anchor moveWithCells="1" sizeWithCells="1">
              <from>
                <xdr:col>1</xdr:col>
                <xdr:colOff>171450</xdr:colOff>
                <xdr:row>101</xdr:row>
                <xdr:rowOff>19050</xdr:rowOff>
              </from>
              <to>
                <xdr:col>1</xdr:col>
                <xdr:colOff>393700</xdr:colOff>
                <xdr:row>101</xdr:row>
                <xdr:rowOff>184150</xdr:rowOff>
              </to>
            </anchor>
          </controlPr>
        </control>
      </mc:Choice>
      <mc:Fallback>
        <control shapeId="30820" r:id="rId22" name="DEV_04_04"/>
      </mc:Fallback>
    </mc:AlternateContent>
    <mc:AlternateContent xmlns:mc="http://schemas.openxmlformats.org/markup-compatibility/2006">
      <mc:Choice Requires="x14">
        <control shapeId="30819" r:id="rId23" name="DEV_04_03">
          <controlPr defaultSize="0" print="0" autoLine="0" r:id="rId8">
            <anchor moveWithCells="1" sizeWithCells="1">
              <from>
                <xdr:col>1</xdr:col>
                <xdr:colOff>171450</xdr:colOff>
                <xdr:row>100</xdr:row>
                <xdr:rowOff>19050</xdr:rowOff>
              </from>
              <to>
                <xdr:col>1</xdr:col>
                <xdr:colOff>393700</xdr:colOff>
                <xdr:row>100</xdr:row>
                <xdr:rowOff>184150</xdr:rowOff>
              </to>
            </anchor>
          </controlPr>
        </control>
      </mc:Choice>
      <mc:Fallback>
        <control shapeId="30819" r:id="rId23" name="DEV_04_03"/>
      </mc:Fallback>
    </mc:AlternateContent>
    <mc:AlternateContent xmlns:mc="http://schemas.openxmlformats.org/markup-compatibility/2006">
      <mc:Choice Requires="x14">
        <control shapeId="30818" r:id="rId24" name="DEV_04_02">
          <controlPr defaultSize="0" print="0" autoLine="0" r:id="rId8">
            <anchor moveWithCells="1" sizeWithCells="1">
              <from>
                <xdr:col>1</xdr:col>
                <xdr:colOff>171450</xdr:colOff>
                <xdr:row>99</xdr:row>
                <xdr:rowOff>19050</xdr:rowOff>
              </from>
              <to>
                <xdr:col>1</xdr:col>
                <xdr:colOff>393700</xdr:colOff>
                <xdr:row>99</xdr:row>
                <xdr:rowOff>184150</xdr:rowOff>
              </to>
            </anchor>
          </controlPr>
        </control>
      </mc:Choice>
      <mc:Fallback>
        <control shapeId="30818" r:id="rId24" name="DEV_04_02"/>
      </mc:Fallback>
    </mc:AlternateContent>
    <mc:AlternateContent xmlns:mc="http://schemas.openxmlformats.org/markup-compatibility/2006">
      <mc:Choice Requires="x14">
        <control shapeId="30817" r:id="rId25" name="DEV_04_01">
          <controlPr defaultSize="0" print="0" autoLine="0" r:id="rId8">
            <anchor moveWithCells="1" sizeWithCells="1">
              <from>
                <xdr:col>1</xdr:col>
                <xdr:colOff>171450</xdr:colOff>
                <xdr:row>98</xdr:row>
                <xdr:rowOff>19050</xdr:rowOff>
              </from>
              <to>
                <xdr:col>1</xdr:col>
                <xdr:colOff>393700</xdr:colOff>
                <xdr:row>98</xdr:row>
                <xdr:rowOff>184150</xdr:rowOff>
              </to>
            </anchor>
          </controlPr>
        </control>
      </mc:Choice>
      <mc:Fallback>
        <control shapeId="30817" r:id="rId25" name="DEV_04_01"/>
      </mc:Fallback>
    </mc:AlternateContent>
    <mc:AlternateContent xmlns:mc="http://schemas.openxmlformats.org/markup-compatibility/2006">
      <mc:Choice Requires="x14">
        <control shapeId="30816" r:id="rId26" name="DEV_03_06">
          <controlPr defaultSize="0" print="0" autoLine="0" r:id="rId8">
            <anchor moveWithCells="1" sizeWithCells="1">
              <from>
                <xdr:col>1</xdr:col>
                <xdr:colOff>171450</xdr:colOff>
                <xdr:row>91</xdr:row>
                <xdr:rowOff>19050</xdr:rowOff>
              </from>
              <to>
                <xdr:col>1</xdr:col>
                <xdr:colOff>393700</xdr:colOff>
                <xdr:row>91</xdr:row>
                <xdr:rowOff>184150</xdr:rowOff>
              </to>
            </anchor>
          </controlPr>
        </control>
      </mc:Choice>
      <mc:Fallback>
        <control shapeId="30816" r:id="rId26" name="DEV_03_06"/>
      </mc:Fallback>
    </mc:AlternateContent>
    <mc:AlternateContent xmlns:mc="http://schemas.openxmlformats.org/markup-compatibility/2006">
      <mc:Choice Requires="x14">
        <control shapeId="30815" r:id="rId27" name="DEV_03_05">
          <controlPr defaultSize="0" print="0" autoLine="0" r:id="rId8">
            <anchor moveWithCells="1" sizeWithCells="1">
              <from>
                <xdr:col>1</xdr:col>
                <xdr:colOff>171450</xdr:colOff>
                <xdr:row>90</xdr:row>
                <xdr:rowOff>19050</xdr:rowOff>
              </from>
              <to>
                <xdr:col>1</xdr:col>
                <xdr:colOff>393700</xdr:colOff>
                <xdr:row>90</xdr:row>
                <xdr:rowOff>184150</xdr:rowOff>
              </to>
            </anchor>
          </controlPr>
        </control>
      </mc:Choice>
      <mc:Fallback>
        <control shapeId="30815" r:id="rId27" name="DEV_03_05"/>
      </mc:Fallback>
    </mc:AlternateContent>
    <mc:AlternateContent xmlns:mc="http://schemas.openxmlformats.org/markup-compatibility/2006">
      <mc:Choice Requires="x14">
        <control shapeId="30814" r:id="rId28" name="DEV_03_04">
          <controlPr defaultSize="0" print="0" autoLine="0" r:id="rId8">
            <anchor moveWithCells="1" sizeWithCells="1">
              <from>
                <xdr:col>1</xdr:col>
                <xdr:colOff>171450</xdr:colOff>
                <xdr:row>89</xdr:row>
                <xdr:rowOff>19050</xdr:rowOff>
              </from>
              <to>
                <xdr:col>1</xdr:col>
                <xdr:colOff>393700</xdr:colOff>
                <xdr:row>89</xdr:row>
                <xdr:rowOff>184150</xdr:rowOff>
              </to>
            </anchor>
          </controlPr>
        </control>
      </mc:Choice>
      <mc:Fallback>
        <control shapeId="30814" r:id="rId28" name="DEV_03_04"/>
      </mc:Fallback>
    </mc:AlternateContent>
    <mc:AlternateContent xmlns:mc="http://schemas.openxmlformats.org/markup-compatibility/2006">
      <mc:Choice Requires="x14">
        <control shapeId="30813" r:id="rId29" name="DEV_03_03">
          <controlPr defaultSize="0" print="0" autoLine="0" r:id="rId8">
            <anchor moveWithCells="1" sizeWithCells="1">
              <from>
                <xdr:col>1</xdr:col>
                <xdr:colOff>171450</xdr:colOff>
                <xdr:row>88</xdr:row>
                <xdr:rowOff>19050</xdr:rowOff>
              </from>
              <to>
                <xdr:col>1</xdr:col>
                <xdr:colOff>393700</xdr:colOff>
                <xdr:row>88</xdr:row>
                <xdr:rowOff>184150</xdr:rowOff>
              </to>
            </anchor>
          </controlPr>
        </control>
      </mc:Choice>
      <mc:Fallback>
        <control shapeId="30813" r:id="rId29" name="DEV_03_03"/>
      </mc:Fallback>
    </mc:AlternateContent>
    <mc:AlternateContent xmlns:mc="http://schemas.openxmlformats.org/markup-compatibility/2006">
      <mc:Choice Requires="x14">
        <control shapeId="30812" r:id="rId30" name="DEV_03_02">
          <controlPr defaultSize="0" print="0" autoLine="0" r:id="rId8">
            <anchor moveWithCells="1" sizeWithCells="1">
              <from>
                <xdr:col>1</xdr:col>
                <xdr:colOff>171450</xdr:colOff>
                <xdr:row>87</xdr:row>
                <xdr:rowOff>19050</xdr:rowOff>
              </from>
              <to>
                <xdr:col>1</xdr:col>
                <xdr:colOff>393700</xdr:colOff>
                <xdr:row>87</xdr:row>
                <xdr:rowOff>184150</xdr:rowOff>
              </to>
            </anchor>
          </controlPr>
        </control>
      </mc:Choice>
      <mc:Fallback>
        <control shapeId="30812" r:id="rId30" name="DEV_03_02"/>
      </mc:Fallback>
    </mc:AlternateContent>
    <mc:AlternateContent xmlns:mc="http://schemas.openxmlformats.org/markup-compatibility/2006">
      <mc:Choice Requires="x14">
        <control shapeId="30811" r:id="rId31" name="DEV_03_01">
          <controlPr defaultSize="0" print="0" autoLine="0" r:id="rId8">
            <anchor moveWithCells="1" sizeWithCells="1">
              <from>
                <xdr:col>1</xdr:col>
                <xdr:colOff>171450</xdr:colOff>
                <xdr:row>86</xdr:row>
                <xdr:rowOff>19050</xdr:rowOff>
              </from>
              <to>
                <xdr:col>1</xdr:col>
                <xdr:colOff>393700</xdr:colOff>
                <xdr:row>86</xdr:row>
                <xdr:rowOff>184150</xdr:rowOff>
              </to>
            </anchor>
          </controlPr>
        </control>
      </mc:Choice>
      <mc:Fallback>
        <control shapeId="30811" r:id="rId31" name="DEV_03_01"/>
      </mc:Fallback>
    </mc:AlternateContent>
    <mc:AlternateContent xmlns:mc="http://schemas.openxmlformats.org/markup-compatibility/2006">
      <mc:Choice Requires="x14">
        <control shapeId="30810" r:id="rId32" name="DEV_02_06">
          <controlPr defaultSize="0" print="0" autoLine="0" r:id="rId8">
            <anchor moveWithCells="1" sizeWithCells="1">
              <from>
                <xdr:col>1</xdr:col>
                <xdr:colOff>171450</xdr:colOff>
                <xdr:row>81</xdr:row>
                <xdr:rowOff>19050</xdr:rowOff>
              </from>
              <to>
                <xdr:col>1</xdr:col>
                <xdr:colOff>393700</xdr:colOff>
                <xdr:row>81</xdr:row>
                <xdr:rowOff>184150</xdr:rowOff>
              </to>
            </anchor>
          </controlPr>
        </control>
      </mc:Choice>
      <mc:Fallback>
        <control shapeId="30810" r:id="rId32" name="DEV_02_06"/>
      </mc:Fallback>
    </mc:AlternateContent>
    <mc:AlternateContent xmlns:mc="http://schemas.openxmlformats.org/markup-compatibility/2006">
      <mc:Choice Requires="x14">
        <control shapeId="30809" r:id="rId33" name="DEV_02_05">
          <controlPr defaultSize="0" print="0" autoLine="0" r:id="rId8">
            <anchor moveWithCells="1" sizeWithCells="1">
              <from>
                <xdr:col>1</xdr:col>
                <xdr:colOff>171450</xdr:colOff>
                <xdr:row>80</xdr:row>
                <xdr:rowOff>19050</xdr:rowOff>
              </from>
              <to>
                <xdr:col>1</xdr:col>
                <xdr:colOff>393700</xdr:colOff>
                <xdr:row>80</xdr:row>
                <xdr:rowOff>184150</xdr:rowOff>
              </to>
            </anchor>
          </controlPr>
        </control>
      </mc:Choice>
      <mc:Fallback>
        <control shapeId="30809" r:id="rId33" name="DEV_02_05"/>
      </mc:Fallback>
    </mc:AlternateContent>
    <mc:AlternateContent xmlns:mc="http://schemas.openxmlformats.org/markup-compatibility/2006">
      <mc:Choice Requires="x14">
        <control shapeId="30808" r:id="rId34" name="DEV_02_04">
          <controlPr defaultSize="0" print="0" autoLine="0" r:id="rId8">
            <anchor moveWithCells="1" sizeWithCells="1">
              <from>
                <xdr:col>1</xdr:col>
                <xdr:colOff>171450</xdr:colOff>
                <xdr:row>79</xdr:row>
                <xdr:rowOff>19050</xdr:rowOff>
              </from>
              <to>
                <xdr:col>1</xdr:col>
                <xdr:colOff>393700</xdr:colOff>
                <xdr:row>79</xdr:row>
                <xdr:rowOff>184150</xdr:rowOff>
              </to>
            </anchor>
          </controlPr>
        </control>
      </mc:Choice>
      <mc:Fallback>
        <control shapeId="30808" r:id="rId34" name="DEV_02_04"/>
      </mc:Fallback>
    </mc:AlternateContent>
    <mc:AlternateContent xmlns:mc="http://schemas.openxmlformats.org/markup-compatibility/2006">
      <mc:Choice Requires="x14">
        <control shapeId="30807" r:id="rId35" name="DEV_02_03">
          <controlPr defaultSize="0" print="0" autoLine="0" r:id="rId8">
            <anchor moveWithCells="1" sizeWithCells="1">
              <from>
                <xdr:col>1</xdr:col>
                <xdr:colOff>171450</xdr:colOff>
                <xdr:row>78</xdr:row>
                <xdr:rowOff>19050</xdr:rowOff>
              </from>
              <to>
                <xdr:col>1</xdr:col>
                <xdr:colOff>393700</xdr:colOff>
                <xdr:row>78</xdr:row>
                <xdr:rowOff>184150</xdr:rowOff>
              </to>
            </anchor>
          </controlPr>
        </control>
      </mc:Choice>
      <mc:Fallback>
        <control shapeId="30807" r:id="rId35" name="DEV_02_03"/>
      </mc:Fallback>
    </mc:AlternateContent>
    <mc:AlternateContent xmlns:mc="http://schemas.openxmlformats.org/markup-compatibility/2006">
      <mc:Choice Requires="x14">
        <control shapeId="30806" r:id="rId36" name="DEV_02_02">
          <controlPr defaultSize="0" print="0" autoLine="0" r:id="rId8">
            <anchor moveWithCells="1" sizeWithCells="1">
              <from>
                <xdr:col>1</xdr:col>
                <xdr:colOff>171450</xdr:colOff>
                <xdr:row>77</xdr:row>
                <xdr:rowOff>19050</xdr:rowOff>
              </from>
              <to>
                <xdr:col>1</xdr:col>
                <xdr:colOff>393700</xdr:colOff>
                <xdr:row>77</xdr:row>
                <xdr:rowOff>184150</xdr:rowOff>
              </to>
            </anchor>
          </controlPr>
        </control>
      </mc:Choice>
      <mc:Fallback>
        <control shapeId="30806" r:id="rId36" name="DEV_02_02"/>
      </mc:Fallback>
    </mc:AlternateContent>
    <mc:AlternateContent xmlns:mc="http://schemas.openxmlformats.org/markup-compatibility/2006">
      <mc:Choice Requires="x14">
        <control shapeId="30805" r:id="rId37" name="DEV_02_01">
          <controlPr defaultSize="0" print="0" autoLine="0" r:id="rId8">
            <anchor moveWithCells="1" sizeWithCells="1">
              <from>
                <xdr:col>1</xdr:col>
                <xdr:colOff>171450</xdr:colOff>
                <xdr:row>76</xdr:row>
                <xdr:rowOff>19050</xdr:rowOff>
              </from>
              <to>
                <xdr:col>1</xdr:col>
                <xdr:colOff>393700</xdr:colOff>
                <xdr:row>76</xdr:row>
                <xdr:rowOff>184150</xdr:rowOff>
              </to>
            </anchor>
          </controlPr>
        </control>
      </mc:Choice>
      <mc:Fallback>
        <control shapeId="30805" r:id="rId37" name="DEV_02_01"/>
      </mc:Fallback>
    </mc:AlternateContent>
    <mc:AlternateContent xmlns:mc="http://schemas.openxmlformats.org/markup-compatibility/2006">
      <mc:Choice Requires="x14">
        <control shapeId="30804" r:id="rId38" name="DEV_01_01">
          <controlPr defaultSize="0" print="0" autoLine="0" r:id="rId8">
            <anchor moveWithCells="1" sizeWithCells="1">
              <from>
                <xdr:col>1</xdr:col>
                <xdr:colOff>171450</xdr:colOff>
                <xdr:row>64</xdr:row>
                <xdr:rowOff>19050</xdr:rowOff>
              </from>
              <to>
                <xdr:col>1</xdr:col>
                <xdr:colOff>393700</xdr:colOff>
                <xdr:row>64</xdr:row>
                <xdr:rowOff>184150</xdr:rowOff>
              </to>
            </anchor>
          </controlPr>
        </control>
      </mc:Choice>
      <mc:Fallback>
        <control shapeId="30804" r:id="rId38" name="DEV_01_01"/>
      </mc:Fallback>
    </mc:AlternateContent>
    <mc:AlternateContent xmlns:mc="http://schemas.openxmlformats.org/markup-compatibility/2006">
      <mc:Choice Requires="x14">
        <control shapeId="30803" r:id="rId39" name="DEV_01_06">
          <controlPr defaultSize="0" print="0" autoLine="0" r:id="rId8">
            <anchor moveWithCells="1" sizeWithCells="1">
              <from>
                <xdr:col>1</xdr:col>
                <xdr:colOff>171450</xdr:colOff>
                <xdr:row>69</xdr:row>
                <xdr:rowOff>19050</xdr:rowOff>
              </from>
              <to>
                <xdr:col>1</xdr:col>
                <xdr:colOff>393700</xdr:colOff>
                <xdr:row>69</xdr:row>
                <xdr:rowOff>184150</xdr:rowOff>
              </to>
            </anchor>
          </controlPr>
        </control>
      </mc:Choice>
      <mc:Fallback>
        <control shapeId="30803" r:id="rId39" name="DEV_01_06"/>
      </mc:Fallback>
    </mc:AlternateContent>
    <mc:AlternateContent xmlns:mc="http://schemas.openxmlformats.org/markup-compatibility/2006">
      <mc:Choice Requires="x14">
        <control shapeId="30802" r:id="rId40" name="DEV_01_05">
          <controlPr defaultSize="0" print="0" autoLine="0" r:id="rId8">
            <anchor moveWithCells="1" sizeWithCells="1">
              <from>
                <xdr:col>1</xdr:col>
                <xdr:colOff>171450</xdr:colOff>
                <xdr:row>68</xdr:row>
                <xdr:rowOff>19050</xdr:rowOff>
              </from>
              <to>
                <xdr:col>1</xdr:col>
                <xdr:colOff>393700</xdr:colOff>
                <xdr:row>68</xdr:row>
                <xdr:rowOff>184150</xdr:rowOff>
              </to>
            </anchor>
          </controlPr>
        </control>
      </mc:Choice>
      <mc:Fallback>
        <control shapeId="30802" r:id="rId40" name="DEV_01_05"/>
      </mc:Fallback>
    </mc:AlternateContent>
    <mc:AlternateContent xmlns:mc="http://schemas.openxmlformats.org/markup-compatibility/2006">
      <mc:Choice Requires="x14">
        <control shapeId="30801" r:id="rId41" name="DEV_01_04">
          <controlPr defaultSize="0" print="0" autoLine="0" r:id="rId8">
            <anchor moveWithCells="1" sizeWithCells="1">
              <from>
                <xdr:col>1</xdr:col>
                <xdr:colOff>171450</xdr:colOff>
                <xdr:row>67</xdr:row>
                <xdr:rowOff>19050</xdr:rowOff>
              </from>
              <to>
                <xdr:col>1</xdr:col>
                <xdr:colOff>393700</xdr:colOff>
                <xdr:row>67</xdr:row>
                <xdr:rowOff>184150</xdr:rowOff>
              </to>
            </anchor>
          </controlPr>
        </control>
      </mc:Choice>
      <mc:Fallback>
        <control shapeId="30801" r:id="rId41" name="DEV_01_04"/>
      </mc:Fallback>
    </mc:AlternateContent>
    <mc:AlternateContent xmlns:mc="http://schemas.openxmlformats.org/markup-compatibility/2006">
      <mc:Choice Requires="x14">
        <control shapeId="30800" r:id="rId42" name="DEV_01_03">
          <controlPr defaultSize="0" print="0" autoLine="0" r:id="rId8">
            <anchor moveWithCells="1" sizeWithCells="1">
              <from>
                <xdr:col>1</xdr:col>
                <xdr:colOff>171450</xdr:colOff>
                <xdr:row>66</xdr:row>
                <xdr:rowOff>19050</xdr:rowOff>
              </from>
              <to>
                <xdr:col>1</xdr:col>
                <xdr:colOff>393700</xdr:colOff>
                <xdr:row>66</xdr:row>
                <xdr:rowOff>184150</xdr:rowOff>
              </to>
            </anchor>
          </controlPr>
        </control>
      </mc:Choice>
      <mc:Fallback>
        <control shapeId="30800" r:id="rId42" name="DEV_01_03"/>
      </mc:Fallback>
    </mc:AlternateContent>
    <mc:AlternateContent xmlns:mc="http://schemas.openxmlformats.org/markup-compatibility/2006">
      <mc:Choice Requires="x14">
        <control shapeId="30799" r:id="rId43" name="DEV_01_02">
          <controlPr defaultSize="0" print="0" autoLine="0" r:id="rId8">
            <anchor moveWithCells="1" sizeWithCells="1">
              <from>
                <xdr:col>1</xdr:col>
                <xdr:colOff>171450</xdr:colOff>
                <xdr:row>65</xdr:row>
                <xdr:rowOff>19050</xdr:rowOff>
              </from>
              <to>
                <xdr:col>1</xdr:col>
                <xdr:colOff>393700</xdr:colOff>
                <xdr:row>65</xdr:row>
                <xdr:rowOff>184150</xdr:rowOff>
              </to>
            </anchor>
          </controlPr>
        </control>
      </mc:Choice>
      <mc:Fallback>
        <control shapeId="30799" r:id="rId43" name="DEV_01_02"/>
      </mc:Fallback>
    </mc:AlternateContent>
    <mc:AlternateContent xmlns:mc="http://schemas.openxmlformats.org/markup-compatibility/2006">
      <mc:Choice Requires="x14">
        <control shapeId="30798" r:id="rId44" name="DEV_01">
          <controlPr defaultSize="0" print="0" autoLine="0" r:id="rId8">
            <anchor moveWithCells="1" sizeWithCells="1">
              <from>
                <xdr:col>1</xdr:col>
                <xdr:colOff>171450</xdr:colOff>
                <xdr:row>59</xdr:row>
                <xdr:rowOff>19050</xdr:rowOff>
              </from>
              <to>
                <xdr:col>1</xdr:col>
                <xdr:colOff>393700</xdr:colOff>
                <xdr:row>59</xdr:row>
                <xdr:rowOff>184150</xdr:rowOff>
              </to>
            </anchor>
          </controlPr>
        </control>
      </mc:Choice>
      <mc:Fallback>
        <control shapeId="30798" r:id="rId44" name="DEV_01"/>
      </mc:Fallback>
    </mc:AlternateContent>
    <mc:AlternateContent xmlns:mc="http://schemas.openxmlformats.org/markup-compatibility/2006">
      <mc:Choice Requires="x14">
        <control shapeId="30797" r:id="rId45" name="DEV_04">
          <controlPr defaultSize="0" print="0" autoLine="0" r:id="rId8">
            <anchor moveWithCells="1" sizeWithCells="1">
              <from>
                <xdr:col>1</xdr:col>
                <xdr:colOff>171450</xdr:colOff>
                <xdr:row>93</xdr:row>
                <xdr:rowOff>19050</xdr:rowOff>
              </from>
              <to>
                <xdr:col>1</xdr:col>
                <xdr:colOff>393700</xdr:colOff>
                <xdr:row>93</xdr:row>
                <xdr:rowOff>184150</xdr:rowOff>
              </to>
            </anchor>
          </controlPr>
        </control>
      </mc:Choice>
      <mc:Fallback>
        <control shapeId="30797" r:id="rId45" name="DEV_04"/>
      </mc:Fallback>
    </mc:AlternateContent>
    <mc:AlternateContent xmlns:mc="http://schemas.openxmlformats.org/markup-compatibility/2006">
      <mc:Choice Requires="x14">
        <control shapeId="30796" r:id="rId46" name="DEV_03">
          <controlPr defaultSize="0" print="0" autoLine="0" r:id="rId8">
            <anchor moveWithCells="1" sizeWithCells="1">
              <from>
                <xdr:col>1</xdr:col>
                <xdr:colOff>171450</xdr:colOff>
                <xdr:row>83</xdr:row>
                <xdr:rowOff>19050</xdr:rowOff>
              </from>
              <to>
                <xdr:col>1</xdr:col>
                <xdr:colOff>393700</xdr:colOff>
                <xdr:row>83</xdr:row>
                <xdr:rowOff>184150</xdr:rowOff>
              </to>
            </anchor>
          </controlPr>
        </control>
      </mc:Choice>
      <mc:Fallback>
        <control shapeId="30796" r:id="rId46" name="DEV_03"/>
      </mc:Fallback>
    </mc:AlternateContent>
    <mc:AlternateContent xmlns:mc="http://schemas.openxmlformats.org/markup-compatibility/2006">
      <mc:Choice Requires="x14">
        <control shapeId="30795" r:id="rId47" name="DEV_02">
          <controlPr defaultSize="0" print="0" autoLine="0" r:id="rId8">
            <anchor moveWithCells="1" sizeWithCells="1">
              <from>
                <xdr:col>1</xdr:col>
                <xdr:colOff>171450</xdr:colOff>
                <xdr:row>71</xdr:row>
                <xdr:rowOff>19050</xdr:rowOff>
              </from>
              <to>
                <xdr:col>1</xdr:col>
                <xdr:colOff>393700</xdr:colOff>
                <xdr:row>71</xdr:row>
                <xdr:rowOff>184150</xdr:rowOff>
              </to>
            </anchor>
          </controlPr>
        </control>
      </mc:Choice>
      <mc:Fallback>
        <control shapeId="30795" r:id="rId47" name="DEV_02"/>
      </mc:Fallback>
    </mc:AlternateContent>
    <mc:AlternateContent xmlns:mc="http://schemas.openxmlformats.org/markup-compatibility/2006">
      <mc:Choice Requires="x14">
        <control shapeId="30788" r:id="rId48" name="DUT_03">
          <controlPr defaultSize="0" print="0" autoLine="0" r:id="rId8">
            <anchor moveWithCells="1" sizeWithCells="1">
              <from>
                <xdr:col>1</xdr:col>
                <xdr:colOff>171450</xdr:colOff>
                <xdr:row>30</xdr:row>
                <xdr:rowOff>19050</xdr:rowOff>
              </from>
              <to>
                <xdr:col>1</xdr:col>
                <xdr:colOff>393700</xdr:colOff>
                <xdr:row>30</xdr:row>
                <xdr:rowOff>184150</xdr:rowOff>
              </to>
            </anchor>
          </controlPr>
        </control>
      </mc:Choice>
      <mc:Fallback>
        <control shapeId="30788" r:id="rId48" name="DUT_03"/>
      </mc:Fallback>
    </mc:AlternateContent>
    <mc:AlternateContent xmlns:mc="http://schemas.openxmlformats.org/markup-compatibility/2006">
      <mc:Choice Requires="x14">
        <control shapeId="30787" r:id="rId49" name="DUT_02">
          <controlPr defaultSize="0" print="0" autoLine="0" r:id="rId8">
            <anchor moveWithCells="1" sizeWithCells="1">
              <from>
                <xdr:col>1</xdr:col>
                <xdr:colOff>171450</xdr:colOff>
                <xdr:row>17</xdr:row>
                <xdr:rowOff>19050</xdr:rowOff>
              </from>
              <to>
                <xdr:col>1</xdr:col>
                <xdr:colOff>393700</xdr:colOff>
                <xdr:row>17</xdr:row>
                <xdr:rowOff>184150</xdr:rowOff>
              </to>
            </anchor>
          </controlPr>
        </control>
      </mc:Choice>
      <mc:Fallback>
        <control shapeId="30787" r:id="rId49" name="DUT_02"/>
      </mc:Fallback>
    </mc:AlternateContent>
    <mc:AlternateContent xmlns:mc="http://schemas.openxmlformats.org/markup-compatibility/2006">
      <mc:Choice Requires="x14">
        <control shapeId="30751" r:id="rId50" name="App_01">
          <controlPr defaultSize="0" print="0" autoLine="0" r:id="rId51">
            <anchor moveWithCells="1" sizeWithCells="1">
              <from>
                <xdr:col>1</xdr:col>
                <xdr:colOff>171450</xdr:colOff>
                <xdr:row>120</xdr:row>
                <xdr:rowOff>19050</xdr:rowOff>
              </from>
              <to>
                <xdr:col>1</xdr:col>
                <xdr:colOff>393700</xdr:colOff>
                <xdr:row>120</xdr:row>
                <xdr:rowOff>184150</xdr:rowOff>
              </to>
            </anchor>
          </controlPr>
        </control>
      </mc:Choice>
      <mc:Fallback>
        <control shapeId="30751" r:id="rId50" name="App_01"/>
      </mc:Fallback>
    </mc:AlternateContent>
    <mc:AlternateContent xmlns:mc="http://schemas.openxmlformats.org/markup-compatibility/2006">
      <mc:Choice Requires="x14">
        <control shapeId="30726" r:id="rId52" name="HomeBtn">
          <controlPr defaultSize="0" print="0" autoLine="0" r:id="rId53">
            <anchor moveWithCells="1" sizeWithCells="1">
              <from>
                <xdr:col>15</xdr:col>
                <xdr:colOff>38100</xdr:colOff>
                <xdr:row>1</xdr:row>
                <xdr:rowOff>31750</xdr:rowOff>
              </from>
              <to>
                <xdr:col>15</xdr:col>
                <xdr:colOff>361950</xdr:colOff>
                <xdr:row>1</xdr:row>
                <xdr:rowOff>317500</xdr:rowOff>
              </to>
            </anchor>
          </controlPr>
        </control>
      </mc:Choice>
      <mc:Fallback>
        <control shapeId="30726" r:id="rId52" name="HomeBtn"/>
      </mc:Fallback>
    </mc:AlternateContent>
    <mc:AlternateContent xmlns:mc="http://schemas.openxmlformats.org/markup-compatibility/2006">
      <mc:Choice Requires="x14">
        <control shapeId="30725" r:id="rId54" name="Label1">
          <controlPr defaultSize="0" print="0" autoLine="0" autoPict="0" r:id="rId55">
            <anchor moveWithCells="1" sizeWithCells="1">
              <from>
                <xdr:col>2</xdr:col>
                <xdr:colOff>69850</xdr:colOff>
                <xdr:row>123</xdr:row>
                <xdr:rowOff>38100</xdr:rowOff>
              </from>
              <to>
                <xdr:col>2</xdr:col>
                <xdr:colOff>450850</xdr:colOff>
                <xdr:row>123</xdr:row>
                <xdr:rowOff>171450</xdr:rowOff>
              </to>
            </anchor>
          </controlPr>
        </control>
      </mc:Choice>
      <mc:Fallback>
        <control shapeId="30725" r:id="rId54" name="Label1"/>
      </mc:Fallback>
    </mc:AlternateContent>
    <mc:AlternateContent xmlns:mc="http://schemas.openxmlformats.org/markup-compatibility/2006">
      <mc:Choice Requires="x14">
        <control shapeId="30724" r:id="rId56" name="RePlan">
          <controlPr defaultSize="0" print="0" autoLine="0" r:id="rId57">
            <anchor moveWithCells="1" sizeWithCells="1">
              <from>
                <xdr:col>13</xdr:col>
                <xdr:colOff>355600</xdr:colOff>
                <xdr:row>1</xdr:row>
                <xdr:rowOff>31750</xdr:rowOff>
              </from>
              <to>
                <xdr:col>14</xdr:col>
                <xdr:colOff>450850</xdr:colOff>
                <xdr:row>1</xdr:row>
                <xdr:rowOff>317500</xdr:rowOff>
              </to>
            </anchor>
          </controlPr>
        </control>
      </mc:Choice>
      <mc:Fallback>
        <control shapeId="30724" r:id="rId56" name="RePlan"/>
      </mc:Fallback>
    </mc:AlternateContent>
    <mc:AlternateContent xmlns:mc="http://schemas.openxmlformats.org/markup-compatibility/2006">
      <mc:Choice Requires="x14">
        <control shapeId="30832" r:id="rId58" name="DEV_05">
          <controlPr defaultSize="0" print="0" autoLine="0" r:id="rId8">
            <anchor moveWithCells="1" sizeWithCells="1">
              <from>
                <xdr:col>1</xdr:col>
                <xdr:colOff>171450</xdr:colOff>
                <xdr:row>105</xdr:row>
                <xdr:rowOff>19050</xdr:rowOff>
              </from>
              <to>
                <xdr:col>1</xdr:col>
                <xdr:colOff>393700</xdr:colOff>
                <xdr:row>105</xdr:row>
                <xdr:rowOff>184150</xdr:rowOff>
              </to>
            </anchor>
          </controlPr>
        </control>
      </mc:Choice>
      <mc:Fallback>
        <control shapeId="30832" r:id="rId58" name="DEV_05"/>
      </mc:Fallback>
    </mc:AlternateContent>
    <mc:AlternateContent xmlns:mc="http://schemas.openxmlformats.org/markup-compatibility/2006">
      <mc:Choice Requires="x14">
        <control shapeId="30833" r:id="rId59" name="DEV_05_01">
          <controlPr defaultSize="0" print="0" autoLine="0" r:id="rId8">
            <anchor moveWithCells="1" sizeWithCells="1">
              <from>
                <xdr:col>1</xdr:col>
                <xdr:colOff>171450</xdr:colOff>
                <xdr:row>110</xdr:row>
                <xdr:rowOff>19050</xdr:rowOff>
              </from>
              <to>
                <xdr:col>1</xdr:col>
                <xdr:colOff>393700</xdr:colOff>
                <xdr:row>110</xdr:row>
                <xdr:rowOff>184150</xdr:rowOff>
              </to>
            </anchor>
          </controlPr>
        </control>
      </mc:Choice>
      <mc:Fallback>
        <control shapeId="30833" r:id="rId59" name="DEV_05_01"/>
      </mc:Fallback>
    </mc:AlternateContent>
    <mc:AlternateContent xmlns:mc="http://schemas.openxmlformats.org/markup-compatibility/2006">
      <mc:Choice Requires="x14">
        <control shapeId="30834" r:id="rId60" name="DEV_05_02">
          <controlPr defaultSize="0" print="0" autoLine="0" r:id="rId8">
            <anchor moveWithCells="1" sizeWithCells="1">
              <from>
                <xdr:col>1</xdr:col>
                <xdr:colOff>171450</xdr:colOff>
                <xdr:row>111</xdr:row>
                <xdr:rowOff>19050</xdr:rowOff>
              </from>
              <to>
                <xdr:col>1</xdr:col>
                <xdr:colOff>393700</xdr:colOff>
                <xdr:row>111</xdr:row>
                <xdr:rowOff>184150</xdr:rowOff>
              </to>
            </anchor>
          </controlPr>
        </control>
      </mc:Choice>
      <mc:Fallback>
        <control shapeId="30834" r:id="rId60" name="DEV_05_02"/>
      </mc:Fallback>
    </mc:AlternateContent>
    <mc:AlternateContent xmlns:mc="http://schemas.openxmlformats.org/markup-compatibility/2006">
      <mc:Choice Requires="x14">
        <control shapeId="30835" r:id="rId61" name="DEV_05_03">
          <controlPr defaultSize="0" print="0" autoLine="0" r:id="rId8">
            <anchor moveWithCells="1" sizeWithCells="1">
              <from>
                <xdr:col>1</xdr:col>
                <xdr:colOff>171450</xdr:colOff>
                <xdr:row>112</xdr:row>
                <xdr:rowOff>19050</xdr:rowOff>
              </from>
              <to>
                <xdr:col>1</xdr:col>
                <xdr:colOff>393700</xdr:colOff>
                <xdr:row>112</xdr:row>
                <xdr:rowOff>184150</xdr:rowOff>
              </to>
            </anchor>
          </controlPr>
        </control>
      </mc:Choice>
      <mc:Fallback>
        <control shapeId="30835" r:id="rId61" name="DEV_05_03"/>
      </mc:Fallback>
    </mc:AlternateContent>
    <mc:AlternateContent xmlns:mc="http://schemas.openxmlformats.org/markup-compatibility/2006">
      <mc:Choice Requires="x14">
        <control shapeId="30836" r:id="rId62" name="DEV_05_04">
          <controlPr defaultSize="0" print="0" autoLine="0" r:id="rId8">
            <anchor moveWithCells="1" sizeWithCells="1">
              <from>
                <xdr:col>1</xdr:col>
                <xdr:colOff>171450</xdr:colOff>
                <xdr:row>113</xdr:row>
                <xdr:rowOff>19050</xdr:rowOff>
              </from>
              <to>
                <xdr:col>1</xdr:col>
                <xdr:colOff>393700</xdr:colOff>
                <xdr:row>113</xdr:row>
                <xdr:rowOff>184150</xdr:rowOff>
              </to>
            </anchor>
          </controlPr>
        </control>
      </mc:Choice>
      <mc:Fallback>
        <control shapeId="30836" r:id="rId62" name="DEV_05_04"/>
      </mc:Fallback>
    </mc:AlternateContent>
    <mc:AlternateContent xmlns:mc="http://schemas.openxmlformats.org/markup-compatibility/2006">
      <mc:Choice Requires="x14">
        <control shapeId="30837" r:id="rId63" name="DEV_05_05">
          <controlPr defaultSize="0" print="0" autoLine="0" r:id="rId8">
            <anchor moveWithCells="1" sizeWithCells="1">
              <from>
                <xdr:col>1</xdr:col>
                <xdr:colOff>171450</xdr:colOff>
                <xdr:row>114</xdr:row>
                <xdr:rowOff>19050</xdr:rowOff>
              </from>
              <to>
                <xdr:col>1</xdr:col>
                <xdr:colOff>393700</xdr:colOff>
                <xdr:row>114</xdr:row>
                <xdr:rowOff>184150</xdr:rowOff>
              </to>
            </anchor>
          </controlPr>
        </control>
      </mc:Choice>
      <mc:Fallback>
        <control shapeId="30837" r:id="rId63" name="DEV_05_05"/>
      </mc:Fallback>
    </mc:AlternateContent>
    <mc:AlternateContent xmlns:mc="http://schemas.openxmlformats.org/markup-compatibility/2006">
      <mc:Choice Requires="x14">
        <control shapeId="30838" r:id="rId64" name="DEV_05_06">
          <controlPr defaultSize="0" print="0" autoLine="0" r:id="rId8">
            <anchor moveWithCells="1" sizeWithCells="1">
              <from>
                <xdr:col>1</xdr:col>
                <xdr:colOff>171450</xdr:colOff>
                <xdr:row>115</xdr:row>
                <xdr:rowOff>19050</xdr:rowOff>
              </from>
              <to>
                <xdr:col>1</xdr:col>
                <xdr:colOff>393700</xdr:colOff>
                <xdr:row>115</xdr:row>
                <xdr:rowOff>184150</xdr:rowOff>
              </to>
            </anchor>
          </controlPr>
        </control>
      </mc:Choice>
      <mc:Fallback>
        <control shapeId="30838" r:id="rId64" name="DEV_05_06"/>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216E8-0D77-4851-95A7-F0BD263C3FE2}">
  <sheetPr codeName="HardwareFunctions">
    <pageSetUpPr fitToPage="1"/>
  </sheetPr>
  <dimension ref="A1:P1182"/>
  <sheetViews>
    <sheetView topLeftCell="A151" zoomScaleNormal="100" zoomScalePageLayoutView="70" workbookViewId="0">
      <selection activeCell="B177" sqref="B177"/>
    </sheetView>
  </sheetViews>
  <sheetFormatPr defaultColWidth="8.7265625" defaultRowHeight="15.5" x14ac:dyDescent="0.4"/>
  <cols>
    <col min="1" max="1" width="4.7265625" style="40" customWidth="1"/>
    <col min="2" max="2" width="6.7265625" style="25" customWidth="1"/>
    <col min="3" max="15" width="6.7265625" style="71" customWidth="1"/>
    <col min="16" max="16" width="5.7265625" style="86" customWidth="1"/>
    <col min="17" max="17" width="2.7265625" style="71" customWidth="1"/>
    <col min="18" max="16384" width="8.7265625" style="71"/>
  </cols>
  <sheetData>
    <row r="1" spans="1:16" ht="18" customHeight="1" x14ac:dyDescent="0.4">
      <c r="B1" s="23"/>
      <c r="C1" s="12">
        <f>COUNTIF($A$4:$A$207,"=-1")+COUNTIF($A$4:$A$207,"=0")</f>
        <v>22</v>
      </c>
      <c r="D1" s="12">
        <f>COUNTIF($A$4:$A$207,"=-1")</f>
        <v>22</v>
      </c>
      <c r="E1" s="12">
        <f>COUNTIFS($A$4:$A$207,"=-1",$N$4:$N$207,"=PASS")+COUNTIFS($A$4:$A$207,"=-1",$N$4:$N$207,"&gt;0")</f>
        <v>0</v>
      </c>
      <c r="F1" s="12">
        <f>COUNTIFS($A$4:$A$207,"=-1",$N$4:$N$207,"=FAIL")</f>
        <v>0</v>
      </c>
      <c r="G1" s="12">
        <f>SUMIF($A$4:$A$207,"=-1",$P$4:$P$207)</f>
        <v>104.28000000000002</v>
      </c>
    </row>
    <row r="2" spans="1:16" ht="27" customHeight="1" x14ac:dyDescent="0.4">
      <c r="B2" s="21" t="s">
        <v>299</v>
      </c>
      <c r="C2" s="187" t="s">
        <v>205</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73</v>
      </c>
      <c r="D4" s="193"/>
      <c r="E4" s="193"/>
      <c r="F4" s="193"/>
      <c r="G4" s="193"/>
      <c r="H4" s="193"/>
      <c r="I4" s="193"/>
      <c r="J4" s="193"/>
      <c r="K4" s="193"/>
      <c r="L4" s="193"/>
      <c r="M4" s="193"/>
      <c r="N4" s="193"/>
      <c r="O4" s="193"/>
    </row>
    <row r="5" spans="1:16" ht="16" customHeight="1" x14ac:dyDescent="0.4">
      <c r="B5" s="44"/>
      <c r="C5" s="230" t="s">
        <v>26</v>
      </c>
      <c r="D5" s="231"/>
      <c r="E5" s="233" t="s">
        <v>206</v>
      </c>
      <c r="F5" s="233"/>
      <c r="G5" s="233"/>
      <c r="H5" s="233"/>
      <c r="I5" s="233"/>
      <c r="J5" s="233"/>
      <c r="K5" s="233"/>
      <c r="L5" s="233"/>
      <c r="M5" s="233"/>
      <c r="N5" s="233"/>
      <c r="O5" s="233"/>
      <c r="P5" s="87"/>
    </row>
    <row r="6" spans="1:16" ht="16" customHeight="1" x14ac:dyDescent="0.4">
      <c r="B6" s="44"/>
      <c r="C6" s="232"/>
      <c r="D6" s="232"/>
      <c r="E6" s="234"/>
      <c r="F6" s="234"/>
      <c r="G6" s="234"/>
      <c r="H6" s="234"/>
      <c r="I6" s="234"/>
      <c r="J6" s="234"/>
      <c r="K6" s="234"/>
      <c r="L6" s="234"/>
      <c r="M6" s="234"/>
      <c r="N6" s="234"/>
      <c r="O6" s="234"/>
      <c r="P6" s="87"/>
    </row>
    <row r="7" spans="1:16" ht="16" customHeight="1" x14ac:dyDescent="0.4">
      <c r="B7" s="44"/>
      <c r="C7" s="218" t="s">
        <v>111</v>
      </c>
      <c r="D7" s="218"/>
      <c r="E7" s="219" t="s">
        <v>207</v>
      </c>
      <c r="F7" s="219"/>
      <c r="G7" s="219"/>
      <c r="H7" s="219"/>
      <c r="I7" s="219"/>
      <c r="J7" s="219"/>
      <c r="K7" s="219"/>
      <c r="L7" s="219"/>
      <c r="M7" s="219"/>
      <c r="N7" s="219"/>
      <c r="O7" s="219"/>
      <c r="P7" s="87"/>
    </row>
    <row r="8" spans="1:16" ht="16" customHeight="1" x14ac:dyDescent="0.4">
      <c r="B8" s="44"/>
      <c r="C8" s="218"/>
      <c r="D8" s="218"/>
      <c r="E8" s="219"/>
      <c r="F8" s="219"/>
      <c r="G8" s="219"/>
      <c r="H8" s="219"/>
      <c r="I8" s="219"/>
      <c r="J8" s="219"/>
      <c r="K8" s="219"/>
      <c r="L8" s="219"/>
      <c r="M8" s="219"/>
      <c r="N8" s="219"/>
      <c r="O8" s="219"/>
      <c r="P8" s="87"/>
    </row>
    <row r="9" spans="1:16" ht="16" customHeight="1" x14ac:dyDescent="0.4">
      <c r="B9" s="44"/>
      <c r="C9" s="220" t="s">
        <v>112</v>
      </c>
      <c r="D9" s="221"/>
      <c r="E9" s="222" t="s">
        <v>208</v>
      </c>
      <c r="F9" s="223"/>
      <c r="G9" s="223"/>
      <c r="H9" s="223"/>
      <c r="I9" s="223"/>
      <c r="J9" s="223"/>
      <c r="K9" s="223"/>
      <c r="L9" s="223"/>
      <c r="M9" s="223"/>
      <c r="N9" s="223"/>
      <c r="O9" s="224"/>
    </row>
    <row r="10" spans="1:16" ht="16" customHeight="1" x14ac:dyDescent="0.4">
      <c r="B10" s="44"/>
      <c r="C10" s="237"/>
      <c r="D10" s="238"/>
      <c r="E10" s="242"/>
      <c r="F10" s="234"/>
      <c r="G10" s="234"/>
      <c r="H10" s="234"/>
      <c r="I10" s="234"/>
      <c r="J10" s="234"/>
      <c r="K10" s="234"/>
      <c r="L10" s="234"/>
      <c r="M10" s="234"/>
      <c r="N10" s="234"/>
      <c r="O10" s="243"/>
      <c r="P10" s="83" t="s">
        <v>40</v>
      </c>
    </row>
    <row r="11" spans="1:16" ht="32" customHeight="1" x14ac:dyDescent="0.4">
      <c r="A11" s="40">
        <v>-1</v>
      </c>
      <c r="B11" s="44"/>
      <c r="C11" s="225" t="s">
        <v>27</v>
      </c>
      <c r="D11" s="226"/>
      <c r="E11" s="227" t="s">
        <v>20</v>
      </c>
      <c r="F11" s="227"/>
      <c r="G11" s="227"/>
      <c r="H11" s="227"/>
      <c r="I11" s="227"/>
      <c r="J11" s="227"/>
      <c r="K11" s="227"/>
      <c r="L11" s="228" t="s">
        <v>28</v>
      </c>
      <c r="M11" s="228"/>
      <c r="N11" s="229"/>
      <c r="O11" s="229"/>
      <c r="P11" s="85">
        <v>0.25</v>
      </c>
    </row>
    <row r="12" spans="1:16" ht="16" customHeight="1" x14ac:dyDescent="0.4">
      <c r="B12" s="45"/>
      <c r="C12" s="36"/>
      <c r="D12" s="36"/>
      <c r="E12" s="36"/>
      <c r="F12" s="36"/>
      <c r="G12" s="36"/>
      <c r="H12" s="36"/>
      <c r="I12" s="36"/>
      <c r="J12" s="36"/>
      <c r="K12" s="36"/>
      <c r="L12" s="36"/>
      <c r="M12" s="36"/>
      <c r="N12" s="36"/>
      <c r="O12" s="36"/>
    </row>
    <row r="13" spans="1:16" s="72" customFormat="1" ht="20" customHeight="1" x14ac:dyDescent="0.4">
      <c r="A13" s="40"/>
      <c r="B13" s="22" t="s">
        <v>299</v>
      </c>
      <c r="C13" s="192" t="s">
        <v>74</v>
      </c>
      <c r="D13" s="193"/>
      <c r="E13" s="193"/>
      <c r="F13" s="193"/>
      <c r="G13" s="193"/>
      <c r="H13" s="193"/>
      <c r="I13" s="193"/>
      <c r="J13" s="193"/>
      <c r="K13" s="193"/>
      <c r="L13" s="193"/>
      <c r="M13" s="193"/>
      <c r="N13" s="193"/>
      <c r="O13" s="193"/>
      <c r="P13" s="86"/>
    </row>
    <row r="14" spans="1:16" s="72" customFormat="1" ht="16" customHeight="1" x14ac:dyDescent="0.4">
      <c r="A14" s="40"/>
      <c r="B14" s="44"/>
      <c r="C14" s="230" t="s">
        <v>26</v>
      </c>
      <c r="D14" s="231"/>
      <c r="E14" s="233" t="s">
        <v>209</v>
      </c>
      <c r="F14" s="233"/>
      <c r="G14" s="233"/>
      <c r="H14" s="233"/>
      <c r="I14" s="233"/>
      <c r="J14" s="233"/>
      <c r="K14" s="233"/>
      <c r="L14" s="233"/>
      <c r="M14" s="233"/>
      <c r="N14" s="233"/>
      <c r="O14" s="233"/>
      <c r="P14" s="87"/>
    </row>
    <row r="15" spans="1:16" s="72" customFormat="1" ht="16" customHeight="1" x14ac:dyDescent="0.4">
      <c r="A15" s="40"/>
      <c r="B15" s="44"/>
      <c r="C15" s="232"/>
      <c r="D15" s="232"/>
      <c r="E15" s="234"/>
      <c r="F15" s="234"/>
      <c r="G15" s="234"/>
      <c r="H15" s="234"/>
      <c r="I15" s="234"/>
      <c r="J15" s="234"/>
      <c r="K15" s="234"/>
      <c r="L15" s="234"/>
      <c r="M15" s="234"/>
      <c r="N15" s="234"/>
      <c r="O15" s="234"/>
      <c r="P15" s="87"/>
    </row>
    <row r="16" spans="1:16" s="72" customFormat="1" ht="16" customHeight="1" x14ac:dyDescent="0.4">
      <c r="A16" s="40"/>
      <c r="B16" s="44"/>
      <c r="C16" s="218" t="s">
        <v>111</v>
      </c>
      <c r="D16" s="218"/>
      <c r="E16" s="219" t="s">
        <v>305</v>
      </c>
      <c r="F16" s="219"/>
      <c r="G16" s="219"/>
      <c r="H16" s="219"/>
      <c r="I16" s="219"/>
      <c r="J16" s="219"/>
      <c r="K16" s="219"/>
      <c r="L16" s="219"/>
      <c r="M16" s="219"/>
      <c r="N16" s="219"/>
      <c r="O16" s="219"/>
      <c r="P16" s="87"/>
    </row>
    <row r="17" spans="1:16" s="72" customFormat="1" ht="16" customHeight="1" x14ac:dyDescent="0.4">
      <c r="A17" s="40"/>
      <c r="B17" s="44"/>
      <c r="C17" s="218"/>
      <c r="D17" s="218"/>
      <c r="E17" s="219"/>
      <c r="F17" s="219"/>
      <c r="G17" s="219"/>
      <c r="H17" s="219"/>
      <c r="I17" s="219"/>
      <c r="J17" s="219"/>
      <c r="K17" s="219"/>
      <c r="L17" s="219"/>
      <c r="M17" s="219"/>
      <c r="N17" s="219"/>
      <c r="O17" s="219"/>
      <c r="P17" s="87"/>
    </row>
    <row r="18" spans="1:16" s="72" customFormat="1" ht="16" customHeight="1" x14ac:dyDescent="0.4">
      <c r="A18" s="40"/>
      <c r="B18" s="44"/>
      <c r="C18" s="218"/>
      <c r="D18" s="218"/>
      <c r="E18" s="219"/>
      <c r="F18" s="219"/>
      <c r="G18" s="219"/>
      <c r="H18" s="219"/>
      <c r="I18" s="219"/>
      <c r="J18" s="219"/>
      <c r="K18" s="219"/>
      <c r="L18" s="219"/>
      <c r="M18" s="219"/>
      <c r="N18" s="219"/>
      <c r="O18" s="219"/>
      <c r="P18" s="87"/>
    </row>
    <row r="19" spans="1:16" s="72" customFormat="1" ht="16" customHeight="1" x14ac:dyDescent="0.4">
      <c r="A19" s="40"/>
      <c r="B19" s="44"/>
      <c r="C19" s="218"/>
      <c r="D19" s="218"/>
      <c r="E19" s="219"/>
      <c r="F19" s="219"/>
      <c r="G19" s="219"/>
      <c r="H19" s="219"/>
      <c r="I19" s="219"/>
      <c r="J19" s="219"/>
      <c r="K19" s="219"/>
      <c r="L19" s="219"/>
      <c r="M19" s="219"/>
      <c r="N19" s="219"/>
      <c r="O19" s="219"/>
      <c r="P19" s="87"/>
    </row>
    <row r="20" spans="1:16" s="72" customFormat="1" ht="16" customHeight="1" x14ac:dyDescent="0.4">
      <c r="A20" s="40"/>
      <c r="B20" s="44"/>
      <c r="C20" s="220" t="s">
        <v>112</v>
      </c>
      <c r="D20" s="221"/>
      <c r="E20" s="222" t="s">
        <v>210</v>
      </c>
      <c r="F20" s="223"/>
      <c r="G20" s="223"/>
      <c r="H20" s="223"/>
      <c r="I20" s="223"/>
      <c r="J20" s="223"/>
      <c r="K20" s="223"/>
      <c r="L20" s="223"/>
      <c r="M20" s="223"/>
      <c r="N20" s="223"/>
      <c r="O20" s="224"/>
      <c r="P20" s="86"/>
    </row>
    <row r="21" spans="1:16" s="72" customFormat="1" ht="16" customHeight="1" x14ac:dyDescent="0.4">
      <c r="A21" s="40"/>
      <c r="B21" s="44"/>
      <c r="C21" s="235"/>
      <c r="D21" s="236"/>
      <c r="E21" s="239"/>
      <c r="F21" s="240"/>
      <c r="G21" s="240"/>
      <c r="H21" s="240"/>
      <c r="I21" s="240"/>
      <c r="J21" s="240"/>
      <c r="K21" s="240"/>
      <c r="L21" s="240"/>
      <c r="M21" s="240"/>
      <c r="N21" s="240"/>
      <c r="O21" s="241"/>
      <c r="P21" s="86"/>
    </row>
    <row r="22" spans="1:16" s="72" customFormat="1" ht="16" customHeight="1" x14ac:dyDescent="0.4">
      <c r="A22" s="40"/>
      <c r="B22" s="44"/>
      <c r="C22" s="237"/>
      <c r="D22" s="238"/>
      <c r="E22" s="242"/>
      <c r="F22" s="234"/>
      <c r="G22" s="234"/>
      <c r="H22" s="234"/>
      <c r="I22" s="234"/>
      <c r="J22" s="234"/>
      <c r="K22" s="234"/>
      <c r="L22" s="234"/>
      <c r="M22" s="234"/>
      <c r="N22" s="234"/>
      <c r="O22" s="243"/>
      <c r="P22" s="83" t="s">
        <v>40</v>
      </c>
    </row>
    <row r="23" spans="1:16" s="72" customFormat="1" ht="32" customHeight="1" x14ac:dyDescent="0.4">
      <c r="A23" s="40">
        <v>-1</v>
      </c>
      <c r="B23" s="44"/>
      <c r="C23" s="225" t="s">
        <v>27</v>
      </c>
      <c r="D23" s="226"/>
      <c r="E23" s="227" t="s">
        <v>20</v>
      </c>
      <c r="F23" s="227"/>
      <c r="G23" s="227"/>
      <c r="H23" s="227"/>
      <c r="I23" s="227"/>
      <c r="J23" s="227"/>
      <c r="K23" s="227"/>
      <c r="L23" s="228" t="s">
        <v>28</v>
      </c>
      <c r="M23" s="228"/>
      <c r="N23" s="229"/>
      <c r="O23" s="229"/>
      <c r="P23" s="85">
        <v>1</v>
      </c>
    </row>
    <row r="24" spans="1:16" s="72" customFormat="1" ht="16" customHeight="1" x14ac:dyDescent="0.4">
      <c r="A24" s="40"/>
      <c r="B24" s="45"/>
      <c r="C24" s="36"/>
      <c r="D24" s="36"/>
      <c r="E24" s="36"/>
      <c r="F24" s="36"/>
      <c r="G24" s="36"/>
      <c r="H24" s="36"/>
      <c r="I24" s="36"/>
      <c r="J24" s="36"/>
      <c r="K24" s="36"/>
      <c r="L24" s="36"/>
      <c r="M24" s="36"/>
      <c r="N24" s="36"/>
      <c r="O24" s="36"/>
      <c r="P24" s="86"/>
    </row>
    <row r="25" spans="1:16" ht="20" customHeight="1" x14ac:dyDescent="0.4">
      <c r="B25" s="22" t="s">
        <v>299</v>
      </c>
      <c r="C25" s="192" t="s">
        <v>211</v>
      </c>
      <c r="D25" s="193"/>
      <c r="E25" s="193"/>
      <c r="F25" s="193"/>
      <c r="G25" s="193"/>
      <c r="H25" s="193"/>
      <c r="I25" s="193"/>
      <c r="J25" s="193"/>
      <c r="K25" s="193"/>
      <c r="L25" s="193"/>
      <c r="M25" s="193"/>
      <c r="N25" s="193"/>
      <c r="O25" s="193"/>
    </row>
    <row r="26" spans="1:16" ht="16" customHeight="1" x14ac:dyDescent="0.4">
      <c r="B26" s="44"/>
      <c r="C26" s="230" t="s">
        <v>26</v>
      </c>
      <c r="D26" s="231"/>
      <c r="E26" s="233" t="s">
        <v>212</v>
      </c>
      <c r="F26" s="233"/>
      <c r="G26" s="233"/>
      <c r="H26" s="233"/>
      <c r="I26" s="233"/>
      <c r="J26" s="233"/>
      <c r="K26" s="233"/>
      <c r="L26" s="233"/>
      <c r="M26" s="233"/>
      <c r="N26" s="233"/>
      <c r="O26" s="233"/>
      <c r="P26" s="87"/>
    </row>
    <row r="27" spans="1:16" ht="16" customHeight="1" x14ac:dyDescent="0.4">
      <c r="B27" s="44"/>
      <c r="C27" s="232"/>
      <c r="D27" s="232"/>
      <c r="E27" s="234"/>
      <c r="F27" s="234"/>
      <c r="G27" s="234"/>
      <c r="H27" s="234"/>
      <c r="I27" s="234"/>
      <c r="J27" s="234"/>
      <c r="K27" s="234"/>
      <c r="L27" s="234"/>
      <c r="M27" s="234"/>
      <c r="N27" s="234"/>
      <c r="O27" s="234"/>
      <c r="P27" s="87"/>
    </row>
    <row r="28" spans="1:16" ht="16" customHeight="1" x14ac:dyDescent="0.4">
      <c r="B28" s="44"/>
      <c r="C28" s="218" t="s">
        <v>111</v>
      </c>
      <c r="D28" s="218"/>
      <c r="E28" s="219" t="s">
        <v>213</v>
      </c>
      <c r="F28" s="219"/>
      <c r="G28" s="219"/>
      <c r="H28" s="219"/>
      <c r="I28" s="219"/>
      <c r="J28" s="219"/>
      <c r="K28" s="219"/>
      <c r="L28" s="219"/>
      <c r="M28" s="219"/>
      <c r="N28" s="219"/>
      <c r="O28" s="219"/>
      <c r="P28" s="87"/>
    </row>
    <row r="29" spans="1:16" ht="16" customHeight="1" x14ac:dyDescent="0.4">
      <c r="B29" s="44"/>
      <c r="C29" s="218"/>
      <c r="D29" s="218"/>
      <c r="E29" s="219"/>
      <c r="F29" s="219"/>
      <c r="G29" s="219"/>
      <c r="H29" s="219"/>
      <c r="I29" s="219"/>
      <c r="J29" s="219"/>
      <c r="K29" s="219"/>
      <c r="L29" s="219"/>
      <c r="M29" s="219"/>
      <c r="N29" s="219"/>
      <c r="O29" s="219"/>
      <c r="P29" s="87"/>
    </row>
    <row r="30" spans="1:16" ht="16" customHeight="1" x14ac:dyDescent="0.4">
      <c r="B30" s="44"/>
      <c r="C30" s="218"/>
      <c r="D30" s="218"/>
      <c r="E30" s="219"/>
      <c r="F30" s="219"/>
      <c r="G30" s="219"/>
      <c r="H30" s="219"/>
      <c r="I30" s="219"/>
      <c r="J30" s="219"/>
      <c r="K30" s="219"/>
      <c r="L30" s="219"/>
      <c r="M30" s="219"/>
      <c r="N30" s="219"/>
      <c r="O30" s="219"/>
      <c r="P30" s="87"/>
    </row>
    <row r="31" spans="1:16" ht="16" customHeight="1" x14ac:dyDescent="0.4">
      <c r="B31" s="44"/>
      <c r="C31" s="218"/>
      <c r="D31" s="218"/>
      <c r="E31" s="219"/>
      <c r="F31" s="219"/>
      <c r="G31" s="219"/>
      <c r="H31" s="219"/>
      <c r="I31" s="219"/>
      <c r="J31" s="219"/>
      <c r="K31" s="219"/>
      <c r="L31" s="219"/>
      <c r="M31" s="219"/>
      <c r="N31" s="219"/>
      <c r="O31" s="219"/>
      <c r="P31" s="87"/>
    </row>
    <row r="32" spans="1:16" ht="16" customHeight="1" x14ac:dyDescent="0.4">
      <c r="B32" s="44"/>
      <c r="C32" s="220" t="s">
        <v>112</v>
      </c>
      <c r="D32" s="221"/>
      <c r="E32" s="222" t="s">
        <v>214</v>
      </c>
      <c r="F32" s="223"/>
      <c r="G32" s="223"/>
      <c r="H32" s="223"/>
      <c r="I32" s="223"/>
      <c r="J32" s="223"/>
      <c r="K32" s="223"/>
      <c r="L32" s="223"/>
      <c r="M32" s="223"/>
      <c r="N32" s="223"/>
      <c r="O32" s="224"/>
    </row>
    <row r="33" spans="1:16" ht="16" customHeight="1" x14ac:dyDescent="0.4">
      <c r="B33" s="44"/>
      <c r="C33" s="237"/>
      <c r="D33" s="238"/>
      <c r="E33" s="242"/>
      <c r="F33" s="234"/>
      <c r="G33" s="234"/>
      <c r="H33" s="234"/>
      <c r="I33" s="234"/>
      <c r="J33" s="234"/>
      <c r="K33" s="234"/>
      <c r="L33" s="234"/>
      <c r="M33" s="234"/>
      <c r="N33" s="234"/>
      <c r="O33" s="243"/>
      <c r="P33" s="83" t="s">
        <v>40</v>
      </c>
    </row>
    <row r="34" spans="1:16" ht="32" customHeight="1" x14ac:dyDescent="0.4">
      <c r="A34" s="40">
        <v>-1</v>
      </c>
      <c r="B34" s="44"/>
      <c r="C34" s="225" t="s">
        <v>27</v>
      </c>
      <c r="D34" s="226"/>
      <c r="E34" s="227" t="s">
        <v>20</v>
      </c>
      <c r="F34" s="227"/>
      <c r="G34" s="227"/>
      <c r="H34" s="227"/>
      <c r="I34" s="227"/>
      <c r="J34" s="227"/>
      <c r="K34" s="227"/>
      <c r="L34" s="228" t="s">
        <v>28</v>
      </c>
      <c r="M34" s="228"/>
      <c r="N34" s="229"/>
      <c r="O34" s="229"/>
      <c r="P34" s="85">
        <v>0.2</v>
      </c>
    </row>
    <row r="35" spans="1:16" ht="16" customHeight="1" x14ac:dyDescent="0.4">
      <c r="B35" s="45"/>
      <c r="C35" s="36"/>
      <c r="D35" s="36"/>
      <c r="E35" s="36"/>
      <c r="F35" s="36"/>
      <c r="G35" s="36"/>
      <c r="H35" s="36"/>
      <c r="I35" s="36"/>
      <c r="J35" s="36"/>
      <c r="K35" s="36"/>
      <c r="L35" s="36"/>
      <c r="M35" s="36"/>
      <c r="N35" s="36"/>
      <c r="O35" s="36"/>
    </row>
    <row r="36" spans="1:16" s="72" customFormat="1" ht="20" customHeight="1" x14ac:dyDescent="0.4">
      <c r="A36" s="40"/>
      <c r="B36" s="22" t="s">
        <v>299</v>
      </c>
      <c r="C36" s="192" t="s">
        <v>215</v>
      </c>
      <c r="D36" s="193"/>
      <c r="E36" s="193"/>
      <c r="F36" s="193"/>
      <c r="G36" s="193"/>
      <c r="H36" s="193"/>
      <c r="I36" s="193"/>
      <c r="J36" s="193"/>
      <c r="K36" s="193"/>
      <c r="L36" s="193"/>
      <c r="M36" s="193"/>
      <c r="N36" s="193"/>
      <c r="O36" s="193"/>
      <c r="P36" s="86"/>
    </row>
    <row r="37" spans="1:16" s="72" customFormat="1" ht="16" customHeight="1" x14ac:dyDescent="0.4">
      <c r="A37" s="40"/>
      <c r="B37" s="44"/>
      <c r="C37" s="230" t="s">
        <v>26</v>
      </c>
      <c r="D37" s="231"/>
      <c r="E37" s="233" t="s">
        <v>216</v>
      </c>
      <c r="F37" s="233"/>
      <c r="G37" s="233"/>
      <c r="H37" s="233"/>
      <c r="I37" s="233"/>
      <c r="J37" s="233"/>
      <c r="K37" s="233"/>
      <c r="L37" s="233"/>
      <c r="M37" s="233"/>
      <c r="N37" s="233"/>
      <c r="O37" s="233"/>
      <c r="P37" s="87"/>
    </row>
    <row r="38" spans="1:16" s="72" customFormat="1" ht="16" customHeight="1" x14ac:dyDescent="0.4">
      <c r="A38" s="40"/>
      <c r="B38" s="44"/>
      <c r="C38" s="218" t="s">
        <v>111</v>
      </c>
      <c r="D38" s="218"/>
      <c r="E38" s="219" t="s">
        <v>218</v>
      </c>
      <c r="F38" s="219"/>
      <c r="G38" s="219"/>
      <c r="H38" s="219"/>
      <c r="I38" s="219"/>
      <c r="J38" s="219"/>
      <c r="K38" s="219"/>
      <c r="L38" s="219"/>
      <c r="M38" s="219"/>
      <c r="N38" s="219"/>
      <c r="O38" s="219"/>
      <c r="P38" s="87"/>
    </row>
    <row r="39" spans="1:16" s="72" customFormat="1" ht="16" customHeight="1" x14ac:dyDescent="0.4">
      <c r="A39" s="40"/>
      <c r="B39" s="44"/>
      <c r="C39" s="218"/>
      <c r="D39" s="218"/>
      <c r="E39" s="219"/>
      <c r="F39" s="219"/>
      <c r="G39" s="219"/>
      <c r="H39" s="219"/>
      <c r="I39" s="219"/>
      <c r="J39" s="219"/>
      <c r="K39" s="219"/>
      <c r="L39" s="219"/>
      <c r="M39" s="219"/>
      <c r="N39" s="219"/>
      <c r="O39" s="219"/>
      <c r="P39" s="87"/>
    </row>
    <row r="40" spans="1:16" s="72" customFormat="1" ht="16" customHeight="1" x14ac:dyDescent="0.4">
      <c r="A40" s="40"/>
      <c r="B40" s="44"/>
      <c r="C40" s="220" t="s">
        <v>112</v>
      </c>
      <c r="D40" s="221"/>
      <c r="E40" s="222" t="s">
        <v>217</v>
      </c>
      <c r="F40" s="223"/>
      <c r="G40" s="223"/>
      <c r="H40" s="223"/>
      <c r="I40" s="223"/>
      <c r="J40" s="223"/>
      <c r="K40" s="223"/>
      <c r="L40" s="223"/>
      <c r="M40" s="223"/>
      <c r="N40" s="223"/>
      <c r="O40" s="224"/>
      <c r="P40" s="83" t="s">
        <v>40</v>
      </c>
    </row>
    <row r="41" spans="1:16" s="72" customFormat="1" ht="32" customHeight="1" x14ac:dyDescent="0.4">
      <c r="A41" s="40">
        <v>-1</v>
      </c>
      <c r="B41" s="44"/>
      <c r="C41" s="225" t="s">
        <v>27</v>
      </c>
      <c r="D41" s="226"/>
      <c r="E41" s="227" t="s">
        <v>20</v>
      </c>
      <c r="F41" s="227"/>
      <c r="G41" s="227"/>
      <c r="H41" s="227"/>
      <c r="I41" s="227"/>
      <c r="J41" s="227"/>
      <c r="K41" s="227"/>
      <c r="L41" s="228" t="s">
        <v>28</v>
      </c>
      <c r="M41" s="228"/>
      <c r="N41" s="229"/>
      <c r="O41" s="229"/>
      <c r="P41" s="85">
        <v>0.25</v>
      </c>
    </row>
    <row r="42" spans="1:16" s="72" customFormat="1" ht="16" customHeight="1" x14ac:dyDescent="0.4">
      <c r="A42" s="40"/>
      <c r="B42" s="45"/>
      <c r="C42" s="36"/>
      <c r="D42" s="36"/>
      <c r="E42" s="36"/>
      <c r="F42" s="36"/>
      <c r="G42" s="36"/>
      <c r="H42" s="36"/>
      <c r="I42" s="36"/>
      <c r="J42" s="36"/>
      <c r="K42" s="36"/>
      <c r="L42" s="36"/>
      <c r="M42" s="36"/>
      <c r="N42" s="36"/>
      <c r="O42" s="36"/>
      <c r="P42" s="86"/>
    </row>
    <row r="43" spans="1:16" s="72" customFormat="1" ht="16" customHeight="1" x14ac:dyDescent="0.4">
      <c r="A43" s="40"/>
      <c r="B43" s="44"/>
      <c r="C43" s="230" t="s">
        <v>26</v>
      </c>
      <c r="D43" s="231"/>
      <c r="E43" s="233" t="s">
        <v>223</v>
      </c>
      <c r="F43" s="233"/>
      <c r="G43" s="233"/>
      <c r="H43" s="233"/>
      <c r="I43" s="233"/>
      <c r="J43" s="233"/>
      <c r="K43" s="233"/>
      <c r="L43" s="233"/>
      <c r="M43" s="233"/>
      <c r="N43" s="233"/>
      <c r="O43" s="233"/>
      <c r="P43" s="87"/>
    </row>
    <row r="44" spans="1:16" s="72" customFormat="1" ht="16" customHeight="1" x14ac:dyDescent="0.4">
      <c r="A44" s="40"/>
      <c r="B44" s="44"/>
      <c r="C44" s="218" t="s">
        <v>111</v>
      </c>
      <c r="D44" s="218"/>
      <c r="E44" s="219" t="s">
        <v>224</v>
      </c>
      <c r="F44" s="219"/>
      <c r="G44" s="219"/>
      <c r="H44" s="219"/>
      <c r="I44" s="219"/>
      <c r="J44" s="219"/>
      <c r="K44" s="219"/>
      <c r="L44" s="219"/>
      <c r="M44" s="219"/>
      <c r="N44" s="219"/>
      <c r="O44" s="219"/>
      <c r="P44" s="87"/>
    </row>
    <row r="45" spans="1:16" s="72" customFormat="1" ht="16" customHeight="1" x14ac:dyDescent="0.4">
      <c r="A45" s="40"/>
      <c r="B45" s="44"/>
      <c r="C45" s="218"/>
      <c r="D45" s="218"/>
      <c r="E45" s="219"/>
      <c r="F45" s="219"/>
      <c r="G45" s="219"/>
      <c r="H45" s="219"/>
      <c r="I45" s="219"/>
      <c r="J45" s="219"/>
      <c r="K45" s="219"/>
      <c r="L45" s="219"/>
      <c r="M45" s="219"/>
      <c r="N45" s="219"/>
      <c r="O45" s="219"/>
      <c r="P45" s="87"/>
    </row>
    <row r="46" spans="1:16" s="72" customFormat="1" ht="16" customHeight="1" x14ac:dyDescent="0.4">
      <c r="A46" s="40"/>
      <c r="B46" s="44"/>
      <c r="C46" s="220" t="s">
        <v>112</v>
      </c>
      <c r="D46" s="221"/>
      <c r="E46" s="222" t="s">
        <v>225</v>
      </c>
      <c r="F46" s="223"/>
      <c r="G46" s="223"/>
      <c r="H46" s="223"/>
      <c r="I46" s="223"/>
      <c r="J46" s="223"/>
      <c r="K46" s="223"/>
      <c r="L46" s="223"/>
      <c r="M46" s="223"/>
      <c r="N46" s="223"/>
      <c r="O46" s="224"/>
      <c r="P46" s="87"/>
    </row>
    <row r="47" spans="1:16" s="72" customFormat="1" ht="16" customHeight="1" x14ac:dyDescent="0.4">
      <c r="A47" s="40"/>
      <c r="B47" s="44"/>
      <c r="C47" s="237"/>
      <c r="D47" s="238"/>
      <c r="E47" s="242"/>
      <c r="F47" s="234"/>
      <c r="G47" s="234"/>
      <c r="H47" s="234"/>
      <c r="I47" s="234"/>
      <c r="J47" s="234"/>
      <c r="K47" s="234"/>
      <c r="L47" s="234"/>
      <c r="M47" s="234"/>
      <c r="N47" s="234"/>
      <c r="O47" s="243"/>
      <c r="P47" s="83" t="s">
        <v>40</v>
      </c>
    </row>
    <row r="48" spans="1:16" s="72" customFormat="1" ht="32" customHeight="1" x14ac:dyDescent="0.4">
      <c r="A48" s="40">
        <v>-1</v>
      </c>
      <c r="B48" s="44"/>
      <c r="C48" s="225" t="s">
        <v>27</v>
      </c>
      <c r="D48" s="226"/>
      <c r="E48" s="227" t="s">
        <v>20</v>
      </c>
      <c r="F48" s="227"/>
      <c r="G48" s="227"/>
      <c r="H48" s="227"/>
      <c r="I48" s="227"/>
      <c r="J48" s="227"/>
      <c r="K48" s="227"/>
      <c r="L48" s="228" t="s">
        <v>28</v>
      </c>
      <c r="M48" s="228"/>
      <c r="N48" s="229"/>
      <c r="O48" s="229"/>
      <c r="P48" s="85">
        <v>0.5</v>
      </c>
    </row>
    <row r="49" spans="1:16" s="72" customFormat="1" ht="16" customHeight="1" x14ac:dyDescent="0.4">
      <c r="A49" s="40"/>
      <c r="B49" s="45"/>
      <c r="C49" s="36"/>
      <c r="D49" s="36"/>
      <c r="E49" s="36"/>
      <c r="F49" s="36"/>
      <c r="G49" s="36"/>
      <c r="H49" s="36"/>
      <c r="I49" s="36"/>
      <c r="J49" s="36"/>
      <c r="K49" s="36"/>
      <c r="L49" s="36"/>
      <c r="M49" s="36"/>
      <c r="N49" s="36"/>
      <c r="O49" s="36"/>
      <c r="P49" s="86"/>
    </row>
    <row r="50" spans="1:16" s="72" customFormat="1" ht="20" customHeight="1" x14ac:dyDescent="0.4">
      <c r="A50" s="40"/>
      <c r="B50" s="22" t="s">
        <v>299</v>
      </c>
      <c r="C50" s="192" t="s">
        <v>219</v>
      </c>
      <c r="D50" s="193"/>
      <c r="E50" s="193"/>
      <c r="F50" s="193"/>
      <c r="G50" s="193"/>
      <c r="H50" s="193"/>
      <c r="I50" s="193"/>
      <c r="J50" s="193"/>
      <c r="K50" s="193"/>
      <c r="L50" s="193"/>
      <c r="M50" s="193"/>
      <c r="N50" s="193"/>
      <c r="O50" s="193"/>
      <c r="P50" s="86"/>
    </row>
    <row r="51" spans="1:16" s="72" customFormat="1" ht="16" customHeight="1" x14ac:dyDescent="0.4">
      <c r="A51" s="40"/>
      <c r="B51" s="44"/>
      <c r="C51" s="230" t="s">
        <v>26</v>
      </c>
      <c r="D51" s="231"/>
      <c r="E51" s="233" t="s">
        <v>220</v>
      </c>
      <c r="F51" s="233"/>
      <c r="G51" s="233"/>
      <c r="H51" s="233"/>
      <c r="I51" s="233"/>
      <c r="J51" s="233"/>
      <c r="K51" s="233"/>
      <c r="L51" s="233"/>
      <c r="M51" s="233"/>
      <c r="N51" s="233"/>
      <c r="O51" s="233"/>
      <c r="P51" s="87"/>
    </row>
    <row r="52" spans="1:16" s="72" customFormat="1" ht="16" customHeight="1" x14ac:dyDescent="0.4">
      <c r="A52" s="40"/>
      <c r="B52" s="44"/>
      <c r="C52" s="218" t="s">
        <v>111</v>
      </c>
      <c r="D52" s="218"/>
      <c r="E52" s="219" t="s">
        <v>221</v>
      </c>
      <c r="F52" s="219"/>
      <c r="G52" s="219"/>
      <c r="H52" s="219"/>
      <c r="I52" s="219"/>
      <c r="J52" s="219"/>
      <c r="K52" s="219"/>
      <c r="L52" s="219"/>
      <c r="M52" s="219"/>
      <c r="N52" s="219"/>
      <c r="O52" s="219"/>
      <c r="P52" s="87"/>
    </row>
    <row r="53" spans="1:16" s="72" customFormat="1" ht="16" customHeight="1" x14ac:dyDescent="0.4">
      <c r="A53" s="40"/>
      <c r="B53" s="44"/>
      <c r="C53" s="218"/>
      <c r="D53" s="218"/>
      <c r="E53" s="219"/>
      <c r="F53" s="219"/>
      <c r="G53" s="219"/>
      <c r="H53" s="219"/>
      <c r="I53" s="219"/>
      <c r="J53" s="219"/>
      <c r="K53" s="219"/>
      <c r="L53" s="219"/>
      <c r="M53" s="219"/>
      <c r="N53" s="219"/>
      <c r="O53" s="219"/>
      <c r="P53" s="87"/>
    </row>
    <row r="54" spans="1:16" s="72" customFormat="1" ht="16" customHeight="1" x14ac:dyDescent="0.4">
      <c r="A54" s="40"/>
      <c r="B54" s="44"/>
      <c r="C54" s="220" t="s">
        <v>112</v>
      </c>
      <c r="D54" s="221"/>
      <c r="E54" s="222" t="s">
        <v>222</v>
      </c>
      <c r="F54" s="223"/>
      <c r="G54" s="223"/>
      <c r="H54" s="223"/>
      <c r="I54" s="223"/>
      <c r="J54" s="223"/>
      <c r="K54" s="223"/>
      <c r="L54" s="223"/>
      <c r="M54" s="223"/>
      <c r="N54" s="223"/>
      <c r="O54" s="224"/>
      <c r="P54" s="83" t="s">
        <v>40</v>
      </c>
    </row>
    <row r="55" spans="1:16" s="72" customFormat="1" ht="32" customHeight="1" x14ac:dyDescent="0.4">
      <c r="A55" s="40">
        <v>-1</v>
      </c>
      <c r="B55" s="44"/>
      <c r="C55" s="225" t="s">
        <v>27</v>
      </c>
      <c r="D55" s="226"/>
      <c r="E55" s="227" t="s">
        <v>20</v>
      </c>
      <c r="F55" s="227"/>
      <c r="G55" s="227"/>
      <c r="H55" s="227"/>
      <c r="I55" s="227"/>
      <c r="J55" s="227"/>
      <c r="K55" s="227"/>
      <c r="L55" s="228" t="s">
        <v>28</v>
      </c>
      <c r="M55" s="228"/>
      <c r="N55" s="229"/>
      <c r="O55" s="229"/>
      <c r="P55" s="85">
        <v>0.25</v>
      </c>
    </row>
    <row r="56" spans="1:16" s="72" customFormat="1" ht="16" customHeight="1" x14ac:dyDescent="0.4">
      <c r="A56" s="40"/>
      <c r="B56" s="45"/>
      <c r="C56" s="36"/>
      <c r="D56" s="36"/>
      <c r="E56" s="36"/>
      <c r="F56" s="36"/>
      <c r="G56" s="36"/>
      <c r="H56" s="36"/>
      <c r="I56" s="36"/>
      <c r="J56" s="36"/>
      <c r="K56" s="36"/>
      <c r="L56" s="36"/>
      <c r="M56" s="36"/>
      <c r="N56" s="36"/>
      <c r="O56" s="36"/>
      <c r="P56" s="86"/>
    </row>
    <row r="57" spans="1:16" s="72" customFormat="1" ht="20" customHeight="1" x14ac:dyDescent="0.4">
      <c r="A57" s="40"/>
      <c r="B57" s="22" t="s">
        <v>299</v>
      </c>
      <c r="C57" s="192" t="s">
        <v>226</v>
      </c>
      <c r="D57" s="193"/>
      <c r="E57" s="193"/>
      <c r="F57" s="193"/>
      <c r="G57" s="193"/>
      <c r="H57" s="193"/>
      <c r="I57" s="193"/>
      <c r="J57" s="193"/>
      <c r="K57" s="193"/>
      <c r="L57" s="193"/>
      <c r="M57" s="193"/>
      <c r="N57" s="193"/>
      <c r="O57" s="193"/>
      <c r="P57" s="86"/>
    </row>
    <row r="58" spans="1:16" s="72" customFormat="1" ht="16" customHeight="1" x14ac:dyDescent="0.4">
      <c r="A58" s="40"/>
      <c r="B58" s="44"/>
      <c r="C58" s="230" t="s">
        <v>26</v>
      </c>
      <c r="D58" s="231"/>
      <c r="E58" s="233" t="s">
        <v>227</v>
      </c>
      <c r="F58" s="233"/>
      <c r="G58" s="233"/>
      <c r="H58" s="233"/>
      <c r="I58" s="233"/>
      <c r="J58" s="233"/>
      <c r="K58" s="233"/>
      <c r="L58" s="233"/>
      <c r="M58" s="233"/>
      <c r="N58" s="233"/>
      <c r="O58" s="233"/>
      <c r="P58" s="87"/>
    </row>
    <row r="59" spans="1:16" s="72" customFormat="1" ht="16" customHeight="1" x14ac:dyDescent="0.4">
      <c r="A59" s="40"/>
      <c r="B59" s="44"/>
      <c r="C59" s="218" t="s">
        <v>111</v>
      </c>
      <c r="D59" s="218"/>
      <c r="E59" s="219" t="s">
        <v>228</v>
      </c>
      <c r="F59" s="219"/>
      <c r="G59" s="219"/>
      <c r="H59" s="219"/>
      <c r="I59" s="219"/>
      <c r="J59" s="219"/>
      <c r="K59" s="219"/>
      <c r="L59" s="219"/>
      <c r="M59" s="219"/>
      <c r="N59" s="219"/>
      <c r="O59" s="219"/>
      <c r="P59" s="87"/>
    </row>
    <row r="60" spans="1:16" s="72" customFormat="1" ht="16" customHeight="1" x14ac:dyDescent="0.4">
      <c r="A60" s="40"/>
      <c r="B60" s="44"/>
      <c r="C60" s="218"/>
      <c r="D60" s="218"/>
      <c r="E60" s="219"/>
      <c r="F60" s="219"/>
      <c r="G60" s="219"/>
      <c r="H60" s="219"/>
      <c r="I60" s="219"/>
      <c r="J60" s="219"/>
      <c r="K60" s="219"/>
      <c r="L60" s="219"/>
      <c r="M60" s="219"/>
      <c r="N60" s="219"/>
      <c r="O60" s="219"/>
      <c r="P60" s="87"/>
    </row>
    <row r="61" spans="1:16" s="72" customFormat="1" ht="16" customHeight="1" x14ac:dyDescent="0.4">
      <c r="A61" s="40"/>
      <c r="B61" s="44"/>
      <c r="C61" s="218"/>
      <c r="D61" s="218"/>
      <c r="E61" s="219"/>
      <c r="F61" s="219"/>
      <c r="G61" s="219"/>
      <c r="H61" s="219"/>
      <c r="I61" s="219"/>
      <c r="J61" s="219"/>
      <c r="K61" s="219"/>
      <c r="L61" s="219"/>
      <c r="M61" s="219"/>
      <c r="N61" s="219"/>
      <c r="O61" s="219"/>
      <c r="P61" s="87"/>
    </row>
    <row r="62" spans="1:16" s="72" customFormat="1" ht="16" customHeight="1" x14ac:dyDescent="0.4">
      <c r="A62" s="40"/>
      <c r="B62" s="44"/>
      <c r="C62" s="220" t="s">
        <v>112</v>
      </c>
      <c r="D62" s="221"/>
      <c r="E62" s="222" t="s">
        <v>229</v>
      </c>
      <c r="F62" s="223"/>
      <c r="G62" s="223"/>
      <c r="H62" s="223"/>
      <c r="I62" s="223"/>
      <c r="J62" s="223"/>
      <c r="K62" s="223"/>
      <c r="L62" s="223"/>
      <c r="M62" s="223"/>
      <c r="N62" s="223"/>
      <c r="O62" s="224"/>
      <c r="P62" s="83" t="s">
        <v>40</v>
      </c>
    </row>
    <row r="63" spans="1:16" s="72" customFormat="1" ht="32" customHeight="1" x14ac:dyDescent="0.4">
      <c r="A63" s="40">
        <v>-1</v>
      </c>
      <c r="B63" s="44"/>
      <c r="C63" s="225" t="s">
        <v>27</v>
      </c>
      <c r="D63" s="226"/>
      <c r="E63" s="227" t="s">
        <v>20</v>
      </c>
      <c r="F63" s="227"/>
      <c r="G63" s="227"/>
      <c r="H63" s="227"/>
      <c r="I63" s="227"/>
      <c r="J63" s="227"/>
      <c r="K63" s="227"/>
      <c r="L63" s="228" t="s">
        <v>28</v>
      </c>
      <c r="M63" s="228"/>
      <c r="N63" s="229"/>
      <c r="O63" s="229"/>
      <c r="P63" s="85">
        <v>0.2</v>
      </c>
    </row>
    <row r="64" spans="1:16" s="72" customFormat="1" ht="16" customHeight="1" x14ac:dyDescent="0.4">
      <c r="A64" s="40"/>
      <c r="B64" s="45"/>
      <c r="C64" s="36"/>
      <c r="D64" s="36"/>
      <c r="E64" s="36"/>
      <c r="F64" s="36"/>
      <c r="G64" s="36"/>
      <c r="H64" s="36"/>
      <c r="I64" s="36"/>
      <c r="J64" s="36"/>
      <c r="K64" s="36"/>
      <c r="L64" s="36"/>
      <c r="M64" s="36"/>
      <c r="N64" s="36"/>
      <c r="O64" s="36"/>
      <c r="P64" s="86"/>
    </row>
    <row r="65" spans="1:16" s="72" customFormat="1" ht="20" customHeight="1" x14ac:dyDescent="0.4">
      <c r="A65" s="40"/>
      <c r="B65" s="22" t="s">
        <v>299</v>
      </c>
      <c r="C65" s="192" t="s">
        <v>230</v>
      </c>
      <c r="D65" s="193"/>
      <c r="E65" s="193"/>
      <c r="F65" s="193"/>
      <c r="G65" s="193"/>
      <c r="H65" s="193"/>
      <c r="I65" s="193"/>
      <c r="J65" s="193"/>
      <c r="K65" s="193"/>
      <c r="L65" s="193"/>
      <c r="M65" s="193"/>
      <c r="N65" s="193"/>
      <c r="O65" s="193"/>
      <c r="P65" s="86"/>
    </row>
    <row r="66" spans="1:16" s="72" customFormat="1" ht="16" customHeight="1" x14ac:dyDescent="0.4">
      <c r="A66" s="40"/>
      <c r="B66" s="44"/>
      <c r="C66" s="230" t="s">
        <v>26</v>
      </c>
      <c r="D66" s="231"/>
      <c r="E66" s="233" t="s">
        <v>231</v>
      </c>
      <c r="F66" s="233"/>
      <c r="G66" s="233"/>
      <c r="H66" s="233"/>
      <c r="I66" s="233"/>
      <c r="J66" s="233"/>
      <c r="K66" s="233"/>
      <c r="L66" s="233"/>
      <c r="M66" s="233"/>
      <c r="N66" s="233"/>
      <c r="O66" s="233"/>
      <c r="P66" s="87"/>
    </row>
    <row r="67" spans="1:16" s="72" customFormat="1" ht="16" customHeight="1" x14ac:dyDescent="0.4">
      <c r="A67" s="40"/>
      <c r="B67" s="44"/>
      <c r="C67" s="218" t="s">
        <v>111</v>
      </c>
      <c r="D67" s="218"/>
      <c r="E67" s="219" t="s">
        <v>232</v>
      </c>
      <c r="F67" s="219"/>
      <c r="G67" s="219"/>
      <c r="H67" s="219"/>
      <c r="I67" s="219"/>
      <c r="J67" s="219"/>
      <c r="K67" s="219"/>
      <c r="L67" s="219"/>
      <c r="M67" s="219"/>
      <c r="N67" s="219"/>
      <c r="O67" s="219"/>
      <c r="P67" s="87"/>
    </row>
    <row r="68" spans="1:16" s="72" customFormat="1" ht="16" customHeight="1" x14ac:dyDescent="0.4">
      <c r="A68" s="40"/>
      <c r="B68" s="44"/>
      <c r="C68" s="218"/>
      <c r="D68" s="218"/>
      <c r="E68" s="219"/>
      <c r="F68" s="219"/>
      <c r="G68" s="219"/>
      <c r="H68" s="219"/>
      <c r="I68" s="219"/>
      <c r="J68" s="219"/>
      <c r="K68" s="219"/>
      <c r="L68" s="219"/>
      <c r="M68" s="219"/>
      <c r="N68" s="219"/>
      <c r="O68" s="219"/>
      <c r="P68" s="87"/>
    </row>
    <row r="69" spans="1:16" s="72" customFormat="1" ht="16" customHeight="1" x14ac:dyDescent="0.4">
      <c r="A69" s="40"/>
      <c r="B69" s="44"/>
      <c r="C69" s="218"/>
      <c r="D69" s="218"/>
      <c r="E69" s="219"/>
      <c r="F69" s="219"/>
      <c r="G69" s="219"/>
      <c r="H69" s="219"/>
      <c r="I69" s="219"/>
      <c r="J69" s="219"/>
      <c r="K69" s="219"/>
      <c r="L69" s="219"/>
      <c r="M69" s="219"/>
      <c r="N69" s="219"/>
      <c r="O69" s="219"/>
      <c r="P69" s="87"/>
    </row>
    <row r="70" spans="1:16" s="72" customFormat="1" ht="16" customHeight="1" x14ac:dyDescent="0.4">
      <c r="A70" s="40"/>
      <c r="B70" s="44"/>
      <c r="C70" s="220" t="s">
        <v>112</v>
      </c>
      <c r="D70" s="221"/>
      <c r="E70" s="222" t="s">
        <v>233</v>
      </c>
      <c r="F70" s="223"/>
      <c r="G70" s="223"/>
      <c r="H70" s="223"/>
      <c r="I70" s="223"/>
      <c r="J70" s="223"/>
      <c r="K70" s="223"/>
      <c r="L70" s="223"/>
      <c r="M70" s="223"/>
      <c r="N70" s="223"/>
      <c r="O70" s="224"/>
      <c r="P70" s="87"/>
    </row>
    <row r="71" spans="1:16" s="72" customFormat="1" ht="16" customHeight="1" x14ac:dyDescent="0.4">
      <c r="A71" s="40"/>
      <c r="B71" s="44"/>
      <c r="C71" s="244" t="s">
        <v>234</v>
      </c>
      <c r="D71" s="245"/>
      <c r="E71" s="246"/>
      <c r="F71" s="247"/>
      <c r="G71" s="65"/>
      <c r="H71" s="67" t="s">
        <v>235</v>
      </c>
      <c r="I71" s="248"/>
      <c r="J71" s="249"/>
      <c r="K71" s="249"/>
      <c r="L71" s="249"/>
      <c r="M71" s="249"/>
      <c r="N71" s="249"/>
      <c r="O71" s="250"/>
      <c r="P71" s="83" t="s">
        <v>40</v>
      </c>
    </row>
    <row r="72" spans="1:16" s="72" customFormat="1" ht="32" customHeight="1" x14ac:dyDescent="0.4">
      <c r="A72" s="40">
        <v>-1</v>
      </c>
      <c r="B72" s="44"/>
      <c r="C72" s="225" t="s">
        <v>27</v>
      </c>
      <c r="D72" s="226"/>
      <c r="E72" s="227" t="s">
        <v>20</v>
      </c>
      <c r="F72" s="227"/>
      <c r="G72" s="227"/>
      <c r="H72" s="227"/>
      <c r="I72" s="227"/>
      <c r="J72" s="227"/>
      <c r="K72" s="227"/>
      <c r="L72" s="228" t="s">
        <v>28</v>
      </c>
      <c r="M72" s="228"/>
      <c r="N72" s="229"/>
      <c r="O72" s="229"/>
      <c r="P72" s="85">
        <v>0.2</v>
      </c>
    </row>
    <row r="73" spans="1:16" s="72" customFormat="1" ht="16" customHeight="1" x14ac:dyDescent="0.4">
      <c r="A73" s="40"/>
      <c r="B73" s="45"/>
      <c r="C73" s="36"/>
      <c r="D73" s="36"/>
      <c r="E73" s="36"/>
      <c r="F73" s="36"/>
      <c r="G73" s="36"/>
      <c r="H73" s="36"/>
      <c r="I73" s="36"/>
      <c r="J73" s="36"/>
      <c r="K73" s="36"/>
      <c r="L73" s="36"/>
      <c r="M73" s="36"/>
      <c r="N73" s="36"/>
      <c r="O73" s="36"/>
      <c r="P73" s="86"/>
    </row>
    <row r="74" spans="1:16" s="72" customFormat="1" ht="20" customHeight="1" x14ac:dyDescent="0.4">
      <c r="A74" s="40"/>
      <c r="B74" s="22" t="s">
        <v>299</v>
      </c>
      <c r="C74" s="192" t="s">
        <v>236</v>
      </c>
      <c r="D74" s="193"/>
      <c r="E74" s="193"/>
      <c r="F74" s="193"/>
      <c r="G74" s="193"/>
      <c r="H74" s="193"/>
      <c r="I74" s="193"/>
      <c r="J74" s="193"/>
      <c r="K74" s="193"/>
      <c r="L74" s="193"/>
      <c r="M74" s="193"/>
      <c r="N74" s="193"/>
      <c r="O74" s="193"/>
      <c r="P74" s="86"/>
    </row>
    <row r="75" spans="1:16" s="72" customFormat="1" ht="16" customHeight="1" x14ac:dyDescent="0.4">
      <c r="A75" s="40"/>
      <c r="B75" s="44"/>
      <c r="C75" s="230" t="s">
        <v>26</v>
      </c>
      <c r="D75" s="231"/>
      <c r="E75" s="233" t="s">
        <v>237</v>
      </c>
      <c r="F75" s="233"/>
      <c r="G75" s="233"/>
      <c r="H75" s="233"/>
      <c r="I75" s="233"/>
      <c r="J75" s="233"/>
      <c r="K75" s="233"/>
      <c r="L75" s="233"/>
      <c r="M75" s="233"/>
      <c r="N75" s="233"/>
      <c r="O75" s="233"/>
      <c r="P75" s="87"/>
    </row>
    <row r="76" spans="1:16" s="72" customFormat="1" ht="16" customHeight="1" x14ac:dyDescent="0.4">
      <c r="A76" s="40"/>
      <c r="B76" s="44"/>
      <c r="C76" s="218" t="s">
        <v>111</v>
      </c>
      <c r="D76" s="218"/>
      <c r="E76" s="219" t="s">
        <v>238</v>
      </c>
      <c r="F76" s="219"/>
      <c r="G76" s="219"/>
      <c r="H76" s="219"/>
      <c r="I76" s="219"/>
      <c r="J76" s="219"/>
      <c r="K76" s="219"/>
      <c r="L76" s="219"/>
      <c r="M76" s="219"/>
      <c r="N76" s="219"/>
      <c r="O76" s="219"/>
      <c r="P76" s="87"/>
    </row>
    <row r="77" spans="1:16" s="72" customFormat="1" ht="16" customHeight="1" x14ac:dyDescent="0.4">
      <c r="A77" s="40"/>
      <c r="B77" s="44"/>
      <c r="C77" s="218"/>
      <c r="D77" s="218"/>
      <c r="E77" s="219"/>
      <c r="F77" s="219"/>
      <c r="G77" s="219"/>
      <c r="H77" s="219"/>
      <c r="I77" s="219"/>
      <c r="J77" s="219"/>
      <c r="K77" s="219"/>
      <c r="L77" s="219"/>
      <c r="M77" s="219"/>
      <c r="N77" s="219"/>
      <c r="O77" s="219"/>
      <c r="P77" s="87"/>
    </row>
    <row r="78" spans="1:16" s="72" customFormat="1" ht="16" customHeight="1" x14ac:dyDescent="0.4">
      <c r="A78" s="40"/>
      <c r="B78" s="44"/>
      <c r="C78" s="218"/>
      <c r="D78" s="218"/>
      <c r="E78" s="219"/>
      <c r="F78" s="219"/>
      <c r="G78" s="219"/>
      <c r="H78" s="219"/>
      <c r="I78" s="219"/>
      <c r="J78" s="219"/>
      <c r="K78" s="219"/>
      <c r="L78" s="219"/>
      <c r="M78" s="219"/>
      <c r="N78" s="219"/>
      <c r="O78" s="219"/>
      <c r="P78" s="87"/>
    </row>
    <row r="79" spans="1:16" s="72" customFormat="1" ht="16" customHeight="1" x14ac:dyDescent="0.4">
      <c r="A79" s="40"/>
      <c r="B79" s="44"/>
      <c r="C79" s="220" t="s">
        <v>112</v>
      </c>
      <c r="D79" s="221"/>
      <c r="E79" s="222" t="s">
        <v>239</v>
      </c>
      <c r="F79" s="223"/>
      <c r="G79" s="223"/>
      <c r="H79" s="223"/>
      <c r="I79" s="223"/>
      <c r="J79" s="223"/>
      <c r="K79" s="223"/>
      <c r="L79" s="223"/>
      <c r="M79" s="223"/>
      <c r="N79" s="223"/>
      <c r="O79" s="224"/>
      <c r="P79" s="83" t="s">
        <v>40</v>
      </c>
    </row>
    <row r="80" spans="1:16" s="72" customFormat="1" ht="32" customHeight="1" x14ac:dyDescent="0.4">
      <c r="A80" s="40">
        <v>-1</v>
      </c>
      <c r="B80" s="44"/>
      <c r="C80" s="225" t="s">
        <v>27</v>
      </c>
      <c r="D80" s="226"/>
      <c r="E80" s="227" t="s">
        <v>20</v>
      </c>
      <c r="F80" s="227"/>
      <c r="G80" s="227"/>
      <c r="H80" s="227"/>
      <c r="I80" s="227"/>
      <c r="J80" s="227"/>
      <c r="K80" s="227"/>
      <c r="L80" s="228" t="s">
        <v>28</v>
      </c>
      <c r="M80" s="228"/>
      <c r="N80" s="229"/>
      <c r="O80" s="229"/>
      <c r="P80" s="85">
        <v>0.5</v>
      </c>
    </row>
    <row r="81" spans="1:16" s="72" customFormat="1" ht="16" customHeight="1" x14ac:dyDescent="0.4">
      <c r="A81" s="40"/>
      <c r="B81" s="45"/>
      <c r="C81" s="36"/>
      <c r="D81" s="36"/>
      <c r="E81" s="36"/>
      <c r="F81" s="36"/>
      <c r="G81" s="36"/>
      <c r="H81" s="36"/>
      <c r="I81" s="36"/>
      <c r="J81" s="36"/>
      <c r="K81" s="36"/>
      <c r="L81" s="36"/>
      <c r="M81" s="36"/>
      <c r="N81" s="36"/>
      <c r="O81" s="36"/>
      <c r="P81" s="86"/>
    </row>
    <row r="82" spans="1:16" s="73" customFormat="1" ht="20" customHeight="1" x14ac:dyDescent="0.4">
      <c r="A82" s="40"/>
      <c r="B82" s="22" t="s">
        <v>299</v>
      </c>
      <c r="C82" s="192" t="s">
        <v>240</v>
      </c>
      <c r="D82" s="193"/>
      <c r="E82" s="193"/>
      <c r="F82" s="193"/>
      <c r="G82" s="193"/>
      <c r="H82" s="193"/>
      <c r="I82" s="193"/>
      <c r="J82" s="193"/>
      <c r="K82" s="193"/>
      <c r="L82" s="193"/>
      <c r="M82" s="193"/>
      <c r="N82" s="193"/>
      <c r="O82" s="193"/>
      <c r="P82" s="86"/>
    </row>
    <row r="83" spans="1:16" s="73" customFormat="1" ht="16" customHeight="1" x14ac:dyDescent="0.4">
      <c r="A83" s="40"/>
      <c r="B83" s="44"/>
      <c r="C83" s="230" t="s">
        <v>26</v>
      </c>
      <c r="D83" s="231"/>
      <c r="E83" s="233" t="s">
        <v>277</v>
      </c>
      <c r="F83" s="233"/>
      <c r="G83" s="233"/>
      <c r="H83" s="233"/>
      <c r="I83" s="233"/>
      <c r="J83" s="233"/>
      <c r="K83" s="233"/>
      <c r="L83" s="233"/>
      <c r="M83" s="233"/>
      <c r="N83" s="233"/>
      <c r="O83" s="233"/>
      <c r="P83" s="87"/>
    </row>
    <row r="84" spans="1:16" s="73" customFormat="1" ht="16" customHeight="1" x14ac:dyDescent="0.4">
      <c r="A84" s="40"/>
      <c r="B84" s="44"/>
      <c r="C84" s="218" t="s">
        <v>111</v>
      </c>
      <c r="D84" s="218"/>
      <c r="E84" s="219" t="s">
        <v>278</v>
      </c>
      <c r="F84" s="219"/>
      <c r="G84" s="219"/>
      <c r="H84" s="219"/>
      <c r="I84" s="219"/>
      <c r="J84" s="219"/>
      <c r="K84" s="219"/>
      <c r="L84" s="219"/>
      <c r="M84" s="219"/>
      <c r="N84" s="219"/>
      <c r="O84" s="219"/>
      <c r="P84" s="87"/>
    </row>
    <row r="85" spans="1:16" s="77" customFormat="1" ht="16" customHeight="1" x14ac:dyDescent="0.4">
      <c r="A85" s="40"/>
      <c r="B85" s="44"/>
      <c r="C85" s="218"/>
      <c r="D85" s="218"/>
      <c r="E85" s="219"/>
      <c r="F85" s="219"/>
      <c r="G85" s="219"/>
      <c r="H85" s="219"/>
      <c r="I85" s="219"/>
      <c r="J85" s="219"/>
      <c r="K85" s="219"/>
      <c r="L85" s="219"/>
      <c r="M85" s="219"/>
      <c r="N85" s="219"/>
      <c r="O85" s="219"/>
      <c r="P85" s="87"/>
    </row>
    <row r="86" spans="1:16" s="73" customFormat="1" ht="16" customHeight="1" x14ac:dyDescent="0.4">
      <c r="A86" s="40"/>
      <c r="B86" s="44"/>
      <c r="C86" s="218"/>
      <c r="D86" s="218"/>
      <c r="E86" s="219"/>
      <c r="F86" s="219"/>
      <c r="G86" s="219"/>
      <c r="H86" s="219"/>
      <c r="I86" s="219"/>
      <c r="J86" s="219"/>
      <c r="K86" s="219"/>
      <c r="L86" s="219"/>
      <c r="M86" s="219"/>
      <c r="N86" s="219"/>
      <c r="O86" s="219"/>
      <c r="P86" s="87"/>
    </row>
    <row r="87" spans="1:16" s="73" customFormat="1" ht="16" customHeight="1" x14ac:dyDescent="0.4">
      <c r="A87" s="40"/>
      <c r="B87" s="44"/>
      <c r="C87" s="218"/>
      <c r="D87" s="218"/>
      <c r="E87" s="219"/>
      <c r="F87" s="219"/>
      <c r="G87" s="219"/>
      <c r="H87" s="219"/>
      <c r="I87" s="219"/>
      <c r="J87" s="219"/>
      <c r="K87" s="219"/>
      <c r="L87" s="219"/>
      <c r="M87" s="219"/>
      <c r="N87" s="219"/>
      <c r="O87" s="219"/>
      <c r="P87" s="87"/>
    </row>
    <row r="88" spans="1:16" s="73" customFormat="1" ht="16" customHeight="1" x14ac:dyDescent="0.4">
      <c r="A88" s="40"/>
      <c r="B88" s="44"/>
      <c r="C88" s="218"/>
      <c r="D88" s="218"/>
      <c r="E88" s="219"/>
      <c r="F88" s="219"/>
      <c r="G88" s="219"/>
      <c r="H88" s="219"/>
      <c r="I88" s="219"/>
      <c r="J88" s="219"/>
      <c r="K88" s="219"/>
      <c r="L88" s="219"/>
      <c r="M88" s="219"/>
      <c r="N88" s="219"/>
      <c r="O88" s="219"/>
      <c r="P88" s="87"/>
    </row>
    <row r="89" spans="1:16" s="73" customFormat="1" ht="16" customHeight="1" x14ac:dyDescent="0.4">
      <c r="A89" s="40"/>
      <c r="B89" s="44"/>
      <c r="C89" s="220" t="s">
        <v>112</v>
      </c>
      <c r="D89" s="221"/>
      <c r="E89" s="222" t="s">
        <v>279</v>
      </c>
      <c r="F89" s="223"/>
      <c r="G89" s="223"/>
      <c r="H89" s="223"/>
      <c r="I89" s="223"/>
      <c r="J89" s="223"/>
      <c r="K89" s="223"/>
      <c r="L89" s="223"/>
      <c r="M89" s="223"/>
      <c r="N89" s="223"/>
      <c r="O89" s="224"/>
      <c r="P89" s="83" t="s">
        <v>40</v>
      </c>
    </row>
    <row r="90" spans="1:16" s="73" customFormat="1" ht="32" customHeight="1" x14ac:dyDescent="0.4">
      <c r="A90" s="40">
        <v>-1</v>
      </c>
      <c r="B90" s="44"/>
      <c r="C90" s="225" t="s">
        <v>27</v>
      </c>
      <c r="D90" s="226"/>
      <c r="E90" s="227" t="s">
        <v>20</v>
      </c>
      <c r="F90" s="227"/>
      <c r="G90" s="227"/>
      <c r="H90" s="227"/>
      <c r="I90" s="227"/>
      <c r="J90" s="227"/>
      <c r="K90" s="227"/>
      <c r="L90" s="228" t="s">
        <v>28</v>
      </c>
      <c r="M90" s="228"/>
      <c r="N90" s="229"/>
      <c r="O90" s="229"/>
      <c r="P90" s="85">
        <v>0.34</v>
      </c>
    </row>
    <row r="91" spans="1:16" s="73" customFormat="1" ht="16" customHeight="1" x14ac:dyDescent="0.4">
      <c r="A91" s="40"/>
      <c r="B91" s="45"/>
      <c r="C91" s="36"/>
      <c r="D91" s="36"/>
      <c r="E91" s="36"/>
      <c r="F91" s="36"/>
      <c r="G91" s="36"/>
      <c r="H91" s="36"/>
      <c r="I91" s="36"/>
      <c r="J91" s="36"/>
      <c r="K91" s="36"/>
      <c r="L91" s="36"/>
      <c r="M91" s="36"/>
      <c r="N91" s="36"/>
      <c r="O91" s="36"/>
      <c r="P91" s="86"/>
    </row>
    <row r="92" spans="1:16" s="73" customFormat="1" ht="16" customHeight="1" x14ac:dyDescent="0.4">
      <c r="A92" s="40"/>
      <c r="B92" s="44"/>
      <c r="C92" s="230" t="s">
        <v>26</v>
      </c>
      <c r="D92" s="231"/>
      <c r="E92" s="233" t="s">
        <v>241</v>
      </c>
      <c r="F92" s="233"/>
      <c r="G92" s="233"/>
      <c r="H92" s="233"/>
      <c r="I92" s="233"/>
      <c r="J92" s="233"/>
      <c r="K92" s="233"/>
      <c r="L92" s="233"/>
      <c r="M92" s="233"/>
      <c r="N92" s="233"/>
      <c r="O92" s="233"/>
      <c r="P92" s="87"/>
    </row>
    <row r="93" spans="1:16" s="73" customFormat="1" ht="16" customHeight="1" x14ac:dyDescent="0.4">
      <c r="A93" s="40"/>
      <c r="B93" s="44"/>
      <c r="C93" s="218" t="s">
        <v>111</v>
      </c>
      <c r="D93" s="218"/>
      <c r="E93" s="219" t="s">
        <v>242</v>
      </c>
      <c r="F93" s="219"/>
      <c r="G93" s="219"/>
      <c r="H93" s="219"/>
      <c r="I93" s="219"/>
      <c r="J93" s="219"/>
      <c r="K93" s="219"/>
      <c r="L93" s="219"/>
      <c r="M93" s="219"/>
      <c r="N93" s="219"/>
      <c r="O93" s="219"/>
      <c r="P93" s="87"/>
    </row>
    <row r="94" spans="1:16" s="73" customFormat="1" ht="16" customHeight="1" x14ac:dyDescent="0.4">
      <c r="A94" s="40"/>
      <c r="B94" s="44"/>
      <c r="C94" s="218"/>
      <c r="D94" s="218"/>
      <c r="E94" s="219"/>
      <c r="F94" s="219"/>
      <c r="G94" s="219"/>
      <c r="H94" s="219"/>
      <c r="I94" s="219"/>
      <c r="J94" s="219"/>
      <c r="K94" s="219"/>
      <c r="L94" s="219"/>
      <c r="M94" s="219"/>
      <c r="N94" s="219"/>
      <c r="O94" s="219"/>
      <c r="P94" s="87"/>
    </row>
    <row r="95" spans="1:16" s="73" customFormat="1" ht="16" customHeight="1" x14ac:dyDescent="0.4">
      <c r="A95" s="40"/>
      <c r="B95" s="44"/>
      <c r="C95" s="218"/>
      <c r="D95" s="218"/>
      <c r="E95" s="219"/>
      <c r="F95" s="219"/>
      <c r="G95" s="219"/>
      <c r="H95" s="219"/>
      <c r="I95" s="219"/>
      <c r="J95" s="219"/>
      <c r="K95" s="219"/>
      <c r="L95" s="219"/>
      <c r="M95" s="219"/>
      <c r="N95" s="219"/>
      <c r="O95" s="219"/>
      <c r="P95" s="87"/>
    </row>
    <row r="96" spans="1:16" s="73" customFormat="1" ht="16" customHeight="1" x14ac:dyDescent="0.4">
      <c r="A96" s="40"/>
      <c r="B96" s="44"/>
      <c r="C96" s="218"/>
      <c r="D96" s="218"/>
      <c r="E96" s="219"/>
      <c r="F96" s="219"/>
      <c r="G96" s="219"/>
      <c r="H96" s="219"/>
      <c r="I96" s="219"/>
      <c r="J96" s="219"/>
      <c r="K96" s="219"/>
      <c r="L96" s="219"/>
      <c r="M96" s="219"/>
      <c r="N96" s="219"/>
      <c r="O96" s="219"/>
      <c r="P96" s="87"/>
    </row>
    <row r="97" spans="1:16" s="73" customFormat="1" ht="16" customHeight="1" x14ac:dyDescent="0.4">
      <c r="A97" s="40"/>
      <c r="B97" s="44"/>
      <c r="C97" s="218"/>
      <c r="D97" s="218"/>
      <c r="E97" s="219"/>
      <c r="F97" s="219"/>
      <c r="G97" s="219"/>
      <c r="H97" s="219"/>
      <c r="I97" s="219"/>
      <c r="J97" s="219"/>
      <c r="K97" s="219"/>
      <c r="L97" s="219"/>
      <c r="M97" s="219"/>
      <c r="N97" s="219"/>
      <c r="O97" s="219"/>
      <c r="P97" s="87"/>
    </row>
    <row r="98" spans="1:16" s="73" customFormat="1" ht="16" customHeight="1" x14ac:dyDescent="0.4">
      <c r="A98" s="40"/>
      <c r="B98" s="44"/>
      <c r="C98" s="220" t="s">
        <v>112</v>
      </c>
      <c r="D98" s="221"/>
      <c r="E98" s="222" t="s">
        <v>243</v>
      </c>
      <c r="F98" s="223"/>
      <c r="G98" s="223"/>
      <c r="H98" s="223"/>
      <c r="I98" s="223"/>
      <c r="J98" s="223"/>
      <c r="K98" s="223"/>
      <c r="L98" s="223"/>
      <c r="M98" s="223"/>
      <c r="N98" s="223"/>
      <c r="O98" s="224"/>
      <c r="P98" s="83" t="s">
        <v>40</v>
      </c>
    </row>
    <row r="99" spans="1:16" s="73" customFormat="1" ht="32" customHeight="1" x14ac:dyDescent="0.4">
      <c r="A99" s="40">
        <v>-1</v>
      </c>
      <c r="B99" s="44"/>
      <c r="C99" s="225" t="s">
        <v>27</v>
      </c>
      <c r="D99" s="226"/>
      <c r="E99" s="227" t="s">
        <v>20</v>
      </c>
      <c r="F99" s="227"/>
      <c r="G99" s="227"/>
      <c r="H99" s="227"/>
      <c r="I99" s="227"/>
      <c r="J99" s="227"/>
      <c r="K99" s="227"/>
      <c r="L99" s="228" t="s">
        <v>28</v>
      </c>
      <c r="M99" s="228"/>
      <c r="N99" s="229"/>
      <c r="O99" s="229"/>
      <c r="P99" s="85">
        <v>0.34</v>
      </c>
    </row>
    <row r="100" spans="1:16" s="73" customFormat="1" ht="16" customHeight="1" x14ac:dyDescent="0.4">
      <c r="A100" s="40"/>
      <c r="B100" s="45"/>
      <c r="C100" s="36"/>
      <c r="D100" s="36"/>
      <c r="E100" s="36"/>
      <c r="F100" s="36"/>
      <c r="G100" s="36"/>
      <c r="H100" s="36"/>
      <c r="I100" s="36"/>
      <c r="J100" s="36"/>
      <c r="K100" s="36"/>
      <c r="L100" s="36"/>
      <c r="M100" s="36"/>
      <c r="N100" s="36"/>
      <c r="O100" s="36"/>
      <c r="P100" s="86"/>
    </row>
    <row r="101" spans="1:16" s="73" customFormat="1" ht="16" customHeight="1" x14ac:dyDescent="0.4">
      <c r="A101" s="40"/>
      <c r="B101" s="44"/>
      <c r="C101" s="230" t="s">
        <v>26</v>
      </c>
      <c r="D101" s="231"/>
      <c r="E101" s="233" t="s">
        <v>244</v>
      </c>
      <c r="F101" s="233"/>
      <c r="G101" s="233"/>
      <c r="H101" s="233"/>
      <c r="I101" s="233"/>
      <c r="J101" s="233"/>
      <c r="K101" s="233"/>
      <c r="L101" s="233"/>
      <c r="M101" s="233"/>
      <c r="N101" s="233"/>
      <c r="O101" s="233"/>
      <c r="P101" s="87"/>
    </row>
    <row r="102" spans="1:16" s="73" customFormat="1" ht="16" customHeight="1" x14ac:dyDescent="0.4">
      <c r="A102" s="40"/>
      <c r="B102" s="44"/>
      <c r="C102" s="218" t="s">
        <v>111</v>
      </c>
      <c r="D102" s="218"/>
      <c r="E102" s="219" t="s">
        <v>245</v>
      </c>
      <c r="F102" s="219"/>
      <c r="G102" s="219"/>
      <c r="H102" s="219"/>
      <c r="I102" s="219"/>
      <c r="J102" s="219"/>
      <c r="K102" s="219"/>
      <c r="L102" s="219"/>
      <c r="M102" s="219"/>
      <c r="N102" s="219"/>
      <c r="O102" s="219"/>
      <c r="P102" s="87"/>
    </row>
    <row r="103" spans="1:16" s="73" customFormat="1" ht="16" customHeight="1" x14ac:dyDescent="0.4">
      <c r="A103" s="40"/>
      <c r="B103" s="44"/>
      <c r="C103" s="218"/>
      <c r="D103" s="218"/>
      <c r="E103" s="219"/>
      <c r="F103" s="219"/>
      <c r="G103" s="219"/>
      <c r="H103" s="219"/>
      <c r="I103" s="219"/>
      <c r="J103" s="219"/>
      <c r="K103" s="219"/>
      <c r="L103" s="219"/>
      <c r="M103" s="219"/>
      <c r="N103" s="219"/>
      <c r="O103" s="219"/>
      <c r="P103" s="87"/>
    </row>
    <row r="104" spans="1:16" s="73" customFormat="1" ht="16" customHeight="1" x14ac:dyDescent="0.4">
      <c r="A104" s="40"/>
      <c r="B104" s="44"/>
      <c r="C104" s="218"/>
      <c r="D104" s="218"/>
      <c r="E104" s="219"/>
      <c r="F104" s="219"/>
      <c r="G104" s="219"/>
      <c r="H104" s="219"/>
      <c r="I104" s="219"/>
      <c r="J104" s="219"/>
      <c r="K104" s="219"/>
      <c r="L104" s="219"/>
      <c r="M104" s="219"/>
      <c r="N104" s="219"/>
      <c r="O104" s="219"/>
      <c r="P104" s="87"/>
    </row>
    <row r="105" spans="1:16" s="73" customFormat="1" ht="16" customHeight="1" x14ac:dyDescent="0.4">
      <c r="A105" s="40"/>
      <c r="B105" s="44"/>
      <c r="C105" s="218"/>
      <c r="D105" s="218"/>
      <c r="E105" s="219"/>
      <c r="F105" s="219"/>
      <c r="G105" s="219"/>
      <c r="H105" s="219"/>
      <c r="I105" s="219"/>
      <c r="J105" s="219"/>
      <c r="K105" s="219"/>
      <c r="L105" s="219"/>
      <c r="M105" s="219"/>
      <c r="N105" s="219"/>
      <c r="O105" s="219"/>
      <c r="P105" s="87"/>
    </row>
    <row r="106" spans="1:16" s="73" customFormat="1" ht="16" customHeight="1" x14ac:dyDescent="0.4">
      <c r="A106" s="40"/>
      <c r="B106" s="44"/>
      <c r="C106" s="218"/>
      <c r="D106" s="218"/>
      <c r="E106" s="219"/>
      <c r="F106" s="219"/>
      <c r="G106" s="219"/>
      <c r="H106" s="219"/>
      <c r="I106" s="219"/>
      <c r="J106" s="219"/>
      <c r="K106" s="219"/>
      <c r="L106" s="219"/>
      <c r="M106" s="219"/>
      <c r="N106" s="219"/>
      <c r="O106" s="219"/>
      <c r="P106" s="87"/>
    </row>
    <row r="107" spans="1:16" s="73" customFormat="1" ht="16" customHeight="1" x14ac:dyDescent="0.4">
      <c r="A107" s="40"/>
      <c r="B107" s="44"/>
      <c r="C107" s="218"/>
      <c r="D107" s="218"/>
      <c r="E107" s="219"/>
      <c r="F107" s="219"/>
      <c r="G107" s="219"/>
      <c r="H107" s="219"/>
      <c r="I107" s="219"/>
      <c r="J107" s="219"/>
      <c r="K107" s="219"/>
      <c r="L107" s="219"/>
      <c r="M107" s="219"/>
      <c r="N107" s="219"/>
      <c r="O107" s="219"/>
      <c r="P107" s="87"/>
    </row>
    <row r="108" spans="1:16" s="73" customFormat="1" ht="16" customHeight="1" x14ac:dyDescent="0.4">
      <c r="A108" s="40"/>
      <c r="B108" s="44"/>
      <c r="C108" s="218"/>
      <c r="D108" s="218"/>
      <c r="E108" s="219"/>
      <c r="F108" s="219"/>
      <c r="G108" s="219"/>
      <c r="H108" s="219"/>
      <c r="I108" s="219"/>
      <c r="J108" s="219"/>
      <c r="K108" s="219"/>
      <c r="L108" s="219"/>
      <c r="M108" s="219"/>
      <c r="N108" s="219"/>
      <c r="O108" s="219"/>
      <c r="P108" s="87"/>
    </row>
    <row r="109" spans="1:16" s="73" customFormat="1" ht="16" customHeight="1" x14ac:dyDescent="0.4">
      <c r="A109" s="40"/>
      <c r="B109" s="44"/>
      <c r="C109" s="218"/>
      <c r="D109" s="218"/>
      <c r="E109" s="219"/>
      <c r="F109" s="219"/>
      <c r="G109" s="219"/>
      <c r="H109" s="219"/>
      <c r="I109" s="219"/>
      <c r="J109" s="219"/>
      <c r="K109" s="219"/>
      <c r="L109" s="219"/>
      <c r="M109" s="219"/>
      <c r="N109" s="219"/>
      <c r="O109" s="219"/>
      <c r="P109" s="87"/>
    </row>
    <row r="110" spans="1:16" s="73" customFormat="1" ht="16" customHeight="1" x14ac:dyDescent="0.4">
      <c r="A110" s="40"/>
      <c r="B110" s="44"/>
      <c r="C110" s="218"/>
      <c r="D110" s="218"/>
      <c r="E110" s="219"/>
      <c r="F110" s="219"/>
      <c r="G110" s="219"/>
      <c r="H110" s="219"/>
      <c r="I110" s="219"/>
      <c r="J110" s="219"/>
      <c r="K110" s="219"/>
      <c r="L110" s="219"/>
      <c r="M110" s="219"/>
      <c r="N110" s="219"/>
      <c r="O110" s="219"/>
      <c r="P110" s="87"/>
    </row>
    <row r="111" spans="1:16" s="73" customFormat="1" ht="16" customHeight="1" x14ac:dyDescent="0.4">
      <c r="A111" s="40"/>
      <c r="B111" s="44"/>
      <c r="C111" s="218"/>
      <c r="D111" s="218"/>
      <c r="E111" s="219"/>
      <c r="F111" s="219"/>
      <c r="G111" s="219"/>
      <c r="H111" s="219"/>
      <c r="I111" s="219"/>
      <c r="J111" s="219"/>
      <c r="K111" s="219"/>
      <c r="L111" s="219"/>
      <c r="M111" s="219"/>
      <c r="N111" s="219"/>
      <c r="O111" s="219"/>
      <c r="P111" s="87"/>
    </row>
    <row r="112" spans="1:16" s="73" customFormat="1" ht="16" customHeight="1" x14ac:dyDescent="0.4">
      <c r="A112" s="40"/>
      <c r="B112" s="44"/>
      <c r="C112" s="218"/>
      <c r="D112" s="218"/>
      <c r="E112" s="219"/>
      <c r="F112" s="219"/>
      <c r="G112" s="219"/>
      <c r="H112" s="219"/>
      <c r="I112" s="219"/>
      <c r="J112" s="219"/>
      <c r="K112" s="219"/>
      <c r="L112" s="219"/>
      <c r="M112" s="219"/>
      <c r="N112" s="219"/>
      <c r="O112" s="219"/>
      <c r="P112" s="87"/>
    </row>
    <row r="113" spans="1:16" s="73" customFormat="1" ht="16" customHeight="1" x14ac:dyDescent="0.4">
      <c r="A113" s="40"/>
      <c r="B113" s="44"/>
      <c r="C113" s="220" t="s">
        <v>112</v>
      </c>
      <c r="D113" s="221"/>
      <c r="E113" s="222" t="s">
        <v>246</v>
      </c>
      <c r="F113" s="223"/>
      <c r="G113" s="223"/>
      <c r="H113" s="223"/>
      <c r="I113" s="223"/>
      <c r="J113" s="223"/>
      <c r="K113" s="223"/>
      <c r="L113" s="223"/>
      <c r="M113" s="223"/>
      <c r="N113" s="223"/>
      <c r="O113" s="224"/>
      <c r="P113" s="83" t="s">
        <v>40</v>
      </c>
    </row>
    <row r="114" spans="1:16" s="73" customFormat="1" ht="32" customHeight="1" x14ac:dyDescent="0.4">
      <c r="A114" s="40">
        <v>-1</v>
      </c>
      <c r="B114" s="44"/>
      <c r="C114" s="225" t="s">
        <v>27</v>
      </c>
      <c r="D114" s="226"/>
      <c r="E114" s="227" t="s">
        <v>20</v>
      </c>
      <c r="F114" s="227"/>
      <c r="G114" s="227"/>
      <c r="H114" s="227"/>
      <c r="I114" s="227"/>
      <c r="J114" s="227"/>
      <c r="K114" s="227"/>
      <c r="L114" s="228" t="s">
        <v>28</v>
      </c>
      <c r="M114" s="228"/>
      <c r="N114" s="229"/>
      <c r="O114" s="229"/>
      <c r="P114" s="85">
        <v>0.33</v>
      </c>
    </row>
    <row r="115" spans="1:16" s="73" customFormat="1" ht="16" customHeight="1" x14ac:dyDescent="0.4">
      <c r="A115" s="40"/>
      <c r="B115" s="45"/>
      <c r="C115" s="36"/>
      <c r="D115" s="36"/>
      <c r="E115" s="36"/>
      <c r="F115" s="36"/>
      <c r="G115" s="36"/>
      <c r="H115" s="36"/>
      <c r="I115" s="36"/>
      <c r="J115" s="36"/>
      <c r="K115" s="36"/>
      <c r="L115" s="36"/>
      <c r="M115" s="36"/>
      <c r="N115" s="36"/>
      <c r="O115" s="36"/>
      <c r="P115" s="86"/>
    </row>
    <row r="116" spans="1:16" s="73" customFormat="1" ht="20" customHeight="1" x14ac:dyDescent="0.4">
      <c r="A116" s="40"/>
      <c r="B116" s="22" t="s">
        <v>299</v>
      </c>
      <c r="C116" s="192" t="s">
        <v>247</v>
      </c>
      <c r="D116" s="193"/>
      <c r="E116" s="193"/>
      <c r="F116" s="193"/>
      <c r="G116" s="193"/>
      <c r="H116" s="193"/>
      <c r="I116" s="193"/>
      <c r="J116" s="193"/>
      <c r="K116" s="193"/>
      <c r="L116" s="193"/>
      <c r="M116" s="193"/>
      <c r="N116" s="193"/>
      <c r="O116" s="193"/>
      <c r="P116" s="86"/>
    </row>
    <row r="117" spans="1:16" s="73" customFormat="1" ht="16" customHeight="1" x14ac:dyDescent="0.4">
      <c r="A117" s="40"/>
      <c r="B117" s="44"/>
      <c r="C117" s="230" t="s">
        <v>26</v>
      </c>
      <c r="D117" s="231"/>
      <c r="E117" s="233" t="s">
        <v>248</v>
      </c>
      <c r="F117" s="233"/>
      <c r="G117" s="233"/>
      <c r="H117" s="233"/>
      <c r="I117" s="233"/>
      <c r="J117" s="233"/>
      <c r="K117" s="233"/>
      <c r="L117" s="233"/>
      <c r="M117" s="233"/>
      <c r="N117" s="233"/>
      <c r="O117" s="233"/>
      <c r="P117" s="87"/>
    </row>
    <row r="118" spans="1:16" s="73" customFormat="1" ht="16" customHeight="1" x14ac:dyDescent="0.4">
      <c r="A118" s="40"/>
      <c r="B118" s="44"/>
      <c r="C118" s="218" t="s">
        <v>111</v>
      </c>
      <c r="D118" s="218"/>
      <c r="E118" s="219" t="s">
        <v>249</v>
      </c>
      <c r="F118" s="219"/>
      <c r="G118" s="219"/>
      <c r="H118" s="219"/>
      <c r="I118" s="219"/>
      <c r="J118" s="219"/>
      <c r="K118" s="219"/>
      <c r="L118" s="219"/>
      <c r="M118" s="219"/>
      <c r="N118" s="219"/>
      <c r="O118" s="219"/>
      <c r="P118" s="87"/>
    </row>
    <row r="119" spans="1:16" s="73" customFormat="1" ht="16" customHeight="1" x14ac:dyDescent="0.4">
      <c r="A119" s="40"/>
      <c r="B119" s="44"/>
      <c r="C119" s="218"/>
      <c r="D119" s="218"/>
      <c r="E119" s="219"/>
      <c r="F119" s="219"/>
      <c r="G119" s="219"/>
      <c r="H119" s="219"/>
      <c r="I119" s="219"/>
      <c r="J119" s="219"/>
      <c r="K119" s="219"/>
      <c r="L119" s="219"/>
      <c r="M119" s="219"/>
      <c r="N119" s="219"/>
      <c r="O119" s="219"/>
      <c r="P119" s="87"/>
    </row>
    <row r="120" spans="1:16" s="73" customFormat="1" ht="16" customHeight="1" x14ac:dyDescent="0.4">
      <c r="A120" s="40"/>
      <c r="B120" s="44"/>
      <c r="C120" s="218"/>
      <c r="D120" s="218"/>
      <c r="E120" s="219"/>
      <c r="F120" s="219"/>
      <c r="G120" s="219"/>
      <c r="H120" s="219"/>
      <c r="I120" s="219"/>
      <c r="J120" s="219"/>
      <c r="K120" s="219"/>
      <c r="L120" s="219"/>
      <c r="M120" s="219"/>
      <c r="N120" s="219"/>
      <c r="O120" s="219"/>
      <c r="P120" s="87"/>
    </row>
    <row r="121" spans="1:16" s="73" customFormat="1" ht="16" customHeight="1" x14ac:dyDescent="0.4">
      <c r="A121" s="40"/>
      <c r="B121" s="44"/>
      <c r="C121" s="218"/>
      <c r="D121" s="218"/>
      <c r="E121" s="219"/>
      <c r="F121" s="219"/>
      <c r="G121" s="219"/>
      <c r="H121" s="219"/>
      <c r="I121" s="219"/>
      <c r="J121" s="219"/>
      <c r="K121" s="219"/>
      <c r="L121" s="219"/>
      <c r="M121" s="219"/>
      <c r="N121" s="219"/>
      <c r="O121" s="219"/>
      <c r="P121" s="87"/>
    </row>
    <row r="122" spans="1:16" s="73" customFormat="1" ht="16" customHeight="1" x14ac:dyDescent="0.4">
      <c r="A122" s="40"/>
      <c r="B122" s="44"/>
      <c r="C122" s="218"/>
      <c r="D122" s="218"/>
      <c r="E122" s="219"/>
      <c r="F122" s="219"/>
      <c r="G122" s="219"/>
      <c r="H122" s="219"/>
      <c r="I122" s="219"/>
      <c r="J122" s="219"/>
      <c r="K122" s="219"/>
      <c r="L122" s="219"/>
      <c r="M122" s="219"/>
      <c r="N122" s="219"/>
      <c r="O122" s="219"/>
      <c r="P122" s="87"/>
    </row>
    <row r="123" spans="1:16" s="73" customFormat="1" ht="16" customHeight="1" x14ac:dyDescent="0.4">
      <c r="A123" s="40"/>
      <c r="B123" s="44"/>
      <c r="C123" s="220" t="s">
        <v>112</v>
      </c>
      <c r="D123" s="221"/>
      <c r="E123" s="222" t="s">
        <v>250</v>
      </c>
      <c r="F123" s="223"/>
      <c r="G123" s="223"/>
      <c r="H123" s="223"/>
      <c r="I123" s="223"/>
      <c r="J123" s="223"/>
      <c r="K123" s="223"/>
      <c r="L123" s="223"/>
      <c r="M123" s="223"/>
      <c r="N123" s="223"/>
      <c r="O123" s="224"/>
      <c r="P123" s="83" t="s">
        <v>40</v>
      </c>
    </row>
    <row r="124" spans="1:16" s="73" customFormat="1" ht="32" customHeight="1" x14ac:dyDescent="0.4">
      <c r="A124" s="40">
        <v>-1</v>
      </c>
      <c r="B124" s="44"/>
      <c r="C124" s="225" t="s">
        <v>27</v>
      </c>
      <c r="D124" s="226"/>
      <c r="E124" s="227" t="s">
        <v>20</v>
      </c>
      <c r="F124" s="227"/>
      <c r="G124" s="227"/>
      <c r="H124" s="227"/>
      <c r="I124" s="227"/>
      <c r="J124" s="227"/>
      <c r="K124" s="227"/>
      <c r="L124" s="228" t="s">
        <v>28</v>
      </c>
      <c r="M124" s="228"/>
      <c r="N124" s="229"/>
      <c r="O124" s="229"/>
      <c r="P124" s="85">
        <v>1</v>
      </c>
    </row>
    <row r="125" spans="1:16" s="73" customFormat="1" ht="16" customHeight="1" x14ac:dyDescent="0.4">
      <c r="A125" s="40"/>
      <c r="B125" s="45"/>
      <c r="C125" s="36"/>
      <c r="D125" s="36"/>
      <c r="E125" s="36"/>
      <c r="F125" s="36"/>
      <c r="G125" s="36"/>
      <c r="H125" s="36"/>
      <c r="I125" s="36"/>
      <c r="J125" s="36"/>
      <c r="K125" s="36"/>
      <c r="L125" s="36"/>
      <c r="M125" s="36"/>
      <c r="N125" s="36"/>
      <c r="O125" s="36"/>
      <c r="P125" s="86"/>
    </row>
    <row r="126" spans="1:16" s="75" customFormat="1" ht="20" customHeight="1" x14ac:dyDescent="0.4">
      <c r="A126" s="40"/>
      <c r="B126" s="22" t="s">
        <v>299</v>
      </c>
      <c r="C126" s="192" t="s">
        <v>251</v>
      </c>
      <c r="D126" s="193"/>
      <c r="E126" s="193"/>
      <c r="F126" s="193"/>
      <c r="G126" s="193"/>
      <c r="H126" s="193"/>
      <c r="I126" s="193"/>
      <c r="J126" s="193"/>
      <c r="K126" s="193"/>
      <c r="L126" s="193"/>
      <c r="M126" s="193"/>
      <c r="N126" s="193"/>
      <c r="O126" s="193"/>
      <c r="P126" s="86"/>
    </row>
    <row r="127" spans="1:16" s="75" customFormat="1" ht="16" customHeight="1" x14ac:dyDescent="0.4">
      <c r="A127" s="40"/>
      <c r="B127" s="44"/>
      <c r="C127" s="230" t="s">
        <v>26</v>
      </c>
      <c r="D127" s="231"/>
      <c r="E127" s="233" t="s">
        <v>252</v>
      </c>
      <c r="F127" s="233"/>
      <c r="G127" s="233"/>
      <c r="H127" s="233"/>
      <c r="I127" s="233"/>
      <c r="J127" s="233"/>
      <c r="K127" s="233"/>
      <c r="L127" s="233"/>
      <c r="M127" s="233"/>
      <c r="N127" s="233"/>
      <c r="O127" s="233"/>
      <c r="P127" s="87"/>
    </row>
    <row r="128" spans="1:16" s="75" customFormat="1" ht="16" customHeight="1" x14ac:dyDescent="0.4">
      <c r="A128" s="40"/>
      <c r="B128" s="44"/>
      <c r="C128" s="218" t="s">
        <v>111</v>
      </c>
      <c r="D128" s="218"/>
      <c r="E128" s="219" t="s">
        <v>253</v>
      </c>
      <c r="F128" s="219"/>
      <c r="G128" s="219"/>
      <c r="H128" s="219"/>
      <c r="I128" s="219"/>
      <c r="J128" s="219"/>
      <c r="K128" s="219"/>
      <c r="L128" s="219"/>
      <c r="M128" s="219"/>
      <c r="N128" s="219"/>
      <c r="O128" s="219"/>
      <c r="P128" s="87"/>
    </row>
    <row r="129" spans="1:16" s="75" customFormat="1" ht="16" customHeight="1" x14ac:dyDescent="0.4">
      <c r="A129" s="40"/>
      <c r="B129" s="44"/>
      <c r="C129" s="218"/>
      <c r="D129" s="218"/>
      <c r="E129" s="219"/>
      <c r="F129" s="219"/>
      <c r="G129" s="219"/>
      <c r="H129" s="219"/>
      <c r="I129" s="219"/>
      <c r="J129" s="219"/>
      <c r="K129" s="219"/>
      <c r="L129" s="219"/>
      <c r="M129" s="219"/>
      <c r="N129" s="219"/>
      <c r="O129" s="219"/>
      <c r="P129" s="87"/>
    </row>
    <row r="130" spans="1:16" s="75" customFormat="1" ht="16" customHeight="1" x14ac:dyDescent="0.4">
      <c r="A130" s="40"/>
      <c r="B130" s="44"/>
      <c r="C130" s="218"/>
      <c r="D130" s="218"/>
      <c r="E130" s="219"/>
      <c r="F130" s="219"/>
      <c r="G130" s="219"/>
      <c r="H130" s="219"/>
      <c r="I130" s="219"/>
      <c r="J130" s="219"/>
      <c r="K130" s="219"/>
      <c r="L130" s="219"/>
      <c r="M130" s="219"/>
      <c r="N130" s="219"/>
      <c r="O130" s="219"/>
      <c r="P130" s="87"/>
    </row>
    <row r="131" spans="1:16" s="75" customFormat="1" ht="16" customHeight="1" x14ac:dyDescent="0.4">
      <c r="A131" s="40"/>
      <c r="B131" s="44"/>
      <c r="C131" s="218"/>
      <c r="D131" s="218"/>
      <c r="E131" s="219"/>
      <c r="F131" s="219"/>
      <c r="G131" s="219"/>
      <c r="H131" s="219"/>
      <c r="I131" s="219"/>
      <c r="J131" s="219"/>
      <c r="K131" s="219"/>
      <c r="L131" s="219"/>
      <c r="M131" s="219"/>
      <c r="N131" s="219"/>
      <c r="O131" s="219"/>
      <c r="P131" s="87"/>
    </row>
    <row r="132" spans="1:16" s="75" customFormat="1" ht="16" customHeight="1" x14ac:dyDescent="0.4">
      <c r="A132" s="40"/>
      <c r="B132" s="44"/>
      <c r="C132" s="220" t="s">
        <v>112</v>
      </c>
      <c r="D132" s="221"/>
      <c r="E132" s="222" t="s">
        <v>254</v>
      </c>
      <c r="F132" s="223"/>
      <c r="G132" s="223"/>
      <c r="H132" s="223"/>
      <c r="I132" s="223"/>
      <c r="J132" s="223"/>
      <c r="K132" s="223"/>
      <c r="L132" s="223"/>
      <c r="M132" s="223"/>
      <c r="N132" s="223"/>
      <c r="O132" s="224"/>
      <c r="P132" s="83" t="s">
        <v>40</v>
      </c>
    </row>
    <row r="133" spans="1:16" s="75" customFormat="1" ht="32" customHeight="1" x14ac:dyDescent="0.4">
      <c r="A133" s="40">
        <v>-1</v>
      </c>
      <c r="B133" s="44"/>
      <c r="C133" s="225" t="s">
        <v>27</v>
      </c>
      <c r="D133" s="226"/>
      <c r="E133" s="227" t="s">
        <v>20</v>
      </c>
      <c r="F133" s="227"/>
      <c r="G133" s="227"/>
      <c r="H133" s="227"/>
      <c r="I133" s="227"/>
      <c r="J133" s="227"/>
      <c r="K133" s="227"/>
      <c r="L133" s="228" t="s">
        <v>28</v>
      </c>
      <c r="M133" s="228"/>
      <c r="N133" s="229"/>
      <c r="O133" s="229"/>
      <c r="P133" s="85">
        <v>0.3</v>
      </c>
    </row>
    <row r="134" spans="1:16" s="75" customFormat="1" ht="16" customHeight="1" x14ac:dyDescent="0.4">
      <c r="A134" s="40"/>
      <c r="B134" s="45"/>
      <c r="C134" s="36"/>
      <c r="D134" s="36"/>
      <c r="E134" s="36"/>
      <c r="F134" s="36"/>
      <c r="G134" s="36"/>
      <c r="H134" s="36"/>
      <c r="I134" s="36"/>
      <c r="J134" s="36"/>
      <c r="K134" s="36"/>
      <c r="L134" s="36"/>
      <c r="M134" s="36"/>
      <c r="N134" s="36"/>
      <c r="O134" s="36"/>
      <c r="P134" s="86"/>
    </row>
    <row r="135" spans="1:16" s="73" customFormat="1" ht="20" customHeight="1" x14ac:dyDescent="0.4">
      <c r="A135" s="40"/>
      <c r="B135" s="22" t="s">
        <v>299</v>
      </c>
      <c r="C135" s="192" t="s">
        <v>269</v>
      </c>
      <c r="D135" s="193"/>
      <c r="E135" s="193"/>
      <c r="F135" s="193"/>
      <c r="G135" s="193"/>
      <c r="H135" s="193"/>
      <c r="I135" s="193"/>
      <c r="J135" s="193"/>
      <c r="K135" s="193"/>
      <c r="L135" s="193"/>
      <c r="M135" s="193"/>
      <c r="N135" s="193"/>
      <c r="O135" s="193"/>
      <c r="P135" s="86"/>
    </row>
    <row r="136" spans="1:16" s="73" customFormat="1" ht="16" customHeight="1" x14ac:dyDescent="0.4">
      <c r="A136" s="40"/>
      <c r="B136" s="44"/>
      <c r="C136" s="230" t="s">
        <v>26</v>
      </c>
      <c r="D136" s="231"/>
      <c r="E136" s="233" t="s">
        <v>270</v>
      </c>
      <c r="F136" s="233"/>
      <c r="G136" s="233"/>
      <c r="H136" s="233"/>
      <c r="I136" s="233"/>
      <c r="J136" s="233"/>
      <c r="K136" s="233"/>
      <c r="L136" s="233"/>
      <c r="M136" s="233"/>
      <c r="N136" s="233"/>
      <c r="O136" s="233"/>
      <c r="P136" s="87"/>
    </row>
    <row r="137" spans="1:16" s="73" customFormat="1" ht="80" customHeight="1" x14ac:dyDescent="0.4">
      <c r="A137" s="40"/>
      <c r="B137" s="44"/>
      <c r="C137" s="218" t="s">
        <v>271</v>
      </c>
      <c r="D137" s="218"/>
      <c r="E137" s="219"/>
      <c r="F137" s="219"/>
      <c r="G137" s="219"/>
      <c r="H137" s="219"/>
      <c r="I137" s="219"/>
      <c r="J137" s="219"/>
      <c r="K137" s="219"/>
      <c r="L137" s="219"/>
      <c r="M137" s="219"/>
      <c r="N137" s="219"/>
      <c r="O137" s="219"/>
      <c r="P137" s="87"/>
    </row>
    <row r="138" spans="1:16" s="73" customFormat="1" ht="16" customHeight="1" x14ac:dyDescent="0.4">
      <c r="A138" s="40"/>
      <c r="B138" s="44"/>
      <c r="C138" s="220" t="s">
        <v>112</v>
      </c>
      <c r="D138" s="221"/>
      <c r="E138" s="222" t="s">
        <v>272</v>
      </c>
      <c r="F138" s="223"/>
      <c r="G138" s="223"/>
      <c r="H138" s="223"/>
      <c r="I138" s="223"/>
      <c r="J138" s="223"/>
      <c r="K138" s="223"/>
      <c r="L138" s="223"/>
      <c r="M138" s="223"/>
      <c r="N138" s="223"/>
      <c r="O138" s="224"/>
      <c r="P138" s="83" t="s">
        <v>40</v>
      </c>
    </row>
    <row r="139" spans="1:16" s="73" customFormat="1" ht="32" customHeight="1" x14ac:dyDescent="0.4">
      <c r="A139" s="40">
        <v>-1</v>
      </c>
      <c r="B139" s="44"/>
      <c r="C139" s="225" t="s">
        <v>27</v>
      </c>
      <c r="D139" s="226"/>
      <c r="E139" s="227" t="s">
        <v>20</v>
      </c>
      <c r="F139" s="227"/>
      <c r="G139" s="227"/>
      <c r="H139" s="227"/>
      <c r="I139" s="227"/>
      <c r="J139" s="227"/>
      <c r="K139" s="227"/>
      <c r="L139" s="228" t="s">
        <v>28</v>
      </c>
      <c r="M139" s="228"/>
      <c r="N139" s="229"/>
      <c r="O139" s="229"/>
      <c r="P139" s="85">
        <v>0.25</v>
      </c>
    </row>
    <row r="140" spans="1:16" s="73" customFormat="1" ht="16" customHeight="1" x14ac:dyDescent="0.4">
      <c r="A140" s="40"/>
      <c r="B140" s="45"/>
      <c r="C140" s="36"/>
      <c r="D140" s="36"/>
      <c r="E140" s="36"/>
      <c r="F140" s="36"/>
      <c r="G140" s="36"/>
      <c r="H140" s="36"/>
      <c r="I140" s="36"/>
      <c r="J140" s="36"/>
      <c r="K140" s="36"/>
      <c r="L140" s="36"/>
      <c r="M140" s="36"/>
      <c r="N140" s="36"/>
      <c r="O140" s="36"/>
      <c r="P140" s="86"/>
    </row>
    <row r="141" spans="1:16" s="73" customFormat="1" ht="20" customHeight="1" x14ac:dyDescent="0.4">
      <c r="A141" s="40"/>
      <c r="B141" s="22" t="s">
        <v>299</v>
      </c>
      <c r="C141" s="192" t="s">
        <v>255</v>
      </c>
      <c r="D141" s="193"/>
      <c r="E141" s="193"/>
      <c r="F141" s="193"/>
      <c r="G141" s="193"/>
      <c r="H141" s="193"/>
      <c r="I141" s="193"/>
      <c r="J141" s="193"/>
      <c r="K141" s="193"/>
      <c r="L141" s="193"/>
      <c r="M141" s="193"/>
      <c r="N141" s="193"/>
      <c r="O141" s="193"/>
      <c r="P141" s="86"/>
    </row>
    <row r="142" spans="1:16" s="73" customFormat="1" ht="16" customHeight="1" x14ac:dyDescent="0.4">
      <c r="A142" s="40"/>
      <c r="B142" s="44"/>
      <c r="C142" s="230" t="s">
        <v>26</v>
      </c>
      <c r="D142" s="231"/>
      <c r="E142" s="233" t="s">
        <v>256</v>
      </c>
      <c r="F142" s="233"/>
      <c r="G142" s="233"/>
      <c r="H142" s="233"/>
      <c r="I142" s="233"/>
      <c r="J142" s="233"/>
      <c r="K142" s="233"/>
      <c r="L142" s="233"/>
      <c r="M142" s="233"/>
      <c r="N142" s="233"/>
      <c r="O142" s="233"/>
      <c r="P142" s="87"/>
    </row>
    <row r="143" spans="1:16" s="73" customFormat="1" ht="16" customHeight="1" x14ac:dyDescent="0.4">
      <c r="A143" s="40"/>
      <c r="B143" s="44"/>
      <c r="C143" s="218" t="s">
        <v>111</v>
      </c>
      <c r="D143" s="218"/>
      <c r="E143" s="219" t="s">
        <v>257</v>
      </c>
      <c r="F143" s="219"/>
      <c r="G143" s="219"/>
      <c r="H143" s="219"/>
      <c r="I143" s="219"/>
      <c r="J143" s="219"/>
      <c r="K143" s="219"/>
      <c r="L143" s="219"/>
      <c r="M143" s="219"/>
      <c r="N143" s="219"/>
      <c r="O143" s="219"/>
      <c r="P143" s="87"/>
    </row>
    <row r="144" spans="1:16" s="73" customFormat="1" ht="16" customHeight="1" x14ac:dyDescent="0.4">
      <c r="A144" s="40"/>
      <c r="B144" s="44"/>
      <c r="C144" s="218"/>
      <c r="D144" s="218"/>
      <c r="E144" s="219"/>
      <c r="F144" s="219"/>
      <c r="G144" s="219"/>
      <c r="H144" s="219"/>
      <c r="I144" s="219"/>
      <c r="J144" s="219"/>
      <c r="K144" s="219"/>
      <c r="L144" s="219"/>
      <c r="M144" s="219"/>
      <c r="N144" s="219"/>
      <c r="O144" s="219"/>
      <c r="P144" s="87"/>
    </row>
    <row r="145" spans="1:16" s="73" customFormat="1" ht="16" customHeight="1" x14ac:dyDescent="0.4">
      <c r="A145" s="40"/>
      <c r="B145" s="44"/>
      <c r="C145" s="220" t="s">
        <v>112</v>
      </c>
      <c r="D145" s="221"/>
      <c r="E145" s="222" t="s">
        <v>258</v>
      </c>
      <c r="F145" s="223"/>
      <c r="G145" s="223"/>
      <c r="H145" s="223"/>
      <c r="I145" s="223"/>
      <c r="J145" s="223"/>
      <c r="K145" s="223"/>
      <c r="L145" s="223"/>
      <c r="M145" s="223"/>
      <c r="N145" s="223"/>
      <c r="O145" s="224"/>
      <c r="P145" s="83" t="s">
        <v>40</v>
      </c>
    </row>
    <row r="146" spans="1:16" s="73" customFormat="1" ht="32" customHeight="1" x14ac:dyDescent="0.4">
      <c r="A146" s="40">
        <v>-1</v>
      </c>
      <c r="B146" s="44"/>
      <c r="C146" s="225" t="s">
        <v>27</v>
      </c>
      <c r="D146" s="226"/>
      <c r="E146" s="227" t="s">
        <v>20</v>
      </c>
      <c r="F146" s="227"/>
      <c r="G146" s="227"/>
      <c r="H146" s="227"/>
      <c r="I146" s="227"/>
      <c r="J146" s="227"/>
      <c r="K146" s="227"/>
      <c r="L146" s="228" t="s">
        <v>28</v>
      </c>
      <c r="M146" s="228"/>
      <c r="N146" s="229"/>
      <c r="O146" s="229"/>
      <c r="P146" s="85">
        <v>0.1</v>
      </c>
    </row>
    <row r="147" spans="1:16" s="73" customFormat="1" ht="16" customHeight="1" x14ac:dyDescent="0.4">
      <c r="A147" s="40"/>
      <c r="B147" s="45"/>
      <c r="C147" s="36"/>
      <c r="D147" s="36"/>
      <c r="E147" s="36"/>
      <c r="F147" s="36"/>
      <c r="G147" s="36"/>
      <c r="H147" s="36"/>
      <c r="I147" s="36"/>
      <c r="J147" s="36"/>
      <c r="K147" s="36"/>
      <c r="L147" s="36"/>
      <c r="M147" s="36"/>
      <c r="N147" s="36"/>
      <c r="O147" s="36"/>
      <c r="P147" s="86"/>
    </row>
    <row r="148" spans="1:16" s="73" customFormat="1" ht="20" customHeight="1" x14ac:dyDescent="0.4">
      <c r="A148" s="40"/>
      <c r="B148" s="22" t="s">
        <v>299</v>
      </c>
      <c r="C148" s="192" t="s">
        <v>259</v>
      </c>
      <c r="D148" s="193"/>
      <c r="E148" s="193"/>
      <c r="F148" s="193"/>
      <c r="G148" s="193"/>
      <c r="H148" s="193"/>
      <c r="I148" s="193"/>
      <c r="J148" s="193"/>
      <c r="K148" s="193"/>
      <c r="L148" s="193"/>
      <c r="M148" s="193"/>
      <c r="N148" s="193"/>
      <c r="O148" s="193"/>
      <c r="P148" s="86"/>
    </row>
    <row r="149" spans="1:16" s="73" customFormat="1" ht="16" customHeight="1" x14ac:dyDescent="0.4">
      <c r="A149" s="40"/>
      <c r="B149" s="44"/>
      <c r="C149" s="230" t="s">
        <v>26</v>
      </c>
      <c r="D149" s="231"/>
      <c r="E149" s="233" t="s">
        <v>260</v>
      </c>
      <c r="F149" s="233"/>
      <c r="G149" s="233"/>
      <c r="H149" s="233"/>
      <c r="I149" s="233"/>
      <c r="J149" s="233"/>
      <c r="K149" s="233"/>
      <c r="L149" s="233"/>
      <c r="M149" s="233"/>
      <c r="N149" s="233"/>
      <c r="O149" s="233"/>
      <c r="P149" s="87"/>
    </row>
    <row r="150" spans="1:16" s="73" customFormat="1" ht="16" customHeight="1" x14ac:dyDescent="0.4">
      <c r="A150" s="40"/>
      <c r="B150" s="44"/>
      <c r="C150" s="218" t="s">
        <v>111</v>
      </c>
      <c r="D150" s="218"/>
      <c r="E150" s="219" t="s">
        <v>261</v>
      </c>
      <c r="F150" s="219"/>
      <c r="G150" s="219"/>
      <c r="H150" s="219"/>
      <c r="I150" s="219"/>
      <c r="J150" s="219"/>
      <c r="K150" s="219"/>
      <c r="L150" s="219"/>
      <c r="M150" s="219"/>
      <c r="N150" s="219"/>
      <c r="O150" s="219"/>
      <c r="P150" s="87"/>
    </row>
    <row r="151" spans="1:16" s="73" customFormat="1" ht="16" customHeight="1" x14ac:dyDescent="0.4">
      <c r="A151" s="40"/>
      <c r="B151" s="44"/>
      <c r="C151" s="218"/>
      <c r="D151" s="218"/>
      <c r="E151" s="219"/>
      <c r="F151" s="219"/>
      <c r="G151" s="219"/>
      <c r="H151" s="219"/>
      <c r="I151" s="219"/>
      <c r="J151" s="219"/>
      <c r="K151" s="219"/>
      <c r="L151" s="219"/>
      <c r="M151" s="219"/>
      <c r="N151" s="219"/>
      <c r="O151" s="219"/>
      <c r="P151" s="87"/>
    </row>
    <row r="152" spans="1:16" s="73" customFormat="1" ht="16" customHeight="1" x14ac:dyDescent="0.4">
      <c r="A152" s="40"/>
      <c r="B152" s="44"/>
      <c r="C152" s="218"/>
      <c r="D152" s="218"/>
      <c r="E152" s="219"/>
      <c r="F152" s="219"/>
      <c r="G152" s="219"/>
      <c r="H152" s="219"/>
      <c r="I152" s="219"/>
      <c r="J152" s="219"/>
      <c r="K152" s="219"/>
      <c r="L152" s="219"/>
      <c r="M152" s="219"/>
      <c r="N152" s="219"/>
      <c r="O152" s="219"/>
      <c r="P152" s="87"/>
    </row>
    <row r="153" spans="1:16" s="73" customFormat="1" ht="16" customHeight="1" x14ac:dyDescent="0.4">
      <c r="A153" s="40"/>
      <c r="B153" s="44"/>
      <c r="C153" s="218"/>
      <c r="D153" s="218"/>
      <c r="E153" s="219"/>
      <c r="F153" s="219"/>
      <c r="G153" s="219"/>
      <c r="H153" s="219"/>
      <c r="I153" s="219"/>
      <c r="J153" s="219"/>
      <c r="K153" s="219"/>
      <c r="L153" s="219"/>
      <c r="M153" s="219"/>
      <c r="N153" s="219"/>
      <c r="O153" s="219"/>
      <c r="P153" s="87"/>
    </row>
    <row r="154" spans="1:16" s="73" customFormat="1" ht="16" customHeight="1" x14ac:dyDescent="0.4">
      <c r="A154" s="40"/>
      <c r="B154" s="44"/>
      <c r="C154" s="220" t="s">
        <v>112</v>
      </c>
      <c r="D154" s="221"/>
      <c r="E154" s="222" t="s">
        <v>262</v>
      </c>
      <c r="F154" s="223"/>
      <c r="G154" s="223"/>
      <c r="H154" s="223"/>
      <c r="I154" s="223"/>
      <c r="J154" s="223"/>
      <c r="K154" s="223"/>
      <c r="L154" s="223"/>
      <c r="M154" s="223"/>
      <c r="N154" s="223"/>
      <c r="O154" s="224"/>
      <c r="P154" s="87"/>
    </row>
    <row r="155" spans="1:16" s="73" customFormat="1" ht="16" customHeight="1" x14ac:dyDescent="0.4">
      <c r="A155" s="40"/>
      <c r="B155" s="44"/>
      <c r="C155" s="237"/>
      <c r="D155" s="238"/>
      <c r="E155" s="242"/>
      <c r="F155" s="234"/>
      <c r="G155" s="234"/>
      <c r="H155" s="234"/>
      <c r="I155" s="234"/>
      <c r="J155" s="234"/>
      <c r="K155" s="234"/>
      <c r="L155" s="234"/>
      <c r="M155" s="234"/>
      <c r="N155" s="234"/>
      <c r="O155" s="243"/>
      <c r="P155" s="83" t="s">
        <v>40</v>
      </c>
    </row>
    <row r="156" spans="1:16" s="73" customFormat="1" ht="32" customHeight="1" x14ac:dyDescent="0.4">
      <c r="A156" s="40">
        <v>-1</v>
      </c>
      <c r="B156" s="44"/>
      <c r="C156" s="225" t="s">
        <v>27</v>
      </c>
      <c r="D156" s="226"/>
      <c r="E156" s="227" t="s">
        <v>20</v>
      </c>
      <c r="F156" s="227"/>
      <c r="G156" s="227"/>
      <c r="H156" s="227"/>
      <c r="I156" s="227"/>
      <c r="J156" s="227"/>
      <c r="K156" s="227"/>
      <c r="L156" s="228" t="s">
        <v>28</v>
      </c>
      <c r="M156" s="228"/>
      <c r="N156" s="229"/>
      <c r="O156" s="229"/>
      <c r="P156" s="85">
        <v>0.25</v>
      </c>
    </row>
    <row r="157" spans="1:16" s="73" customFormat="1" ht="16" customHeight="1" x14ac:dyDescent="0.4">
      <c r="A157" s="40"/>
      <c r="B157" s="45"/>
      <c r="C157" s="36"/>
      <c r="D157" s="36"/>
      <c r="E157" s="36"/>
      <c r="F157" s="36"/>
      <c r="G157" s="36"/>
      <c r="H157" s="36"/>
      <c r="I157" s="36"/>
      <c r="J157" s="36"/>
      <c r="K157" s="36"/>
      <c r="L157" s="36"/>
      <c r="M157" s="36"/>
      <c r="N157" s="36"/>
      <c r="O157" s="36"/>
      <c r="P157" s="86"/>
    </row>
    <row r="158" spans="1:16" s="73" customFormat="1" ht="20" customHeight="1" x14ac:dyDescent="0.4">
      <c r="A158" s="40"/>
      <c r="B158" s="22" t="s">
        <v>299</v>
      </c>
      <c r="C158" s="192" t="s">
        <v>263</v>
      </c>
      <c r="D158" s="193"/>
      <c r="E158" s="193"/>
      <c r="F158" s="193"/>
      <c r="G158" s="193"/>
      <c r="H158" s="193"/>
      <c r="I158" s="193"/>
      <c r="J158" s="193"/>
      <c r="K158" s="193"/>
      <c r="L158" s="193"/>
      <c r="M158" s="193"/>
      <c r="N158" s="193"/>
      <c r="O158" s="193"/>
      <c r="P158" s="86"/>
    </row>
    <row r="159" spans="1:16" s="73" customFormat="1" ht="16" customHeight="1" x14ac:dyDescent="0.4">
      <c r="A159" s="40"/>
      <c r="B159" s="44"/>
      <c r="C159" s="230" t="s">
        <v>26</v>
      </c>
      <c r="D159" s="231"/>
      <c r="E159" s="233" t="s">
        <v>264</v>
      </c>
      <c r="F159" s="233"/>
      <c r="G159" s="233"/>
      <c r="H159" s="233"/>
      <c r="I159" s="233"/>
      <c r="J159" s="233"/>
      <c r="K159" s="233"/>
      <c r="L159" s="233"/>
      <c r="M159" s="233"/>
      <c r="N159" s="233"/>
      <c r="O159" s="233"/>
      <c r="P159" s="87"/>
    </row>
    <row r="160" spans="1:16" s="73" customFormat="1" ht="16" customHeight="1" x14ac:dyDescent="0.4">
      <c r="A160" s="40"/>
      <c r="B160" s="44"/>
      <c r="C160" s="218" t="s">
        <v>111</v>
      </c>
      <c r="D160" s="218"/>
      <c r="E160" s="219" t="s">
        <v>265</v>
      </c>
      <c r="F160" s="219"/>
      <c r="G160" s="219"/>
      <c r="H160" s="219"/>
      <c r="I160" s="219"/>
      <c r="J160" s="219"/>
      <c r="K160" s="219"/>
      <c r="L160" s="219"/>
      <c r="M160" s="219"/>
      <c r="N160" s="219"/>
      <c r="O160" s="219"/>
      <c r="P160" s="87"/>
    </row>
    <row r="161" spans="1:16" s="73" customFormat="1" ht="16" customHeight="1" x14ac:dyDescent="0.4">
      <c r="A161" s="40"/>
      <c r="B161" s="44"/>
      <c r="C161" s="218"/>
      <c r="D161" s="218"/>
      <c r="E161" s="219"/>
      <c r="F161" s="219"/>
      <c r="G161" s="219"/>
      <c r="H161" s="219"/>
      <c r="I161" s="219"/>
      <c r="J161" s="219"/>
      <c r="K161" s="219"/>
      <c r="L161" s="219"/>
      <c r="M161" s="219"/>
      <c r="N161" s="219"/>
      <c r="O161" s="219"/>
      <c r="P161" s="87"/>
    </row>
    <row r="162" spans="1:16" s="73" customFormat="1" ht="16" customHeight="1" x14ac:dyDescent="0.4">
      <c r="A162" s="40"/>
      <c r="B162" s="44"/>
      <c r="C162" s="218"/>
      <c r="D162" s="218"/>
      <c r="E162" s="219"/>
      <c r="F162" s="219"/>
      <c r="G162" s="219"/>
      <c r="H162" s="219"/>
      <c r="I162" s="219"/>
      <c r="J162" s="219"/>
      <c r="K162" s="219"/>
      <c r="L162" s="219"/>
      <c r="M162" s="219"/>
      <c r="N162" s="219"/>
      <c r="O162" s="219"/>
      <c r="P162" s="87"/>
    </row>
    <row r="163" spans="1:16" s="73" customFormat="1" ht="16" customHeight="1" x14ac:dyDescent="0.4">
      <c r="A163" s="40"/>
      <c r="B163" s="44"/>
      <c r="C163" s="218"/>
      <c r="D163" s="218"/>
      <c r="E163" s="219"/>
      <c r="F163" s="219"/>
      <c r="G163" s="219"/>
      <c r="H163" s="219"/>
      <c r="I163" s="219"/>
      <c r="J163" s="219"/>
      <c r="K163" s="219"/>
      <c r="L163" s="219"/>
      <c r="M163" s="219"/>
      <c r="N163" s="219"/>
      <c r="O163" s="219"/>
      <c r="P163" s="87"/>
    </row>
    <row r="164" spans="1:16" s="73" customFormat="1" ht="16" customHeight="1" x14ac:dyDescent="0.4">
      <c r="A164" s="40"/>
      <c r="B164" s="44"/>
      <c r="C164" s="220" t="s">
        <v>112</v>
      </c>
      <c r="D164" s="221"/>
      <c r="E164" s="222" t="s">
        <v>266</v>
      </c>
      <c r="F164" s="223"/>
      <c r="G164" s="223"/>
      <c r="H164" s="223"/>
      <c r="I164" s="223"/>
      <c r="J164" s="223"/>
      <c r="K164" s="223"/>
      <c r="L164" s="223"/>
      <c r="M164" s="223"/>
      <c r="N164" s="223"/>
      <c r="O164" s="224"/>
      <c r="P164" s="83" t="s">
        <v>40</v>
      </c>
    </row>
    <row r="165" spans="1:16" s="73" customFormat="1" ht="32" customHeight="1" x14ac:dyDescent="0.4">
      <c r="A165" s="40">
        <v>-1</v>
      </c>
      <c r="B165" s="44"/>
      <c r="C165" s="225" t="s">
        <v>27</v>
      </c>
      <c r="D165" s="226"/>
      <c r="E165" s="227" t="s">
        <v>20</v>
      </c>
      <c r="F165" s="227"/>
      <c r="G165" s="227"/>
      <c r="H165" s="227"/>
      <c r="I165" s="227"/>
      <c r="J165" s="227"/>
      <c r="K165" s="227"/>
      <c r="L165" s="228" t="s">
        <v>28</v>
      </c>
      <c r="M165" s="228"/>
      <c r="N165" s="229"/>
      <c r="O165" s="229"/>
      <c r="P165" s="85">
        <v>72.5</v>
      </c>
    </row>
    <row r="166" spans="1:16" s="73" customFormat="1" ht="16" customHeight="1" x14ac:dyDescent="0.4">
      <c r="A166" s="40"/>
      <c r="B166" s="45"/>
      <c r="C166" s="36"/>
      <c r="D166" s="36"/>
      <c r="E166" s="36"/>
      <c r="F166" s="36"/>
      <c r="G166" s="36"/>
      <c r="H166" s="36"/>
      <c r="I166" s="36"/>
      <c r="J166" s="36"/>
      <c r="K166" s="36"/>
      <c r="L166" s="36"/>
      <c r="M166" s="36"/>
      <c r="N166" s="36"/>
      <c r="O166" s="36"/>
      <c r="P166" s="86"/>
    </row>
    <row r="167" spans="1:16" s="74" customFormat="1" ht="16" customHeight="1" x14ac:dyDescent="0.4">
      <c r="A167" s="40"/>
      <c r="B167" s="44"/>
      <c r="C167" s="230" t="s">
        <v>26</v>
      </c>
      <c r="D167" s="231"/>
      <c r="E167" s="233" t="s">
        <v>267</v>
      </c>
      <c r="F167" s="233"/>
      <c r="G167" s="233"/>
      <c r="H167" s="233"/>
      <c r="I167" s="233"/>
      <c r="J167" s="233"/>
      <c r="K167" s="233"/>
      <c r="L167" s="233"/>
      <c r="M167" s="233"/>
      <c r="N167" s="233"/>
      <c r="O167" s="233"/>
      <c r="P167" s="87"/>
    </row>
    <row r="168" spans="1:16" s="74" customFormat="1" ht="16" customHeight="1" x14ac:dyDescent="0.4">
      <c r="A168" s="40"/>
      <c r="B168" s="44"/>
      <c r="C168" s="232"/>
      <c r="D168" s="232"/>
      <c r="E168" s="234"/>
      <c r="F168" s="234"/>
      <c r="G168" s="234"/>
      <c r="H168" s="234"/>
      <c r="I168" s="234"/>
      <c r="J168" s="234"/>
      <c r="K168" s="234"/>
      <c r="L168" s="234"/>
      <c r="M168" s="234"/>
      <c r="N168" s="234"/>
      <c r="O168" s="234"/>
      <c r="P168" s="87"/>
    </row>
    <row r="169" spans="1:16" s="74" customFormat="1" ht="16" customHeight="1" x14ac:dyDescent="0.4">
      <c r="A169" s="40"/>
      <c r="B169" s="44"/>
      <c r="C169" s="218" t="s">
        <v>111</v>
      </c>
      <c r="D169" s="218"/>
      <c r="E169" s="219" t="s">
        <v>268</v>
      </c>
      <c r="F169" s="219"/>
      <c r="G169" s="219"/>
      <c r="H169" s="219"/>
      <c r="I169" s="219"/>
      <c r="J169" s="219"/>
      <c r="K169" s="219"/>
      <c r="L169" s="219"/>
      <c r="M169" s="219"/>
      <c r="N169" s="219"/>
      <c r="O169" s="219"/>
      <c r="P169" s="87"/>
    </row>
    <row r="170" spans="1:16" s="74" customFormat="1" ht="16" customHeight="1" x14ac:dyDescent="0.4">
      <c r="A170" s="40"/>
      <c r="B170" s="44"/>
      <c r="C170" s="218"/>
      <c r="D170" s="218"/>
      <c r="E170" s="219"/>
      <c r="F170" s="219"/>
      <c r="G170" s="219"/>
      <c r="H170" s="219"/>
      <c r="I170" s="219"/>
      <c r="J170" s="219"/>
      <c r="K170" s="219"/>
      <c r="L170" s="219"/>
      <c r="M170" s="219"/>
      <c r="N170" s="219"/>
      <c r="O170" s="219"/>
      <c r="P170" s="87"/>
    </row>
    <row r="171" spans="1:16" s="74" customFormat="1" ht="16" customHeight="1" x14ac:dyDescent="0.4">
      <c r="A171" s="40"/>
      <c r="B171" s="44"/>
      <c r="C171" s="218"/>
      <c r="D171" s="218"/>
      <c r="E171" s="219"/>
      <c r="F171" s="219"/>
      <c r="G171" s="219"/>
      <c r="H171" s="219"/>
      <c r="I171" s="219"/>
      <c r="J171" s="219"/>
      <c r="K171" s="219"/>
      <c r="L171" s="219"/>
      <c r="M171" s="219"/>
      <c r="N171" s="219"/>
      <c r="O171" s="219"/>
      <c r="P171" s="87"/>
    </row>
    <row r="172" spans="1:16" s="74" customFormat="1" ht="16" customHeight="1" x14ac:dyDescent="0.4">
      <c r="A172" s="40"/>
      <c r="B172" s="44"/>
      <c r="C172" s="218"/>
      <c r="D172" s="218"/>
      <c r="E172" s="219"/>
      <c r="F172" s="219"/>
      <c r="G172" s="219"/>
      <c r="H172" s="219"/>
      <c r="I172" s="219"/>
      <c r="J172" s="219"/>
      <c r="K172" s="219"/>
      <c r="L172" s="219"/>
      <c r="M172" s="219"/>
      <c r="N172" s="219"/>
      <c r="O172" s="219"/>
      <c r="P172" s="87"/>
    </row>
    <row r="173" spans="1:16" s="74" customFormat="1" ht="16" customHeight="1" x14ac:dyDescent="0.4">
      <c r="A173" s="40"/>
      <c r="B173" s="44"/>
      <c r="C173" s="218"/>
      <c r="D173" s="218"/>
      <c r="E173" s="219"/>
      <c r="F173" s="219"/>
      <c r="G173" s="219"/>
      <c r="H173" s="219"/>
      <c r="I173" s="219"/>
      <c r="J173" s="219"/>
      <c r="K173" s="219"/>
      <c r="L173" s="219"/>
      <c r="M173" s="219"/>
      <c r="N173" s="219"/>
      <c r="O173" s="219"/>
      <c r="P173" s="87"/>
    </row>
    <row r="174" spans="1:16" s="74" customFormat="1" ht="16" customHeight="1" x14ac:dyDescent="0.4">
      <c r="A174" s="40"/>
      <c r="B174" s="44"/>
      <c r="C174" s="220" t="s">
        <v>112</v>
      </c>
      <c r="D174" s="221"/>
      <c r="E174" s="222" t="s">
        <v>266</v>
      </c>
      <c r="F174" s="223"/>
      <c r="G174" s="223"/>
      <c r="H174" s="223"/>
      <c r="I174" s="223"/>
      <c r="J174" s="223"/>
      <c r="K174" s="223"/>
      <c r="L174" s="223"/>
      <c r="M174" s="223"/>
      <c r="N174" s="223"/>
      <c r="O174" s="224"/>
      <c r="P174" s="83" t="s">
        <v>40</v>
      </c>
    </row>
    <row r="175" spans="1:16" s="74" customFormat="1" ht="32" customHeight="1" x14ac:dyDescent="0.4">
      <c r="A175" s="40">
        <v>-1</v>
      </c>
      <c r="B175" s="44"/>
      <c r="C175" s="225" t="s">
        <v>27</v>
      </c>
      <c r="D175" s="226"/>
      <c r="E175" s="227" t="s">
        <v>20</v>
      </c>
      <c r="F175" s="227"/>
      <c r="G175" s="227"/>
      <c r="H175" s="227"/>
      <c r="I175" s="227"/>
      <c r="J175" s="227"/>
      <c r="K175" s="227"/>
      <c r="L175" s="228" t="s">
        <v>28</v>
      </c>
      <c r="M175" s="228"/>
      <c r="N175" s="229"/>
      <c r="O175" s="229"/>
      <c r="P175" s="85">
        <v>24.5</v>
      </c>
    </row>
    <row r="176" spans="1:16" s="74" customFormat="1" ht="16" customHeight="1" x14ac:dyDescent="0.4">
      <c r="A176" s="40"/>
      <c r="B176" s="45"/>
      <c r="C176" s="36"/>
      <c r="D176" s="36"/>
      <c r="E176" s="36"/>
      <c r="F176" s="36"/>
      <c r="G176" s="36"/>
      <c r="H176" s="36"/>
      <c r="I176" s="36"/>
      <c r="J176" s="36"/>
      <c r="K176" s="36"/>
      <c r="L176" s="36"/>
      <c r="M176" s="36"/>
      <c r="N176" s="36"/>
      <c r="O176" s="36"/>
      <c r="P176" s="86"/>
    </row>
    <row r="177" spans="1:16" s="80" customFormat="1" ht="19.149999999999999" customHeight="1" x14ac:dyDescent="0.4">
      <c r="A177" s="40"/>
      <c r="B177" s="22" t="s">
        <v>299</v>
      </c>
      <c r="C177" s="192" t="s">
        <v>306</v>
      </c>
      <c r="D177" s="192"/>
      <c r="E177" s="192"/>
      <c r="F177" s="192"/>
      <c r="G177" s="192"/>
      <c r="H177" s="192"/>
      <c r="I177" s="192"/>
      <c r="J177" s="192"/>
      <c r="K177" s="192"/>
      <c r="L177" s="192"/>
      <c r="M177" s="192"/>
      <c r="N177" s="192"/>
      <c r="O177" s="192"/>
      <c r="P177" s="86"/>
    </row>
    <row r="178" spans="1:16" s="80" customFormat="1" ht="20.149999999999999" customHeight="1" x14ac:dyDescent="0.4">
      <c r="A178" s="40"/>
      <c r="B178" s="55"/>
      <c r="C178" s="251" t="s">
        <v>26</v>
      </c>
      <c r="D178" s="252"/>
      <c r="E178" s="253" t="s">
        <v>307</v>
      </c>
      <c r="F178" s="253"/>
      <c r="G178" s="253"/>
      <c r="H178" s="253"/>
      <c r="I178" s="253"/>
      <c r="J178" s="253"/>
      <c r="K178" s="253"/>
      <c r="L178" s="253"/>
      <c r="M178" s="253"/>
      <c r="N178" s="253"/>
      <c r="O178" s="253"/>
      <c r="P178" s="86"/>
    </row>
    <row r="179" spans="1:16" s="80" customFormat="1" ht="15.65" customHeight="1" x14ac:dyDescent="0.4">
      <c r="A179" s="40"/>
      <c r="B179" s="55"/>
      <c r="C179" s="218" t="s">
        <v>111</v>
      </c>
      <c r="D179" s="218"/>
      <c r="E179" s="254" t="s">
        <v>308</v>
      </c>
      <c r="F179" s="254"/>
      <c r="G179" s="254"/>
      <c r="H179" s="254"/>
      <c r="I179" s="254"/>
      <c r="J179" s="254"/>
      <c r="K179" s="254"/>
      <c r="L179" s="254"/>
      <c r="M179" s="254"/>
      <c r="N179" s="254"/>
      <c r="O179" s="254"/>
      <c r="P179" s="86"/>
    </row>
    <row r="180" spans="1:16" s="80" customFormat="1" ht="15.65" customHeight="1" x14ac:dyDescent="0.4">
      <c r="A180" s="40"/>
      <c r="B180" s="55"/>
      <c r="C180" s="218"/>
      <c r="D180" s="218"/>
      <c r="E180" s="254"/>
      <c r="F180" s="254"/>
      <c r="G180" s="254"/>
      <c r="H180" s="254"/>
      <c r="I180" s="254"/>
      <c r="J180" s="254"/>
      <c r="K180" s="254"/>
      <c r="L180" s="254"/>
      <c r="M180" s="254"/>
      <c r="N180" s="254"/>
      <c r="O180" s="254"/>
      <c r="P180" s="86"/>
    </row>
    <row r="181" spans="1:16" s="80" customFormat="1" ht="15.65" customHeight="1" x14ac:dyDescent="0.4">
      <c r="A181" s="40"/>
      <c r="B181" s="55"/>
      <c r="C181" s="218"/>
      <c r="D181" s="218"/>
      <c r="E181" s="254"/>
      <c r="F181" s="254"/>
      <c r="G181" s="254"/>
      <c r="H181" s="254"/>
      <c r="I181" s="254"/>
      <c r="J181" s="254"/>
      <c r="K181" s="254"/>
      <c r="L181" s="254"/>
      <c r="M181" s="254"/>
      <c r="N181" s="254"/>
      <c r="O181" s="254"/>
      <c r="P181" s="86"/>
    </row>
    <row r="182" spans="1:16" s="80" customFormat="1" ht="15.65" customHeight="1" x14ac:dyDescent="0.4">
      <c r="A182" s="40"/>
      <c r="B182" s="55"/>
      <c r="C182" s="218"/>
      <c r="D182" s="218"/>
      <c r="E182" s="254"/>
      <c r="F182" s="254"/>
      <c r="G182" s="254"/>
      <c r="H182" s="254"/>
      <c r="I182" s="254"/>
      <c r="J182" s="254"/>
      <c r="K182" s="254"/>
      <c r="L182" s="254"/>
      <c r="M182" s="254"/>
      <c r="N182" s="254"/>
      <c r="O182" s="254"/>
      <c r="P182" s="86"/>
    </row>
    <row r="183" spans="1:16" s="80" customFormat="1" ht="15.65" customHeight="1" x14ac:dyDescent="0.4">
      <c r="A183" s="40"/>
      <c r="B183" s="55"/>
      <c r="C183" s="218"/>
      <c r="D183" s="218"/>
      <c r="E183" s="254"/>
      <c r="F183" s="254"/>
      <c r="G183" s="254"/>
      <c r="H183" s="254"/>
      <c r="I183" s="254"/>
      <c r="J183" s="254"/>
      <c r="K183" s="254"/>
      <c r="L183" s="254"/>
      <c r="M183" s="254"/>
      <c r="N183" s="254"/>
      <c r="O183" s="254"/>
      <c r="P183" s="86"/>
    </row>
    <row r="184" spans="1:16" s="80" customFormat="1" ht="20.149999999999999" customHeight="1" x14ac:dyDescent="0.4">
      <c r="A184" s="40"/>
      <c r="B184" s="55"/>
      <c r="C184" s="255" t="s">
        <v>112</v>
      </c>
      <c r="D184" s="255"/>
      <c r="E184" s="256" t="s">
        <v>309</v>
      </c>
      <c r="F184" s="256"/>
      <c r="G184" s="256"/>
      <c r="H184" s="256"/>
      <c r="I184" s="256"/>
      <c r="J184" s="256"/>
      <c r="K184" s="256"/>
      <c r="L184" s="256"/>
      <c r="M184" s="256"/>
      <c r="N184" s="256"/>
      <c r="O184" s="256"/>
      <c r="P184" s="83" t="s">
        <v>113</v>
      </c>
    </row>
    <row r="185" spans="1:16" s="80" customFormat="1" ht="31.9" customHeight="1" x14ac:dyDescent="0.4">
      <c r="A185" s="40">
        <v>-1</v>
      </c>
      <c r="B185" s="44"/>
      <c r="C185" s="225" t="s">
        <v>27</v>
      </c>
      <c r="D185" s="226"/>
      <c r="E185" s="227" t="s">
        <v>20</v>
      </c>
      <c r="F185" s="227"/>
      <c r="G185" s="227"/>
      <c r="H185" s="227"/>
      <c r="I185" s="227"/>
      <c r="J185" s="227"/>
      <c r="K185" s="227"/>
      <c r="L185" s="228" t="s">
        <v>28</v>
      </c>
      <c r="M185" s="228"/>
      <c r="N185" s="229"/>
      <c r="O185" s="229"/>
      <c r="P185" s="85">
        <v>0.34</v>
      </c>
    </row>
    <row r="186" spans="1:16" s="79" customFormat="1" ht="17" x14ac:dyDescent="0.4">
      <c r="A186" s="84"/>
      <c r="P186" s="86"/>
    </row>
    <row r="187" spans="1:16" s="80" customFormat="1" ht="20.149999999999999" customHeight="1" x14ac:dyDescent="0.4">
      <c r="A187" s="40"/>
      <c r="B187" s="55"/>
      <c r="C187" s="257" t="s">
        <v>26</v>
      </c>
      <c r="D187" s="258"/>
      <c r="E187" s="233" t="s">
        <v>310</v>
      </c>
      <c r="F187" s="233"/>
      <c r="G187" s="233"/>
      <c r="H187" s="233"/>
      <c r="I187" s="233"/>
      <c r="J187" s="233"/>
      <c r="K187" s="233"/>
      <c r="L187" s="233"/>
      <c r="M187" s="233"/>
      <c r="N187" s="233"/>
      <c r="O187" s="233"/>
      <c r="P187" s="86"/>
    </row>
    <row r="188" spans="1:16" s="80" customFormat="1" ht="15.65" customHeight="1" x14ac:dyDescent="0.4">
      <c r="A188" s="40"/>
      <c r="B188" s="55"/>
      <c r="C188" s="218" t="s">
        <v>111</v>
      </c>
      <c r="D188" s="218"/>
      <c r="E188" s="254" t="s">
        <v>311</v>
      </c>
      <c r="F188" s="254"/>
      <c r="G188" s="254"/>
      <c r="H188" s="254"/>
      <c r="I188" s="254"/>
      <c r="J188" s="254"/>
      <c r="K188" s="254"/>
      <c r="L188" s="254"/>
      <c r="M188" s="254"/>
      <c r="N188" s="254"/>
      <c r="O188" s="254"/>
      <c r="P188" s="86"/>
    </row>
    <row r="189" spans="1:16" s="80" customFormat="1" ht="15.65" customHeight="1" x14ac:dyDescent="0.4">
      <c r="A189" s="40"/>
      <c r="B189" s="55"/>
      <c r="C189" s="218"/>
      <c r="D189" s="218"/>
      <c r="E189" s="254"/>
      <c r="F189" s="254"/>
      <c r="G189" s="254"/>
      <c r="H189" s="254"/>
      <c r="I189" s="254"/>
      <c r="J189" s="254"/>
      <c r="K189" s="254"/>
      <c r="L189" s="254"/>
      <c r="M189" s="254"/>
      <c r="N189" s="254"/>
      <c r="O189" s="254"/>
      <c r="P189" s="86"/>
    </row>
    <row r="190" spans="1:16" s="80" customFormat="1" ht="15.65" customHeight="1" x14ac:dyDescent="0.4">
      <c r="A190" s="40"/>
      <c r="B190" s="55"/>
      <c r="C190" s="218"/>
      <c r="D190" s="218"/>
      <c r="E190" s="254"/>
      <c r="F190" s="254"/>
      <c r="G190" s="254"/>
      <c r="H190" s="254"/>
      <c r="I190" s="254"/>
      <c r="J190" s="254"/>
      <c r="K190" s="254"/>
      <c r="L190" s="254"/>
      <c r="M190" s="254"/>
      <c r="N190" s="254"/>
      <c r="O190" s="254"/>
      <c r="P190" s="86"/>
    </row>
    <row r="191" spans="1:16" s="80" customFormat="1" ht="15.65" customHeight="1" x14ac:dyDescent="0.4">
      <c r="A191" s="40"/>
      <c r="B191" s="55"/>
      <c r="C191" s="218"/>
      <c r="D191" s="218"/>
      <c r="E191" s="254"/>
      <c r="F191" s="254"/>
      <c r="G191" s="254"/>
      <c r="H191" s="254"/>
      <c r="I191" s="254"/>
      <c r="J191" s="254"/>
      <c r="K191" s="254"/>
      <c r="L191" s="254"/>
      <c r="M191" s="254"/>
      <c r="N191" s="254"/>
      <c r="O191" s="254"/>
      <c r="P191" s="86"/>
    </row>
    <row r="192" spans="1:16" s="80" customFormat="1" ht="15.65" customHeight="1" x14ac:dyDescent="0.4">
      <c r="A192" s="40"/>
      <c r="B192" s="55"/>
      <c r="C192" s="218"/>
      <c r="D192" s="218"/>
      <c r="E192" s="254"/>
      <c r="F192" s="254"/>
      <c r="G192" s="254"/>
      <c r="H192" s="254"/>
      <c r="I192" s="254"/>
      <c r="J192" s="254"/>
      <c r="K192" s="254"/>
      <c r="L192" s="254"/>
      <c r="M192" s="254"/>
      <c r="N192" s="254"/>
      <c r="O192" s="254"/>
      <c r="P192" s="86"/>
    </row>
    <row r="193" spans="1:16" s="80" customFormat="1" ht="15.65" customHeight="1" x14ac:dyDescent="0.4">
      <c r="A193" s="40"/>
      <c r="B193" s="55"/>
      <c r="C193" s="218"/>
      <c r="D193" s="218"/>
      <c r="E193" s="254"/>
      <c r="F193" s="254"/>
      <c r="G193" s="254"/>
      <c r="H193" s="254"/>
      <c r="I193" s="254"/>
      <c r="J193" s="254"/>
      <c r="K193" s="254"/>
      <c r="L193" s="254"/>
      <c r="M193" s="254"/>
      <c r="N193" s="254"/>
      <c r="O193" s="254"/>
      <c r="P193" s="86"/>
    </row>
    <row r="194" spans="1:16" s="80" customFormat="1" ht="20.149999999999999" customHeight="1" x14ac:dyDescent="0.4">
      <c r="A194" s="40"/>
      <c r="B194" s="55"/>
      <c r="C194" s="255" t="s">
        <v>112</v>
      </c>
      <c r="D194" s="255"/>
      <c r="E194" s="256" t="s">
        <v>312</v>
      </c>
      <c r="F194" s="256"/>
      <c r="G194" s="256"/>
      <c r="H194" s="256"/>
      <c r="I194" s="256"/>
      <c r="J194" s="256"/>
      <c r="K194" s="256"/>
      <c r="L194" s="256"/>
      <c r="M194" s="256"/>
      <c r="N194" s="256"/>
      <c r="O194" s="256"/>
      <c r="P194" s="83" t="s">
        <v>113</v>
      </c>
    </row>
    <row r="195" spans="1:16" s="80" customFormat="1" ht="31.15" customHeight="1" x14ac:dyDescent="0.4">
      <c r="A195" s="40">
        <v>-1</v>
      </c>
      <c r="B195" s="44"/>
      <c r="C195" s="225" t="s">
        <v>27</v>
      </c>
      <c r="D195" s="226"/>
      <c r="E195" s="227" t="s">
        <v>20</v>
      </c>
      <c r="F195" s="227"/>
      <c r="G195" s="227"/>
      <c r="H195" s="227"/>
      <c r="I195" s="227"/>
      <c r="J195" s="227"/>
      <c r="K195" s="227"/>
      <c r="L195" s="228" t="s">
        <v>28</v>
      </c>
      <c r="M195" s="228"/>
      <c r="N195" s="229"/>
      <c r="O195" s="229"/>
      <c r="P195" s="85">
        <v>0.34</v>
      </c>
    </row>
    <row r="196" spans="1:16" s="79" customFormat="1" ht="17" x14ac:dyDescent="0.4">
      <c r="A196" s="84"/>
      <c r="P196" s="86"/>
    </row>
    <row r="197" spans="1:16" s="80" customFormat="1" ht="15" customHeight="1" x14ac:dyDescent="0.4">
      <c r="A197" s="40"/>
      <c r="B197" s="55"/>
      <c r="C197" s="257" t="s">
        <v>26</v>
      </c>
      <c r="D197" s="258"/>
      <c r="E197" s="259" t="s">
        <v>313</v>
      </c>
      <c r="F197" s="233"/>
      <c r="G197" s="233"/>
      <c r="H197" s="233"/>
      <c r="I197" s="233"/>
      <c r="J197" s="233"/>
      <c r="K197" s="233"/>
      <c r="L197" s="233"/>
      <c r="M197" s="233"/>
      <c r="N197" s="233"/>
      <c r="O197" s="233"/>
      <c r="P197" s="86"/>
    </row>
    <row r="198" spans="1:16" s="80" customFormat="1" ht="15.65" customHeight="1" x14ac:dyDescent="0.4">
      <c r="A198" s="40"/>
      <c r="B198" s="55"/>
      <c r="C198" s="218" t="s">
        <v>111</v>
      </c>
      <c r="D198" s="218"/>
      <c r="E198" s="254" t="s">
        <v>314</v>
      </c>
      <c r="F198" s="254"/>
      <c r="G198" s="254"/>
      <c r="H198" s="254"/>
      <c r="I198" s="254"/>
      <c r="J198" s="254"/>
      <c r="K198" s="254"/>
      <c r="L198" s="254"/>
      <c r="M198" s="254"/>
      <c r="N198" s="254"/>
      <c r="O198" s="254"/>
      <c r="P198" s="86"/>
    </row>
    <row r="199" spans="1:16" s="80" customFormat="1" ht="15.65" customHeight="1" x14ac:dyDescent="0.4">
      <c r="A199" s="40"/>
      <c r="B199" s="55"/>
      <c r="C199" s="218"/>
      <c r="D199" s="218"/>
      <c r="E199" s="254"/>
      <c r="F199" s="254"/>
      <c r="G199" s="254"/>
      <c r="H199" s="254"/>
      <c r="I199" s="254"/>
      <c r="J199" s="254"/>
      <c r="K199" s="254"/>
      <c r="L199" s="254"/>
      <c r="M199" s="254"/>
      <c r="N199" s="254"/>
      <c r="O199" s="254"/>
      <c r="P199" s="86"/>
    </row>
    <row r="200" spans="1:16" s="80" customFormat="1" ht="15.65" customHeight="1" x14ac:dyDescent="0.4">
      <c r="A200" s="40"/>
      <c r="B200" s="55"/>
      <c r="C200" s="218"/>
      <c r="D200" s="218"/>
      <c r="E200" s="254"/>
      <c r="F200" s="254"/>
      <c r="G200" s="254"/>
      <c r="H200" s="254"/>
      <c r="I200" s="254"/>
      <c r="J200" s="254"/>
      <c r="K200" s="254"/>
      <c r="L200" s="254"/>
      <c r="M200" s="254"/>
      <c r="N200" s="254"/>
      <c r="O200" s="254"/>
      <c r="P200" s="86"/>
    </row>
    <row r="201" spans="1:16" s="80" customFormat="1" ht="15.65" customHeight="1" x14ac:dyDescent="0.4">
      <c r="A201" s="40"/>
      <c r="B201" s="55"/>
      <c r="C201" s="218"/>
      <c r="D201" s="218"/>
      <c r="E201" s="254"/>
      <c r="F201" s="254"/>
      <c r="G201" s="254"/>
      <c r="H201" s="254"/>
      <c r="I201" s="254"/>
      <c r="J201" s="254"/>
      <c r="K201" s="254"/>
      <c r="L201" s="254"/>
      <c r="M201" s="254"/>
      <c r="N201" s="254"/>
      <c r="O201" s="254"/>
      <c r="P201" s="86"/>
    </row>
    <row r="202" spans="1:16" s="80" customFormat="1" ht="15.65" customHeight="1" x14ac:dyDescent="0.4">
      <c r="A202" s="40"/>
      <c r="B202" s="55"/>
      <c r="C202" s="218"/>
      <c r="D202" s="218"/>
      <c r="E202" s="254"/>
      <c r="F202" s="254"/>
      <c r="G202" s="254"/>
      <c r="H202" s="254"/>
      <c r="I202" s="254"/>
      <c r="J202" s="254"/>
      <c r="K202" s="254"/>
      <c r="L202" s="254"/>
      <c r="M202" s="254"/>
      <c r="N202" s="254"/>
      <c r="O202" s="254"/>
      <c r="P202" s="86"/>
    </row>
    <row r="203" spans="1:16" s="80" customFormat="1" ht="15.65" customHeight="1" x14ac:dyDescent="0.4">
      <c r="A203" s="40"/>
      <c r="B203" s="55"/>
      <c r="C203" s="218"/>
      <c r="D203" s="218"/>
      <c r="E203" s="254"/>
      <c r="F203" s="254"/>
      <c r="G203" s="254"/>
      <c r="H203" s="254"/>
      <c r="I203" s="254"/>
      <c r="J203" s="254"/>
      <c r="K203" s="254"/>
      <c r="L203" s="254"/>
      <c r="M203" s="254"/>
      <c r="N203" s="254"/>
      <c r="O203" s="254"/>
      <c r="P203" s="86"/>
    </row>
    <row r="204" spans="1:16" s="80" customFormat="1" x14ac:dyDescent="0.4">
      <c r="A204" s="40"/>
      <c r="B204" s="55"/>
      <c r="C204" s="255" t="s">
        <v>112</v>
      </c>
      <c r="D204" s="255"/>
      <c r="E204" s="256" t="s">
        <v>315</v>
      </c>
      <c r="F204" s="256"/>
      <c r="G204" s="256"/>
      <c r="H204" s="256"/>
      <c r="I204" s="256"/>
      <c r="J204" s="256"/>
      <c r="K204" s="256"/>
      <c r="L204" s="256"/>
      <c r="M204" s="256"/>
      <c r="N204" s="256"/>
      <c r="O204" s="256"/>
      <c r="P204" s="83" t="s">
        <v>113</v>
      </c>
    </row>
    <row r="205" spans="1:16" s="80" customFormat="1" ht="31.15" customHeight="1" x14ac:dyDescent="0.4">
      <c r="A205" s="40">
        <v>-1</v>
      </c>
      <c r="B205" s="44"/>
      <c r="C205" s="225" t="s">
        <v>27</v>
      </c>
      <c r="D205" s="226"/>
      <c r="E205" s="227" t="s">
        <v>20</v>
      </c>
      <c r="F205" s="227"/>
      <c r="G205" s="227"/>
      <c r="H205" s="227"/>
      <c r="I205" s="227"/>
      <c r="J205" s="227"/>
      <c r="K205" s="227"/>
      <c r="L205" s="228" t="s">
        <v>28</v>
      </c>
      <c r="M205" s="228"/>
      <c r="N205" s="229"/>
      <c r="O205" s="229"/>
      <c r="P205" s="85">
        <v>0.34</v>
      </c>
    </row>
    <row r="206" spans="1:16" s="80" customFormat="1" x14ac:dyDescent="0.4">
      <c r="A206" s="40"/>
      <c r="B206" s="24"/>
      <c r="P206" s="86"/>
    </row>
    <row r="207" spans="1:16" ht="16" customHeight="1" x14ac:dyDescent="0.4">
      <c r="B207" s="24"/>
    </row>
    <row r="208" spans="1:16" ht="20.149999999999999" customHeight="1" x14ac:dyDescent="0.4">
      <c r="B208" s="24"/>
    </row>
    <row r="209" spans="2:2" ht="20.149999999999999" customHeight="1" x14ac:dyDescent="0.4">
      <c r="B209" s="24"/>
    </row>
    <row r="210" spans="2:2" ht="20.149999999999999" customHeight="1" x14ac:dyDescent="0.4">
      <c r="B210" s="24"/>
    </row>
    <row r="211" spans="2:2" ht="20.149999999999999" customHeight="1" x14ac:dyDescent="0.4">
      <c r="B211" s="24"/>
    </row>
    <row r="212" spans="2:2" ht="20.149999999999999" customHeight="1" x14ac:dyDescent="0.4">
      <c r="B212" s="24"/>
    </row>
    <row r="213" spans="2:2" ht="20.149999999999999" customHeight="1" x14ac:dyDescent="0.4">
      <c r="B213" s="24"/>
    </row>
    <row r="214" spans="2:2" ht="20.149999999999999" customHeight="1" x14ac:dyDescent="0.4">
      <c r="B214" s="24"/>
    </row>
    <row r="215" spans="2:2" ht="20.149999999999999" customHeight="1" x14ac:dyDescent="0.4">
      <c r="B215" s="24"/>
    </row>
    <row r="216" spans="2:2" ht="20.149999999999999" customHeight="1" x14ac:dyDescent="0.4">
      <c r="B216" s="24"/>
    </row>
    <row r="217" spans="2:2" ht="20.149999999999999" customHeight="1" x14ac:dyDescent="0.4">
      <c r="B217" s="24"/>
    </row>
    <row r="218" spans="2:2" ht="20.149999999999999" customHeight="1" x14ac:dyDescent="0.4">
      <c r="B218" s="24"/>
    </row>
    <row r="219" spans="2:2" ht="20.149999999999999" customHeight="1" x14ac:dyDescent="0.4">
      <c r="B219" s="24"/>
    </row>
    <row r="220" spans="2:2" ht="20.149999999999999" customHeight="1" x14ac:dyDescent="0.4">
      <c r="B220" s="24"/>
    </row>
    <row r="221" spans="2:2" ht="20.149999999999999" customHeight="1" x14ac:dyDescent="0.4">
      <c r="B221" s="24"/>
    </row>
    <row r="222" spans="2:2" ht="20.149999999999999" customHeight="1"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ht="16.5" x14ac:dyDescent="0.4">
      <c r="B268" s="15"/>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row r="1039" spans="2:2" x14ac:dyDescent="0.4">
      <c r="B1039" s="24"/>
    </row>
    <row r="1040" spans="2:2" x14ac:dyDescent="0.4">
      <c r="B1040" s="24"/>
    </row>
    <row r="1041" spans="2:2" x14ac:dyDescent="0.4">
      <c r="B1041" s="24"/>
    </row>
    <row r="1042" spans="2:2" x14ac:dyDescent="0.4">
      <c r="B1042" s="24"/>
    </row>
    <row r="1043" spans="2:2" x14ac:dyDescent="0.4">
      <c r="B1043" s="24"/>
    </row>
    <row r="1044" spans="2:2" x14ac:dyDescent="0.4">
      <c r="B1044" s="24"/>
    </row>
    <row r="1045" spans="2:2" x14ac:dyDescent="0.4">
      <c r="B1045" s="24"/>
    </row>
    <row r="1046" spans="2:2" x14ac:dyDescent="0.4">
      <c r="B1046" s="24"/>
    </row>
    <row r="1047" spans="2:2" x14ac:dyDescent="0.4">
      <c r="B1047" s="24"/>
    </row>
    <row r="1048" spans="2:2" x14ac:dyDescent="0.4">
      <c r="B1048" s="24"/>
    </row>
    <row r="1049" spans="2:2" x14ac:dyDescent="0.4">
      <c r="B1049" s="24"/>
    </row>
    <row r="1050" spans="2:2" x14ac:dyDescent="0.4">
      <c r="B1050" s="24"/>
    </row>
    <row r="1051" spans="2:2" x14ac:dyDescent="0.4">
      <c r="B1051" s="24"/>
    </row>
    <row r="1052" spans="2:2" x14ac:dyDescent="0.4">
      <c r="B1052" s="24"/>
    </row>
    <row r="1053" spans="2:2" x14ac:dyDescent="0.4">
      <c r="B1053" s="24"/>
    </row>
    <row r="1054" spans="2:2" x14ac:dyDescent="0.4">
      <c r="B1054" s="24"/>
    </row>
    <row r="1055" spans="2:2" x14ac:dyDescent="0.4">
      <c r="B1055" s="24"/>
    </row>
    <row r="1056" spans="2:2" x14ac:dyDescent="0.4">
      <c r="B1056" s="24"/>
    </row>
    <row r="1057" spans="2:2" x14ac:dyDescent="0.4">
      <c r="B1057" s="24"/>
    </row>
    <row r="1058" spans="2:2" x14ac:dyDescent="0.4">
      <c r="B1058" s="24"/>
    </row>
    <row r="1059" spans="2:2" x14ac:dyDescent="0.4">
      <c r="B1059" s="24"/>
    </row>
    <row r="1060" spans="2:2" x14ac:dyDescent="0.4">
      <c r="B1060" s="24"/>
    </row>
    <row r="1061" spans="2:2" x14ac:dyDescent="0.4">
      <c r="B1061" s="24"/>
    </row>
    <row r="1062" spans="2:2" x14ac:dyDescent="0.4">
      <c r="B1062" s="24"/>
    </row>
    <row r="1063" spans="2:2" x14ac:dyDescent="0.4">
      <c r="B1063" s="24"/>
    </row>
    <row r="1064" spans="2:2" x14ac:dyDescent="0.4">
      <c r="B1064" s="24"/>
    </row>
    <row r="1065" spans="2:2" x14ac:dyDescent="0.4">
      <c r="B1065" s="24"/>
    </row>
    <row r="1066" spans="2:2" x14ac:dyDescent="0.4">
      <c r="B1066" s="24"/>
    </row>
    <row r="1067" spans="2:2" x14ac:dyDescent="0.4">
      <c r="B1067" s="24"/>
    </row>
    <row r="1068" spans="2:2" x14ac:dyDescent="0.4">
      <c r="B1068" s="24"/>
    </row>
    <row r="1069" spans="2:2" x14ac:dyDescent="0.4">
      <c r="B1069" s="24"/>
    </row>
    <row r="1070" spans="2:2" x14ac:dyDescent="0.4">
      <c r="B1070" s="24"/>
    </row>
    <row r="1071" spans="2:2" x14ac:dyDescent="0.4">
      <c r="B1071" s="24"/>
    </row>
    <row r="1072" spans="2:2" x14ac:dyDescent="0.4">
      <c r="B1072" s="24"/>
    </row>
    <row r="1073" spans="2:2" x14ac:dyDescent="0.4">
      <c r="B1073" s="24"/>
    </row>
    <row r="1074" spans="2:2" x14ac:dyDescent="0.4">
      <c r="B1074" s="24"/>
    </row>
    <row r="1075" spans="2:2" x14ac:dyDescent="0.4">
      <c r="B1075" s="24"/>
    </row>
    <row r="1076" spans="2:2" x14ac:dyDescent="0.4">
      <c r="B1076" s="24"/>
    </row>
    <row r="1077" spans="2:2" x14ac:dyDescent="0.4">
      <c r="B1077" s="24"/>
    </row>
    <row r="1078" spans="2:2" x14ac:dyDescent="0.4">
      <c r="B1078" s="24"/>
    </row>
    <row r="1079" spans="2:2" x14ac:dyDescent="0.4">
      <c r="B1079" s="24"/>
    </row>
    <row r="1080" spans="2:2" x14ac:dyDescent="0.4">
      <c r="B1080" s="24"/>
    </row>
    <row r="1081" spans="2:2" x14ac:dyDescent="0.4">
      <c r="B1081" s="24"/>
    </row>
    <row r="1082" spans="2:2" x14ac:dyDescent="0.4">
      <c r="B1082" s="24"/>
    </row>
    <row r="1083" spans="2:2" x14ac:dyDescent="0.4">
      <c r="B1083" s="24"/>
    </row>
    <row r="1084" spans="2:2" x14ac:dyDescent="0.4">
      <c r="B1084" s="24"/>
    </row>
    <row r="1085" spans="2:2" x14ac:dyDescent="0.4">
      <c r="B1085" s="24"/>
    </row>
    <row r="1086" spans="2:2" x14ac:dyDescent="0.4">
      <c r="B1086" s="24"/>
    </row>
    <row r="1087" spans="2:2" x14ac:dyDescent="0.4">
      <c r="B1087" s="24"/>
    </row>
    <row r="1088" spans="2:2" x14ac:dyDescent="0.4">
      <c r="B1088" s="24"/>
    </row>
    <row r="1089" spans="2:2" x14ac:dyDescent="0.4">
      <c r="B1089" s="24"/>
    </row>
    <row r="1090" spans="2:2" x14ac:dyDescent="0.4">
      <c r="B1090" s="24"/>
    </row>
    <row r="1091" spans="2:2" x14ac:dyDescent="0.4">
      <c r="B1091" s="24"/>
    </row>
    <row r="1092" spans="2:2" x14ac:dyDescent="0.4">
      <c r="B1092" s="24"/>
    </row>
    <row r="1093" spans="2:2" x14ac:dyDescent="0.4">
      <c r="B1093" s="24"/>
    </row>
    <row r="1094" spans="2:2" x14ac:dyDescent="0.4">
      <c r="B1094" s="24"/>
    </row>
    <row r="1095" spans="2:2" x14ac:dyDescent="0.4">
      <c r="B1095" s="24"/>
    </row>
    <row r="1096" spans="2:2" x14ac:dyDescent="0.4">
      <c r="B1096" s="24"/>
    </row>
    <row r="1097" spans="2:2" x14ac:dyDescent="0.4">
      <c r="B1097" s="24"/>
    </row>
    <row r="1098" spans="2:2" x14ac:dyDescent="0.4">
      <c r="B1098" s="24"/>
    </row>
    <row r="1099" spans="2:2" x14ac:dyDescent="0.4">
      <c r="B1099" s="24"/>
    </row>
    <row r="1100" spans="2:2" x14ac:dyDescent="0.4">
      <c r="B1100" s="24"/>
    </row>
    <row r="1101" spans="2:2" x14ac:dyDescent="0.4">
      <c r="B1101" s="24"/>
    </row>
    <row r="1102" spans="2:2" x14ac:dyDescent="0.4">
      <c r="B1102" s="24"/>
    </row>
    <row r="1103" spans="2:2" x14ac:dyDescent="0.4">
      <c r="B1103" s="24"/>
    </row>
    <row r="1104" spans="2:2" x14ac:dyDescent="0.4">
      <c r="B1104" s="24"/>
    </row>
    <row r="1105" spans="2:2" x14ac:dyDescent="0.4">
      <c r="B1105" s="24"/>
    </row>
    <row r="1106" spans="2:2" x14ac:dyDescent="0.4">
      <c r="B1106" s="24"/>
    </row>
    <row r="1107" spans="2:2" x14ac:dyDescent="0.4">
      <c r="B1107" s="24"/>
    </row>
    <row r="1108" spans="2:2" x14ac:dyDescent="0.4">
      <c r="B1108" s="24"/>
    </row>
    <row r="1109" spans="2:2" x14ac:dyDescent="0.4">
      <c r="B1109" s="24"/>
    </row>
    <row r="1110" spans="2:2" x14ac:dyDescent="0.4">
      <c r="B1110" s="24"/>
    </row>
    <row r="1111" spans="2:2" x14ac:dyDescent="0.4">
      <c r="B1111" s="24"/>
    </row>
    <row r="1112" spans="2:2" x14ac:dyDescent="0.4">
      <c r="B1112" s="24"/>
    </row>
    <row r="1113" spans="2:2" x14ac:dyDescent="0.4">
      <c r="B1113" s="24"/>
    </row>
    <row r="1114" spans="2:2" x14ac:dyDescent="0.4">
      <c r="B1114" s="24"/>
    </row>
    <row r="1115" spans="2:2" x14ac:dyDescent="0.4">
      <c r="B1115" s="24"/>
    </row>
    <row r="1116" spans="2:2" x14ac:dyDescent="0.4">
      <c r="B1116" s="24"/>
    </row>
    <row r="1117" spans="2:2" x14ac:dyDescent="0.4">
      <c r="B1117" s="24"/>
    </row>
    <row r="1118" spans="2:2" x14ac:dyDescent="0.4">
      <c r="B1118" s="24"/>
    </row>
    <row r="1119" spans="2:2" x14ac:dyDescent="0.4">
      <c r="B1119" s="24"/>
    </row>
    <row r="1120" spans="2:2" x14ac:dyDescent="0.4">
      <c r="B1120" s="24"/>
    </row>
    <row r="1121" spans="2:2" x14ac:dyDescent="0.4">
      <c r="B1121" s="24"/>
    </row>
    <row r="1122" spans="2:2" x14ac:dyDescent="0.4">
      <c r="B1122" s="24"/>
    </row>
    <row r="1123" spans="2:2" x14ac:dyDescent="0.4">
      <c r="B1123" s="24"/>
    </row>
    <row r="1124" spans="2:2" x14ac:dyDescent="0.4">
      <c r="B1124" s="24"/>
    </row>
    <row r="1125" spans="2:2" x14ac:dyDescent="0.4">
      <c r="B1125" s="24"/>
    </row>
    <row r="1126" spans="2:2" x14ac:dyDescent="0.4">
      <c r="B1126" s="24"/>
    </row>
    <row r="1127" spans="2:2" x14ac:dyDescent="0.4">
      <c r="B1127" s="24"/>
    </row>
    <row r="1128" spans="2:2" x14ac:dyDescent="0.4">
      <c r="B1128" s="24"/>
    </row>
    <row r="1129" spans="2:2" x14ac:dyDescent="0.4">
      <c r="B1129" s="24"/>
    </row>
    <row r="1130" spans="2:2" x14ac:dyDescent="0.4">
      <c r="B1130" s="24"/>
    </row>
    <row r="1131" spans="2:2" x14ac:dyDescent="0.4">
      <c r="B1131" s="24"/>
    </row>
    <row r="1132" spans="2:2" x14ac:dyDescent="0.4">
      <c r="B1132" s="24"/>
    </row>
    <row r="1133" spans="2:2" x14ac:dyDescent="0.4">
      <c r="B1133" s="24"/>
    </row>
    <row r="1134" spans="2:2" x14ac:dyDescent="0.4">
      <c r="B1134" s="24"/>
    </row>
    <row r="1135" spans="2:2" x14ac:dyDescent="0.4">
      <c r="B1135" s="24"/>
    </row>
    <row r="1136" spans="2:2" x14ac:dyDescent="0.4">
      <c r="B1136" s="24"/>
    </row>
    <row r="1137" spans="2:2" x14ac:dyDescent="0.4">
      <c r="B1137" s="24"/>
    </row>
    <row r="1138" spans="2:2" x14ac:dyDescent="0.4">
      <c r="B1138" s="24"/>
    </row>
    <row r="1139" spans="2:2" x14ac:dyDescent="0.4">
      <c r="B1139" s="24"/>
    </row>
    <row r="1140" spans="2:2" x14ac:dyDescent="0.4">
      <c r="B1140" s="24"/>
    </row>
    <row r="1141" spans="2:2" x14ac:dyDescent="0.4">
      <c r="B1141" s="24"/>
    </row>
    <row r="1142" spans="2:2" x14ac:dyDescent="0.4">
      <c r="B1142" s="24"/>
    </row>
    <row r="1143" spans="2:2" x14ac:dyDescent="0.4">
      <c r="B1143" s="24"/>
    </row>
    <row r="1144" spans="2:2" x14ac:dyDescent="0.4">
      <c r="B1144" s="24"/>
    </row>
    <row r="1145" spans="2:2" x14ac:dyDescent="0.4">
      <c r="B1145" s="24"/>
    </row>
    <row r="1146" spans="2:2" x14ac:dyDescent="0.4">
      <c r="B1146" s="24"/>
    </row>
    <row r="1147" spans="2:2" x14ac:dyDescent="0.4">
      <c r="B1147" s="24"/>
    </row>
    <row r="1148" spans="2:2" x14ac:dyDescent="0.4">
      <c r="B1148" s="24"/>
    </row>
    <row r="1149" spans="2:2" x14ac:dyDescent="0.4">
      <c r="B1149" s="24"/>
    </row>
    <row r="1150" spans="2:2" x14ac:dyDescent="0.4">
      <c r="B1150" s="24"/>
    </row>
    <row r="1151" spans="2:2" x14ac:dyDescent="0.4">
      <c r="B1151" s="24"/>
    </row>
    <row r="1152" spans="2:2" x14ac:dyDescent="0.4">
      <c r="B1152" s="24"/>
    </row>
    <row r="1153" spans="2:2" x14ac:dyDescent="0.4">
      <c r="B1153" s="24"/>
    </row>
    <row r="1154" spans="2:2" x14ac:dyDescent="0.4">
      <c r="B1154" s="24"/>
    </row>
    <row r="1155" spans="2:2" x14ac:dyDescent="0.4">
      <c r="B1155" s="24"/>
    </row>
    <row r="1156" spans="2:2" x14ac:dyDescent="0.4">
      <c r="B1156" s="24"/>
    </row>
    <row r="1157" spans="2:2" x14ac:dyDescent="0.4">
      <c r="B1157" s="24"/>
    </row>
    <row r="1158" spans="2:2" x14ac:dyDescent="0.4">
      <c r="B1158" s="24"/>
    </row>
    <row r="1159" spans="2:2" x14ac:dyDescent="0.4">
      <c r="B1159" s="24"/>
    </row>
    <row r="1160" spans="2:2" x14ac:dyDescent="0.4">
      <c r="B1160" s="24"/>
    </row>
    <row r="1161" spans="2:2" x14ac:dyDescent="0.4">
      <c r="B1161" s="24"/>
    </row>
    <row r="1162" spans="2:2" x14ac:dyDescent="0.4">
      <c r="B1162" s="24"/>
    </row>
    <row r="1163" spans="2:2" x14ac:dyDescent="0.4">
      <c r="B1163" s="24"/>
    </row>
    <row r="1164" spans="2:2" x14ac:dyDescent="0.4">
      <c r="B1164" s="24"/>
    </row>
    <row r="1165" spans="2:2" x14ac:dyDescent="0.4">
      <c r="B1165" s="24"/>
    </row>
    <row r="1166" spans="2:2" x14ac:dyDescent="0.4">
      <c r="B1166" s="24"/>
    </row>
    <row r="1167" spans="2:2" x14ac:dyDescent="0.4">
      <c r="B1167" s="24"/>
    </row>
    <row r="1168" spans="2:2" x14ac:dyDescent="0.4">
      <c r="B1168" s="24"/>
    </row>
    <row r="1169" spans="2:2" x14ac:dyDescent="0.4">
      <c r="B1169" s="24"/>
    </row>
    <row r="1170" spans="2:2" x14ac:dyDescent="0.4">
      <c r="B1170" s="24"/>
    </row>
    <row r="1171" spans="2:2" x14ac:dyDescent="0.4">
      <c r="B1171" s="24"/>
    </row>
    <row r="1172" spans="2:2" x14ac:dyDescent="0.4">
      <c r="B1172" s="24"/>
    </row>
    <row r="1173" spans="2:2" x14ac:dyDescent="0.4">
      <c r="B1173" s="24"/>
    </row>
    <row r="1174" spans="2:2" x14ac:dyDescent="0.4">
      <c r="B1174" s="24"/>
    </row>
    <row r="1175" spans="2:2" x14ac:dyDescent="0.4">
      <c r="B1175" s="24"/>
    </row>
    <row r="1176" spans="2:2" x14ac:dyDescent="0.4">
      <c r="B1176" s="24"/>
    </row>
    <row r="1177" spans="2:2" x14ac:dyDescent="0.4">
      <c r="B1177" s="24"/>
    </row>
    <row r="1178" spans="2:2" x14ac:dyDescent="0.4">
      <c r="B1178" s="24"/>
    </row>
    <row r="1179" spans="2:2" x14ac:dyDescent="0.4">
      <c r="B1179" s="24"/>
    </row>
    <row r="1180" spans="2:2" x14ac:dyDescent="0.4">
      <c r="B1180" s="24"/>
    </row>
    <row r="1181" spans="2:2" x14ac:dyDescent="0.4">
      <c r="B1181" s="24"/>
    </row>
    <row r="1182" spans="2:2" x14ac:dyDescent="0.4">
      <c r="B1182" s="24"/>
    </row>
  </sheetData>
  <sheetProtection algorithmName="SHA-512" hashValue="QYI1yj2H5+3ss+iQWGZFcplSen7S3ER1/ONDWl42Irw3OVrZ1uLOfLnaTvtaJe8rSI1EkVkG5HHqhYRzwL5oMA==" saltValue="voEzcxL1KcJSmM4ELT7hJA==" spinCount="100000" sheet="1" scenarios="1" selectLockedCells="1"/>
  <mergeCells count="239">
    <mergeCell ref="C197:D197"/>
    <mergeCell ref="E197:O197"/>
    <mergeCell ref="C198:D203"/>
    <mergeCell ref="E198:O203"/>
    <mergeCell ref="C204:D204"/>
    <mergeCell ref="E204:O204"/>
    <mergeCell ref="C205:D205"/>
    <mergeCell ref="E205:K205"/>
    <mergeCell ref="L205:M205"/>
    <mergeCell ref="N205:O205"/>
    <mergeCell ref="C187:D187"/>
    <mergeCell ref="E187:O187"/>
    <mergeCell ref="C188:D193"/>
    <mergeCell ref="E188:O193"/>
    <mergeCell ref="C194:D194"/>
    <mergeCell ref="E194:O194"/>
    <mergeCell ref="C195:D195"/>
    <mergeCell ref="E195:K195"/>
    <mergeCell ref="L195:M195"/>
    <mergeCell ref="N195:O195"/>
    <mergeCell ref="C177:O177"/>
    <mergeCell ref="C178:D178"/>
    <mergeCell ref="E178:O178"/>
    <mergeCell ref="C179:D183"/>
    <mergeCell ref="E179:O183"/>
    <mergeCell ref="C184:D184"/>
    <mergeCell ref="E184:O184"/>
    <mergeCell ref="C185:D185"/>
    <mergeCell ref="E185:K185"/>
    <mergeCell ref="L185:M185"/>
    <mergeCell ref="N185:O185"/>
    <mergeCell ref="C126:O126"/>
    <mergeCell ref="C127:D127"/>
    <mergeCell ref="E127:O127"/>
    <mergeCell ref="C128:D131"/>
    <mergeCell ref="E128:O131"/>
    <mergeCell ref="C132:D132"/>
    <mergeCell ref="E132:O132"/>
    <mergeCell ref="C133:D133"/>
    <mergeCell ref="E133:K133"/>
    <mergeCell ref="L133:M133"/>
    <mergeCell ref="N133:O133"/>
    <mergeCell ref="C158:O158"/>
    <mergeCell ref="C159:D159"/>
    <mergeCell ref="E159:O159"/>
    <mergeCell ref="C160:D163"/>
    <mergeCell ref="E160:O163"/>
    <mergeCell ref="C164:D164"/>
    <mergeCell ref="E164:O164"/>
    <mergeCell ref="C165:D165"/>
    <mergeCell ref="E165:K165"/>
    <mergeCell ref="L165:M165"/>
    <mergeCell ref="N165:O165"/>
    <mergeCell ref="C148:O148"/>
    <mergeCell ref="C149:D149"/>
    <mergeCell ref="E149:O149"/>
    <mergeCell ref="C150:D153"/>
    <mergeCell ref="E150:O153"/>
    <mergeCell ref="C156:D156"/>
    <mergeCell ref="E156:K156"/>
    <mergeCell ref="L156:M156"/>
    <mergeCell ref="N156:O156"/>
    <mergeCell ref="C154:D155"/>
    <mergeCell ref="E154:O155"/>
    <mergeCell ref="C141:O141"/>
    <mergeCell ref="C142:D142"/>
    <mergeCell ref="E142:O142"/>
    <mergeCell ref="C143:D144"/>
    <mergeCell ref="E143:O144"/>
    <mergeCell ref="C145:D145"/>
    <mergeCell ref="E145:O145"/>
    <mergeCell ref="C146:D146"/>
    <mergeCell ref="E146:K146"/>
    <mergeCell ref="L146:M146"/>
    <mergeCell ref="N146:O146"/>
    <mergeCell ref="C135:O135"/>
    <mergeCell ref="C136:D136"/>
    <mergeCell ref="E136:O136"/>
    <mergeCell ref="C137:D137"/>
    <mergeCell ref="E137:O137"/>
    <mergeCell ref="C138:D138"/>
    <mergeCell ref="E138:O138"/>
    <mergeCell ref="C139:D139"/>
    <mergeCell ref="E139:K139"/>
    <mergeCell ref="L139:M139"/>
    <mergeCell ref="N139:O139"/>
    <mergeCell ref="C116:O116"/>
    <mergeCell ref="C117:D117"/>
    <mergeCell ref="E117:O117"/>
    <mergeCell ref="C118:D122"/>
    <mergeCell ref="E118:O122"/>
    <mergeCell ref="C123:D123"/>
    <mergeCell ref="E123:O123"/>
    <mergeCell ref="C124:D124"/>
    <mergeCell ref="E124:K124"/>
    <mergeCell ref="L124:M124"/>
    <mergeCell ref="N124:O124"/>
    <mergeCell ref="C101:D101"/>
    <mergeCell ref="E101:O101"/>
    <mergeCell ref="C102:D112"/>
    <mergeCell ref="E102:O112"/>
    <mergeCell ref="C113:D113"/>
    <mergeCell ref="E113:O113"/>
    <mergeCell ref="C114:D114"/>
    <mergeCell ref="E114:K114"/>
    <mergeCell ref="L114:M114"/>
    <mergeCell ref="N114:O114"/>
    <mergeCell ref="C92:D92"/>
    <mergeCell ref="E92:O92"/>
    <mergeCell ref="C93:D97"/>
    <mergeCell ref="E93:O97"/>
    <mergeCell ref="C98:D98"/>
    <mergeCell ref="E98:O98"/>
    <mergeCell ref="C99:D99"/>
    <mergeCell ref="E99:K99"/>
    <mergeCell ref="L99:M99"/>
    <mergeCell ref="N99:O99"/>
    <mergeCell ref="C82:O82"/>
    <mergeCell ref="C83:D83"/>
    <mergeCell ref="E83:O83"/>
    <mergeCell ref="C84:D88"/>
    <mergeCell ref="E84:O88"/>
    <mergeCell ref="C90:D90"/>
    <mergeCell ref="E90:K90"/>
    <mergeCell ref="L90:M90"/>
    <mergeCell ref="N90:O90"/>
    <mergeCell ref="C89:D89"/>
    <mergeCell ref="E89:O89"/>
    <mergeCell ref="C67:D69"/>
    <mergeCell ref="E67:O69"/>
    <mergeCell ref="C75:D75"/>
    <mergeCell ref="C74:O74"/>
    <mergeCell ref="E75:O75"/>
    <mergeCell ref="C76:D78"/>
    <mergeCell ref="E76:O78"/>
    <mergeCell ref="C80:D80"/>
    <mergeCell ref="C79:D79"/>
    <mergeCell ref="E79:O79"/>
    <mergeCell ref="E80:K80"/>
    <mergeCell ref="L80:M80"/>
    <mergeCell ref="N80:O80"/>
    <mergeCell ref="C72:D72"/>
    <mergeCell ref="E72:K72"/>
    <mergeCell ref="L72:M72"/>
    <mergeCell ref="N72:O72"/>
    <mergeCell ref="C71:F71"/>
    <mergeCell ref="I71:O71"/>
    <mergeCell ref="C62:D62"/>
    <mergeCell ref="E62:O62"/>
    <mergeCell ref="C63:D63"/>
    <mergeCell ref="E63:K63"/>
    <mergeCell ref="L63:M63"/>
    <mergeCell ref="N63:O63"/>
    <mergeCell ref="C65:O65"/>
    <mergeCell ref="C66:D66"/>
    <mergeCell ref="E66:O66"/>
    <mergeCell ref="C58:D58"/>
    <mergeCell ref="C48:D48"/>
    <mergeCell ref="E48:K48"/>
    <mergeCell ref="L48:M48"/>
    <mergeCell ref="N48:O48"/>
    <mergeCell ref="E46:O47"/>
    <mergeCell ref="C57:O57"/>
    <mergeCell ref="E58:O58"/>
    <mergeCell ref="C59:D61"/>
    <mergeCell ref="E59:O61"/>
    <mergeCell ref="E55:K55"/>
    <mergeCell ref="L55:M55"/>
    <mergeCell ref="N55:O55"/>
    <mergeCell ref="C46:D47"/>
    <mergeCell ref="C55:D55"/>
    <mergeCell ref="C38:D39"/>
    <mergeCell ref="E38:O39"/>
    <mergeCell ref="C40:D40"/>
    <mergeCell ref="E40:O40"/>
    <mergeCell ref="C28:D31"/>
    <mergeCell ref="E28:O31"/>
    <mergeCell ref="C32:D33"/>
    <mergeCell ref="E32:O33"/>
    <mergeCell ref="N34:O34"/>
    <mergeCell ref="C34:D34"/>
    <mergeCell ref="E34:K34"/>
    <mergeCell ref="L34:M34"/>
    <mergeCell ref="E23:K23"/>
    <mergeCell ref="L23:M23"/>
    <mergeCell ref="N23:O23"/>
    <mergeCell ref="C36:O36"/>
    <mergeCell ref="C37:D37"/>
    <mergeCell ref="E37:O37"/>
    <mergeCell ref="C25:O25"/>
    <mergeCell ref="C26:D27"/>
    <mergeCell ref="E26:O27"/>
    <mergeCell ref="C2:O2"/>
    <mergeCell ref="C4:O4"/>
    <mergeCell ref="C5:D6"/>
    <mergeCell ref="E5:O6"/>
    <mergeCell ref="C7:D8"/>
    <mergeCell ref="E7:O8"/>
    <mergeCell ref="C9:D10"/>
    <mergeCell ref="E9:O10"/>
    <mergeCell ref="C13:O13"/>
    <mergeCell ref="C11:D11"/>
    <mergeCell ref="E11:K11"/>
    <mergeCell ref="L11:M11"/>
    <mergeCell ref="N11:O11"/>
    <mergeCell ref="C14:D15"/>
    <mergeCell ref="E14:O15"/>
    <mergeCell ref="C16:D19"/>
    <mergeCell ref="E16:O19"/>
    <mergeCell ref="C20:D22"/>
    <mergeCell ref="E20:O22"/>
    <mergeCell ref="C23:D23"/>
    <mergeCell ref="C70:D70"/>
    <mergeCell ref="E70:O70"/>
    <mergeCell ref="C41:D41"/>
    <mergeCell ref="E41:K41"/>
    <mergeCell ref="L41:M41"/>
    <mergeCell ref="N41:O41"/>
    <mergeCell ref="C43:D43"/>
    <mergeCell ref="E43:O43"/>
    <mergeCell ref="C44:D45"/>
    <mergeCell ref="E44:O45"/>
    <mergeCell ref="C50:O50"/>
    <mergeCell ref="C51:D51"/>
    <mergeCell ref="E51:O51"/>
    <mergeCell ref="C52:D53"/>
    <mergeCell ref="E52:O53"/>
    <mergeCell ref="C54:D54"/>
    <mergeCell ref="E54:O54"/>
    <mergeCell ref="C169:D173"/>
    <mergeCell ref="E169:O173"/>
    <mergeCell ref="C174:D174"/>
    <mergeCell ref="E174:O174"/>
    <mergeCell ref="C175:D175"/>
    <mergeCell ref="E175:K175"/>
    <mergeCell ref="L175:M175"/>
    <mergeCell ref="N175:O175"/>
    <mergeCell ref="C167:D168"/>
    <mergeCell ref="E167:O168"/>
  </mergeCells>
  <phoneticPr fontId="1" type="noConversion"/>
  <conditionalFormatting sqref="F12:K12 F24:K24">
    <cfRule type="expression" dxfId="758" priority="290">
      <formula>$E$12</formula>
    </cfRule>
  </conditionalFormatting>
  <conditionalFormatting sqref="L12:S12 L24:S24">
    <cfRule type="expression" dxfId="757" priority="289">
      <formula>$E$12</formula>
    </cfRule>
  </conditionalFormatting>
  <conditionalFormatting sqref="R12:S12 R7:S8 Q9:R10 R24:S24 R16:S19 Q20:R22 R28:S31 Q32:R33 R38:S39 R137:S137 R143:S144">
    <cfRule type="containsText" dxfId="756" priority="287" operator="containsText" text="Fail">
      <formula>NOT(ISERROR(SEARCH("Fail",Q7)))</formula>
    </cfRule>
    <cfRule type="containsText" dxfId="755" priority="288" operator="containsText" text="Fail">
      <formula>NOT(ISERROR(SEARCH("Fail",Q7)))</formula>
    </cfRule>
  </conditionalFormatting>
  <conditionalFormatting sqref="A218">
    <cfRule type="expression" dxfId="754" priority="286">
      <formula>#REF!</formula>
    </cfRule>
  </conditionalFormatting>
  <conditionalFormatting sqref="L218">
    <cfRule type="expression" dxfId="753" priority="285">
      <formula>#REF!</formula>
    </cfRule>
  </conditionalFormatting>
  <conditionalFormatting sqref="Q9:R10">
    <cfRule type="expression" dxfId="752" priority="284">
      <formula>#REF!</formula>
    </cfRule>
  </conditionalFormatting>
  <conditionalFormatting sqref="Q11:R11">
    <cfRule type="containsText" dxfId="751" priority="282" operator="containsText" text="Fail">
      <formula>NOT(ISERROR(SEARCH("Fail",Q11)))</formula>
    </cfRule>
    <cfRule type="containsText" dxfId="750" priority="283" operator="containsText" text="Fail">
      <formula>NOT(ISERROR(SEARCH("Fail",Q11)))</formula>
    </cfRule>
  </conditionalFormatting>
  <conditionalFormatting sqref="Q11:R11 Q32:R33">
    <cfRule type="expression" dxfId="749" priority="281">
      <formula>#REF!</formula>
    </cfRule>
  </conditionalFormatting>
  <conditionalFormatting sqref="N11">
    <cfRule type="cellIs" dxfId="748" priority="279" operator="equal">
      <formula>"FAIL"</formula>
    </cfRule>
    <cfRule type="cellIs" dxfId="747" priority="280" operator="equal">
      <formula>"PASS"</formula>
    </cfRule>
  </conditionalFormatting>
  <conditionalFormatting sqref="P11">
    <cfRule type="expression" dxfId="746" priority="278">
      <formula>#REF!</formula>
    </cfRule>
  </conditionalFormatting>
  <conditionalFormatting sqref="P10">
    <cfRule type="expression" dxfId="745" priority="277">
      <formula>#REF!</formula>
    </cfRule>
  </conditionalFormatting>
  <conditionalFormatting sqref="F35:K35 F56:K56 F42:K46 F48:K49 F64:K64 F73:K73 F81:K81 F91:K91 F100:K100 F115:K115 F125:K125 F140:K140 F147:K147 F157:K157 F166:K166 F176:K176 F134:K134">
    <cfRule type="expression" dxfId="744" priority="261">
      <formula>$E$12</formula>
    </cfRule>
  </conditionalFormatting>
  <conditionalFormatting sqref="L35:S35 L56:S56 L48:S49 P47:S47 L42:S46 L64:S64 L73:S73 L81:S81 L91:S91 L100:S100 L115:S115 L125:S125 L140:S140 L147:S147 L157:S157 L166:S166 L176:S176 L134:S134">
    <cfRule type="expression" dxfId="743" priority="260">
      <formula>$E$12</formula>
    </cfRule>
  </conditionalFormatting>
  <conditionalFormatting sqref="R35:S35 R56:S56 R42:S49 R64:S64 R73:S73 R81:S81 R91:S91 R100:S100 R115:S115 R125:S125 R140:S140 R147:S147 R157:S157 R166:S166 R176:S176 R134:S134">
    <cfRule type="containsText" dxfId="742" priority="258" operator="containsText" text="Fail">
      <formula>NOT(ISERROR(SEARCH("Fail",R35)))</formula>
    </cfRule>
    <cfRule type="containsText" dxfId="741" priority="259" operator="containsText" text="Fail">
      <formula>NOT(ISERROR(SEARCH("Fail",R35)))</formula>
    </cfRule>
  </conditionalFormatting>
  <conditionalFormatting sqref="Q34:R34">
    <cfRule type="containsText" dxfId="740" priority="255" operator="containsText" text="Fail">
      <formula>NOT(ISERROR(SEARCH("Fail",Q34)))</formula>
    </cfRule>
    <cfRule type="containsText" dxfId="739" priority="256" operator="containsText" text="Fail">
      <formula>NOT(ISERROR(SEARCH("Fail",Q34)))</formula>
    </cfRule>
  </conditionalFormatting>
  <conditionalFormatting sqref="Q34:R34">
    <cfRule type="expression" dxfId="738" priority="254">
      <formula>#REF!</formula>
    </cfRule>
  </conditionalFormatting>
  <conditionalFormatting sqref="N34">
    <cfRule type="cellIs" dxfId="737" priority="252" operator="equal">
      <formula>"FAIL"</formula>
    </cfRule>
    <cfRule type="cellIs" dxfId="736" priority="253" operator="equal">
      <formula>"PASS"</formula>
    </cfRule>
  </conditionalFormatting>
  <conditionalFormatting sqref="P34">
    <cfRule type="expression" dxfId="735" priority="251">
      <formula>#REF!</formula>
    </cfRule>
  </conditionalFormatting>
  <conditionalFormatting sqref="P33">
    <cfRule type="expression" dxfId="734" priority="250">
      <formula>#REF!</formula>
    </cfRule>
  </conditionalFormatting>
  <conditionalFormatting sqref="Q20:R22">
    <cfRule type="expression" dxfId="733" priority="222">
      <formula>#REF!</formula>
    </cfRule>
  </conditionalFormatting>
  <conditionalFormatting sqref="Q23:R23">
    <cfRule type="containsText" dxfId="732" priority="220" operator="containsText" text="Fail">
      <formula>NOT(ISERROR(SEARCH("Fail",Q23)))</formula>
    </cfRule>
    <cfRule type="containsText" dxfId="731" priority="221" operator="containsText" text="Fail">
      <formula>NOT(ISERROR(SEARCH("Fail",Q23)))</formula>
    </cfRule>
  </conditionalFormatting>
  <conditionalFormatting sqref="Q23:R23">
    <cfRule type="expression" dxfId="730" priority="219">
      <formula>#REF!</formula>
    </cfRule>
  </conditionalFormatting>
  <conditionalFormatting sqref="N23">
    <cfRule type="cellIs" dxfId="729" priority="217" operator="equal">
      <formula>"FAIL"</formula>
    </cfRule>
    <cfRule type="cellIs" dxfId="728" priority="218" operator="equal">
      <formula>"PASS"</formula>
    </cfRule>
  </conditionalFormatting>
  <conditionalFormatting sqref="P23">
    <cfRule type="expression" dxfId="727" priority="216">
      <formula>#REF!</formula>
    </cfRule>
  </conditionalFormatting>
  <conditionalFormatting sqref="P22">
    <cfRule type="expression" dxfId="726" priority="215">
      <formula>#REF!</formula>
    </cfRule>
  </conditionalFormatting>
  <conditionalFormatting sqref="Q40:R40">
    <cfRule type="containsText" dxfId="725" priority="213" operator="containsText" text="Fail">
      <formula>NOT(ISERROR(SEARCH("Fail",Q40)))</formula>
    </cfRule>
    <cfRule type="containsText" dxfId="724" priority="214" operator="containsText" text="Fail">
      <formula>NOT(ISERROR(SEARCH("Fail",Q40)))</formula>
    </cfRule>
  </conditionalFormatting>
  <conditionalFormatting sqref="Q40:R40">
    <cfRule type="expression" dxfId="723" priority="212">
      <formula>#REF!</formula>
    </cfRule>
  </conditionalFormatting>
  <conditionalFormatting sqref="Q41:R41">
    <cfRule type="containsText" dxfId="722" priority="210" operator="containsText" text="Fail">
      <formula>NOT(ISERROR(SEARCH("Fail",Q41)))</formula>
    </cfRule>
    <cfRule type="containsText" dxfId="721" priority="211" operator="containsText" text="Fail">
      <formula>NOT(ISERROR(SEARCH("Fail",Q41)))</formula>
    </cfRule>
  </conditionalFormatting>
  <conditionalFormatting sqref="Q41:R41">
    <cfRule type="expression" dxfId="720" priority="209">
      <formula>#REF!</formula>
    </cfRule>
  </conditionalFormatting>
  <conditionalFormatting sqref="N41">
    <cfRule type="cellIs" dxfId="719" priority="207" operator="equal">
      <formula>"FAIL"</formula>
    </cfRule>
    <cfRule type="cellIs" dxfId="718" priority="208" operator="equal">
      <formula>"PASS"</formula>
    </cfRule>
  </conditionalFormatting>
  <conditionalFormatting sqref="P41">
    <cfRule type="expression" dxfId="717" priority="206">
      <formula>#REF!</formula>
    </cfRule>
  </conditionalFormatting>
  <conditionalFormatting sqref="P40">
    <cfRule type="expression" dxfId="716" priority="205">
      <formula>#REF!</formula>
    </cfRule>
  </conditionalFormatting>
  <conditionalFormatting sqref="R44:S45">
    <cfRule type="containsText" dxfId="715" priority="203" operator="containsText" text="Fail">
      <formula>NOT(ISERROR(SEARCH("Fail",R44)))</formula>
    </cfRule>
    <cfRule type="containsText" dxfId="714" priority="204" operator="containsText" text="Fail">
      <formula>NOT(ISERROR(SEARCH("Fail",R44)))</formula>
    </cfRule>
  </conditionalFormatting>
  <conditionalFormatting sqref="Q46:R47">
    <cfRule type="containsText" dxfId="713" priority="201" operator="containsText" text="Fail">
      <formula>NOT(ISERROR(SEARCH("Fail",Q46)))</formula>
    </cfRule>
    <cfRule type="containsText" dxfId="712" priority="202" operator="containsText" text="Fail">
      <formula>NOT(ISERROR(SEARCH("Fail",Q46)))</formula>
    </cfRule>
  </conditionalFormatting>
  <conditionalFormatting sqref="Q46:R47">
    <cfRule type="expression" dxfId="711" priority="200">
      <formula>#REF!</formula>
    </cfRule>
  </conditionalFormatting>
  <conditionalFormatting sqref="Q48:R48">
    <cfRule type="containsText" dxfId="710" priority="198" operator="containsText" text="Fail">
      <formula>NOT(ISERROR(SEARCH("Fail",Q48)))</formula>
    </cfRule>
    <cfRule type="containsText" dxfId="709" priority="199" operator="containsText" text="Fail">
      <formula>NOT(ISERROR(SEARCH("Fail",Q48)))</formula>
    </cfRule>
  </conditionalFormatting>
  <conditionalFormatting sqref="Q48:R48">
    <cfRule type="expression" dxfId="708" priority="197">
      <formula>#REF!</formula>
    </cfRule>
  </conditionalFormatting>
  <conditionalFormatting sqref="N48">
    <cfRule type="cellIs" dxfId="707" priority="195" operator="equal">
      <formula>"FAIL"</formula>
    </cfRule>
    <cfRule type="cellIs" dxfId="706" priority="196" operator="equal">
      <formula>"PASS"</formula>
    </cfRule>
  </conditionalFormatting>
  <conditionalFormatting sqref="P48">
    <cfRule type="expression" dxfId="705" priority="194">
      <formula>#REF!</formula>
    </cfRule>
  </conditionalFormatting>
  <conditionalFormatting sqref="P46:P47">
    <cfRule type="expression" dxfId="704" priority="193">
      <formula>#REF!</formula>
    </cfRule>
  </conditionalFormatting>
  <conditionalFormatting sqref="R52:S53">
    <cfRule type="containsText" dxfId="703" priority="191" operator="containsText" text="Fail">
      <formula>NOT(ISERROR(SEARCH("Fail",R52)))</formula>
    </cfRule>
    <cfRule type="containsText" dxfId="702" priority="192" operator="containsText" text="Fail">
      <formula>NOT(ISERROR(SEARCH("Fail",R52)))</formula>
    </cfRule>
  </conditionalFormatting>
  <conditionalFormatting sqref="Q54:R54">
    <cfRule type="containsText" dxfId="701" priority="189" operator="containsText" text="Fail">
      <formula>NOT(ISERROR(SEARCH("Fail",Q54)))</formula>
    </cfRule>
    <cfRule type="containsText" dxfId="700" priority="190" operator="containsText" text="Fail">
      <formula>NOT(ISERROR(SEARCH("Fail",Q54)))</formula>
    </cfRule>
  </conditionalFormatting>
  <conditionalFormatting sqref="Q54:R54">
    <cfRule type="expression" dxfId="699" priority="188">
      <formula>#REF!</formula>
    </cfRule>
  </conditionalFormatting>
  <conditionalFormatting sqref="Q55:R55">
    <cfRule type="containsText" dxfId="698" priority="186" operator="containsText" text="Fail">
      <formula>NOT(ISERROR(SEARCH("Fail",Q55)))</formula>
    </cfRule>
    <cfRule type="containsText" dxfId="697" priority="187" operator="containsText" text="Fail">
      <formula>NOT(ISERROR(SEARCH("Fail",Q55)))</formula>
    </cfRule>
  </conditionalFormatting>
  <conditionalFormatting sqref="Q55:R55">
    <cfRule type="expression" dxfId="696" priority="185">
      <formula>#REF!</formula>
    </cfRule>
  </conditionalFormatting>
  <conditionalFormatting sqref="N55">
    <cfRule type="cellIs" dxfId="695" priority="183" operator="equal">
      <formula>"FAIL"</formula>
    </cfRule>
    <cfRule type="cellIs" dxfId="694" priority="184" operator="equal">
      <formula>"PASS"</formula>
    </cfRule>
  </conditionalFormatting>
  <conditionalFormatting sqref="P55">
    <cfRule type="expression" dxfId="693" priority="182">
      <formula>#REF!</formula>
    </cfRule>
  </conditionalFormatting>
  <conditionalFormatting sqref="P54">
    <cfRule type="expression" dxfId="692" priority="181">
      <formula>#REF!</formula>
    </cfRule>
  </conditionalFormatting>
  <conditionalFormatting sqref="R59:S61">
    <cfRule type="containsText" dxfId="691" priority="179" operator="containsText" text="Fail">
      <formula>NOT(ISERROR(SEARCH("Fail",R59)))</formula>
    </cfRule>
    <cfRule type="containsText" dxfId="690" priority="180" operator="containsText" text="Fail">
      <formula>NOT(ISERROR(SEARCH("Fail",R59)))</formula>
    </cfRule>
  </conditionalFormatting>
  <conditionalFormatting sqref="Q62:R62">
    <cfRule type="containsText" dxfId="689" priority="177" operator="containsText" text="Fail">
      <formula>NOT(ISERROR(SEARCH("Fail",Q62)))</formula>
    </cfRule>
    <cfRule type="containsText" dxfId="688" priority="178" operator="containsText" text="Fail">
      <formula>NOT(ISERROR(SEARCH("Fail",Q62)))</formula>
    </cfRule>
  </conditionalFormatting>
  <conditionalFormatting sqref="Q62:R62">
    <cfRule type="expression" dxfId="687" priority="176">
      <formula>#REF!</formula>
    </cfRule>
  </conditionalFormatting>
  <conditionalFormatting sqref="Q63:R63">
    <cfRule type="containsText" dxfId="686" priority="174" operator="containsText" text="Fail">
      <formula>NOT(ISERROR(SEARCH("Fail",Q63)))</formula>
    </cfRule>
    <cfRule type="containsText" dxfId="685" priority="175" operator="containsText" text="Fail">
      <formula>NOT(ISERROR(SEARCH("Fail",Q63)))</formula>
    </cfRule>
  </conditionalFormatting>
  <conditionalFormatting sqref="Q63:R63">
    <cfRule type="expression" dxfId="684" priority="173">
      <formula>#REF!</formula>
    </cfRule>
  </conditionalFormatting>
  <conditionalFormatting sqref="N63">
    <cfRule type="cellIs" dxfId="683" priority="171" operator="equal">
      <formula>"FAIL"</formula>
    </cfRule>
    <cfRule type="cellIs" dxfId="682" priority="172" operator="equal">
      <formula>"PASS"</formula>
    </cfRule>
  </conditionalFormatting>
  <conditionalFormatting sqref="P63">
    <cfRule type="expression" dxfId="681" priority="170">
      <formula>#REF!</formula>
    </cfRule>
  </conditionalFormatting>
  <conditionalFormatting sqref="P62">
    <cfRule type="expression" dxfId="680" priority="169">
      <formula>#REF!</formula>
    </cfRule>
  </conditionalFormatting>
  <conditionalFormatting sqref="R67:S69">
    <cfRule type="containsText" dxfId="679" priority="167" operator="containsText" text="Fail">
      <formula>NOT(ISERROR(SEARCH("Fail",R67)))</formula>
    </cfRule>
    <cfRule type="containsText" dxfId="678" priority="168" operator="containsText" text="Fail">
      <formula>NOT(ISERROR(SEARCH("Fail",R67)))</formula>
    </cfRule>
  </conditionalFormatting>
  <conditionalFormatting sqref="Q70:R70">
    <cfRule type="containsText" dxfId="677" priority="165" operator="containsText" text="Fail">
      <formula>NOT(ISERROR(SEARCH("Fail",Q70)))</formula>
    </cfRule>
    <cfRule type="containsText" dxfId="676" priority="166" operator="containsText" text="Fail">
      <formula>NOT(ISERROR(SEARCH("Fail",Q70)))</formula>
    </cfRule>
  </conditionalFormatting>
  <conditionalFormatting sqref="Q70:R70">
    <cfRule type="expression" dxfId="675" priority="164">
      <formula>#REF!</formula>
    </cfRule>
  </conditionalFormatting>
  <conditionalFormatting sqref="Q72:R72">
    <cfRule type="containsText" dxfId="674" priority="162" operator="containsText" text="Fail">
      <formula>NOT(ISERROR(SEARCH("Fail",Q72)))</formula>
    </cfRule>
    <cfRule type="containsText" dxfId="673" priority="163" operator="containsText" text="Fail">
      <formula>NOT(ISERROR(SEARCH("Fail",Q72)))</formula>
    </cfRule>
  </conditionalFormatting>
  <conditionalFormatting sqref="Q72:R72">
    <cfRule type="expression" dxfId="672" priority="161">
      <formula>#REF!</formula>
    </cfRule>
  </conditionalFormatting>
  <conditionalFormatting sqref="N72">
    <cfRule type="cellIs" dxfId="671" priority="159" operator="equal">
      <formula>"FAIL"</formula>
    </cfRule>
    <cfRule type="cellIs" dxfId="670" priority="160" operator="equal">
      <formula>"PASS"</formula>
    </cfRule>
  </conditionalFormatting>
  <conditionalFormatting sqref="P71">
    <cfRule type="expression" dxfId="669" priority="157">
      <formula>#REF!</formula>
    </cfRule>
  </conditionalFormatting>
  <conditionalFormatting sqref="R76:S78">
    <cfRule type="containsText" dxfId="668" priority="155" operator="containsText" text="Fail">
      <formula>NOT(ISERROR(SEARCH("Fail",R76)))</formula>
    </cfRule>
    <cfRule type="containsText" dxfId="667" priority="156" operator="containsText" text="Fail">
      <formula>NOT(ISERROR(SEARCH("Fail",R76)))</formula>
    </cfRule>
  </conditionalFormatting>
  <conditionalFormatting sqref="Q79:R79">
    <cfRule type="containsText" dxfId="666" priority="153" operator="containsText" text="Fail">
      <formula>NOT(ISERROR(SEARCH("Fail",Q79)))</formula>
    </cfRule>
    <cfRule type="containsText" dxfId="665" priority="154" operator="containsText" text="Fail">
      <formula>NOT(ISERROR(SEARCH("Fail",Q79)))</formula>
    </cfRule>
  </conditionalFormatting>
  <conditionalFormatting sqref="Q79:R79">
    <cfRule type="expression" dxfId="664" priority="152">
      <formula>#REF!</formula>
    </cfRule>
  </conditionalFormatting>
  <conditionalFormatting sqref="Q80:R80">
    <cfRule type="containsText" dxfId="663" priority="150" operator="containsText" text="Fail">
      <formula>NOT(ISERROR(SEARCH("Fail",Q80)))</formula>
    </cfRule>
    <cfRule type="containsText" dxfId="662" priority="151" operator="containsText" text="Fail">
      <formula>NOT(ISERROR(SEARCH("Fail",Q80)))</formula>
    </cfRule>
  </conditionalFormatting>
  <conditionalFormatting sqref="Q80:R80">
    <cfRule type="expression" dxfId="661" priority="149">
      <formula>#REF!</formula>
    </cfRule>
  </conditionalFormatting>
  <conditionalFormatting sqref="N80">
    <cfRule type="cellIs" dxfId="660" priority="147" operator="equal">
      <formula>"FAIL"</formula>
    </cfRule>
    <cfRule type="cellIs" dxfId="659" priority="148" operator="equal">
      <formula>"PASS"</formula>
    </cfRule>
  </conditionalFormatting>
  <conditionalFormatting sqref="P79">
    <cfRule type="expression" dxfId="658" priority="145">
      <formula>#REF!</formula>
    </cfRule>
  </conditionalFormatting>
  <conditionalFormatting sqref="R84:S88">
    <cfRule type="containsText" dxfId="657" priority="143" operator="containsText" text="Fail">
      <formula>NOT(ISERROR(SEARCH("Fail",R84)))</formula>
    </cfRule>
    <cfRule type="containsText" dxfId="656" priority="144" operator="containsText" text="Fail">
      <formula>NOT(ISERROR(SEARCH("Fail",R84)))</formula>
    </cfRule>
  </conditionalFormatting>
  <conditionalFormatting sqref="Q89:R89">
    <cfRule type="containsText" dxfId="655" priority="141" operator="containsText" text="Fail">
      <formula>NOT(ISERROR(SEARCH("Fail",Q89)))</formula>
    </cfRule>
    <cfRule type="containsText" dxfId="654" priority="142" operator="containsText" text="Fail">
      <formula>NOT(ISERROR(SEARCH("Fail",Q89)))</formula>
    </cfRule>
  </conditionalFormatting>
  <conditionalFormatting sqref="Q89:R89">
    <cfRule type="expression" dxfId="653" priority="140">
      <formula>#REF!</formula>
    </cfRule>
  </conditionalFormatting>
  <conditionalFormatting sqref="Q90:R90">
    <cfRule type="containsText" dxfId="652" priority="138" operator="containsText" text="Fail">
      <formula>NOT(ISERROR(SEARCH("Fail",Q90)))</formula>
    </cfRule>
    <cfRule type="containsText" dxfId="651" priority="139" operator="containsText" text="Fail">
      <formula>NOT(ISERROR(SEARCH("Fail",Q90)))</formula>
    </cfRule>
  </conditionalFormatting>
  <conditionalFormatting sqref="Q90:R90">
    <cfRule type="expression" dxfId="650" priority="137">
      <formula>#REF!</formula>
    </cfRule>
  </conditionalFormatting>
  <conditionalFormatting sqref="N90">
    <cfRule type="cellIs" dxfId="649" priority="135" operator="equal">
      <formula>"FAIL"</formula>
    </cfRule>
    <cfRule type="cellIs" dxfId="648" priority="136" operator="equal">
      <formula>"PASS"</formula>
    </cfRule>
  </conditionalFormatting>
  <conditionalFormatting sqref="P89">
    <cfRule type="expression" dxfId="647" priority="133">
      <formula>#REF!</formula>
    </cfRule>
  </conditionalFormatting>
  <conditionalFormatting sqref="R93:S97">
    <cfRule type="containsText" dxfId="646" priority="131" operator="containsText" text="Fail">
      <formula>NOT(ISERROR(SEARCH("Fail",R93)))</formula>
    </cfRule>
    <cfRule type="containsText" dxfId="645" priority="132" operator="containsText" text="Fail">
      <formula>NOT(ISERROR(SEARCH("Fail",R93)))</formula>
    </cfRule>
  </conditionalFormatting>
  <conditionalFormatting sqref="Q98:R98">
    <cfRule type="containsText" dxfId="644" priority="129" operator="containsText" text="Fail">
      <formula>NOT(ISERROR(SEARCH("Fail",Q98)))</formula>
    </cfRule>
    <cfRule type="containsText" dxfId="643" priority="130" operator="containsText" text="Fail">
      <formula>NOT(ISERROR(SEARCH("Fail",Q98)))</formula>
    </cfRule>
  </conditionalFormatting>
  <conditionalFormatting sqref="Q98:R98">
    <cfRule type="expression" dxfId="642" priority="128">
      <formula>#REF!</formula>
    </cfRule>
  </conditionalFormatting>
  <conditionalFormatting sqref="Q99:R99">
    <cfRule type="containsText" dxfId="641" priority="126" operator="containsText" text="Fail">
      <formula>NOT(ISERROR(SEARCH("Fail",Q99)))</formula>
    </cfRule>
    <cfRule type="containsText" dxfId="640" priority="127" operator="containsText" text="Fail">
      <formula>NOT(ISERROR(SEARCH("Fail",Q99)))</formula>
    </cfRule>
  </conditionalFormatting>
  <conditionalFormatting sqref="Q99:R99">
    <cfRule type="expression" dxfId="639" priority="125">
      <formula>#REF!</formula>
    </cfRule>
  </conditionalFormatting>
  <conditionalFormatting sqref="N99">
    <cfRule type="cellIs" dxfId="638" priority="123" operator="equal">
      <formula>"FAIL"</formula>
    </cfRule>
    <cfRule type="cellIs" dxfId="637" priority="124" operator="equal">
      <formula>"PASS"</formula>
    </cfRule>
  </conditionalFormatting>
  <conditionalFormatting sqref="P98">
    <cfRule type="expression" dxfId="636" priority="121">
      <formula>#REF!</formula>
    </cfRule>
  </conditionalFormatting>
  <conditionalFormatting sqref="R102:S112">
    <cfRule type="containsText" dxfId="635" priority="119" operator="containsText" text="Fail">
      <formula>NOT(ISERROR(SEARCH("Fail",R102)))</formula>
    </cfRule>
    <cfRule type="containsText" dxfId="634" priority="120" operator="containsText" text="Fail">
      <formula>NOT(ISERROR(SEARCH("Fail",R102)))</formula>
    </cfRule>
  </conditionalFormatting>
  <conditionalFormatting sqref="Q113:R113">
    <cfRule type="containsText" dxfId="633" priority="117" operator="containsText" text="Fail">
      <formula>NOT(ISERROR(SEARCH("Fail",Q113)))</formula>
    </cfRule>
    <cfRule type="containsText" dxfId="632" priority="118" operator="containsText" text="Fail">
      <formula>NOT(ISERROR(SEARCH("Fail",Q113)))</formula>
    </cfRule>
  </conditionalFormatting>
  <conditionalFormatting sqref="Q113:R113">
    <cfRule type="expression" dxfId="631" priority="116">
      <formula>#REF!</formula>
    </cfRule>
  </conditionalFormatting>
  <conditionalFormatting sqref="Q114:R114">
    <cfRule type="containsText" dxfId="630" priority="114" operator="containsText" text="Fail">
      <formula>NOT(ISERROR(SEARCH("Fail",Q114)))</formula>
    </cfRule>
    <cfRule type="containsText" dxfId="629" priority="115" operator="containsText" text="Fail">
      <formula>NOT(ISERROR(SEARCH("Fail",Q114)))</formula>
    </cfRule>
  </conditionalFormatting>
  <conditionalFormatting sqref="Q114:R114">
    <cfRule type="expression" dxfId="628" priority="113">
      <formula>#REF!</formula>
    </cfRule>
  </conditionalFormatting>
  <conditionalFormatting sqref="N114">
    <cfRule type="cellIs" dxfId="627" priority="111" operator="equal">
      <formula>"FAIL"</formula>
    </cfRule>
    <cfRule type="cellIs" dxfId="626" priority="112" operator="equal">
      <formula>"PASS"</formula>
    </cfRule>
  </conditionalFormatting>
  <conditionalFormatting sqref="P113">
    <cfRule type="expression" dxfId="625" priority="109">
      <formula>#REF!</formula>
    </cfRule>
  </conditionalFormatting>
  <conditionalFormatting sqref="R118:S122">
    <cfRule type="containsText" dxfId="624" priority="107" operator="containsText" text="Fail">
      <formula>NOT(ISERROR(SEARCH("Fail",R118)))</formula>
    </cfRule>
    <cfRule type="containsText" dxfId="623" priority="108" operator="containsText" text="Fail">
      <formula>NOT(ISERROR(SEARCH("Fail",R118)))</formula>
    </cfRule>
  </conditionalFormatting>
  <conditionalFormatting sqref="Q123:R123">
    <cfRule type="containsText" dxfId="622" priority="105" operator="containsText" text="Fail">
      <formula>NOT(ISERROR(SEARCH("Fail",Q123)))</formula>
    </cfRule>
    <cfRule type="containsText" dxfId="621" priority="106" operator="containsText" text="Fail">
      <formula>NOT(ISERROR(SEARCH("Fail",Q123)))</formula>
    </cfRule>
  </conditionalFormatting>
  <conditionalFormatting sqref="Q123:R123">
    <cfRule type="expression" dxfId="620" priority="104">
      <formula>#REF!</formula>
    </cfRule>
  </conditionalFormatting>
  <conditionalFormatting sqref="Q124:R124">
    <cfRule type="containsText" dxfId="619" priority="102" operator="containsText" text="Fail">
      <formula>NOT(ISERROR(SEARCH("Fail",Q124)))</formula>
    </cfRule>
    <cfRule type="containsText" dxfId="618" priority="103" operator="containsText" text="Fail">
      <formula>NOT(ISERROR(SEARCH("Fail",Q124)))</formula>
    </cfRule>
  </conditionalFormatting>
  <conditionalFormatting sqref="Q124:R124">
    <cfRule type="expression" dxfId="617" priority="101">
      <formula>#REF!</formula>
    </cfRule>
  </conditionalFormatting>
  <conditionalFormatting sqref="N124">
    <cfRule type="cellIs" dxfId="616" priority="99" operator="equal">
      <formula>"FAIL"</formula>
    </cfRule>
    <cfRule type="cellIs" dxfId="615" priority="100" operator="equal">
      <formula>"PASS"</formula>
    </cfRule>
  </conditionalFormatting>
  <conditionalFormatting sqref="P123">
    <cfRule type="expression" dxfId="614" priority="97">
      <formula>#REF!</formula>
    </cfRule>
  </conditionalFormatting>
  <conditionalFormatting sqref="Q138:R138">
    <cfRule type="containsText" dxfId="613" priority="93" operator="containsText" text="Fail">
      <formula>NOT(ISERROR(SEARCH("Fail",Q138)))</formula>
    </cfRule>
    <cfRule type="containsText" dxfId="612" priority="94" operator="containsText" text="Fail">
      <formula>NOT(ISERROR(SEARCH("Fail",Q138)))</formula>
    </cfRule>
  </conditionalFormatting>
  <conditionalFormatting sqref="Q138:R138">
    <cfRule type="expression" dxfId="611" priority="92">
      <formula>#REF!</formula>
    </cfRule>
  </conditionalFormatting>
  <conditionalFormatting sqref="Q139:R139">
    <cfRule type="containsText" dxfId="610" priority="90" operator="containsText" text="Fail">
      <formula>NOT(ISERROR(SEARCH("Fail",Q139)))</formula>
    </cfRule>
    <cfRule type="containsText" dxfId="609" priority="91" operator="containsText" text="Fail">
      <formula>NOT(ISERROR(SEARCH("Fail",Q139)))</formula>
    </cfRule>
  </conditionalFormatting>
  <conditionalFormatting sqref="Q139:R139">
    <cfRule type="expression" dxfId="608" priority="89">
      <formula>#REF!</formula>
    </cfRule>
  </conditionalFormatting>
  <conditionalFormatting sqref="N139">
    <cfRule type="cellIs" dxfId="607" priority="87" operator="equal">
      <formula>"FAIL"</formula>
    </cfRule>
    <cfRule type="cellIs" dxfId="606" priority="88" operator="equal">
      <formula>"PASS"</formula>
    </cfRule>
  </conditionalFormatting>
  <conditionalFormatting sqref="P138">
    <cfRule type="expression" dxfId="605" priority="85">
      <formula>#REF!</formula>
    </cfRule>
  </conditionalFormatting>
  <conditionalFormatting sqref="Q145:R145">
    <cfRule type="containsText" dxfId="604" priority="81" operator="containsText" text="Fail">
      <formula>NOT(ISERROR(SEARCH("Fail",Q145)))</formula>
    </cfRule>
    <cfRule type="containsText" dxfId="603" priority="82" operator="containsText" text="Fail">
      <formula>NOT(ISERROR(SEARCH("Fail",Q145)))</formula>
    </cfRule>
  </conditionalFormatting>
  <conditionalFormatting sqref="Q145:R145">
    <cfRule type="expression" dxfId="602" priority="80">
      <formula>#REF!</formula>
    </cfRule>
  </conditionalFormatting>
  <conditionalFormatting sqref="Q146:R146">
    <cfRule type="containsText" dxfId="601" priority="78" operator="containsText" text="Fail">
      <formula>NOT(ISERROR(SEARCH("Fail",Q146)))</formula>
    </cfRule>
    <cfRule type="containsText" dxfId="600" priority="79" operator="containsText" text="Fail">
      <formula>NOT(ISERROR(SEARCH("Fail",Q146)))</formula>
    </cfRule>
  </conditionalFormatting>
  <conditionalFormatting sqref="Q146:R146">
    <cfRule type="expression" dxfId="599" priority="77">
      <formula>#REF!</formula>
    </cfRule>
  </conditionalFormatting>
  <conditionalFormatting sqref="N146">
    <cfRule type="cellIs" dxfId="598" priority="75" operator="equal">
      <formula>"FAIL"</formula>
    </cfRule>
    <cfRule type="cellIs" dxfId="597" priority="76" operator="equal">
      <formula>"PASS"</formula>
    </cfRule>
  </conditionalFormatting>
  <conditionalFormatting sqref="P145">
    <cfRule type="expression" dxfId="596" priority="73">
      <formula>#REF!</formula>
    </cfRule>
  </conditionalFormatting>
  <conditionalFormatting sqref="R150:S153">
    <cfRule type="containsText" dxfId="595" priority="71" operator="containsText" text="Fail">
      <formula>NOT(ISERROR(SEARCH("Fail",R150)))</formula>
    </cfRule>
    <cfRule type="containsText" dxfId="594" priority="72" operator="containsText" text="Fail">
      <formula>NOT(ISERROR(SEARCH("Fail",R150)))</formula>
    </cfRule>
  </conditionalFormatting>
  <conditionalFormatting sqref="Q154:R155">
    <cfRule type="containsText" dxfId="593" priority="69" operator="containsText" text="Fail">
      <formula>NOT(ISERROR(SEARCH("Fail",Q154)))</formula>
    </cfRule>
    <cfRule type="containsText" dxfId="592" priority="70" operator="containsText" text="Fail">
      <formula>NOT(ISERROR(SEARCH("Fail",Q154)))</formula>
    </cfRule>
  </conditionalFormatting>
  <conditionalFormatting sqref="Q154:R155">
    <cfRule type="expression" dxfId="591" priority="68">
      <formula>#REF!</formula>
    </cfRule>
  </conditionalFormatting>
  <conditionalFormatting sqref="Q156:R156">
    <cfRule type="containsText" dxfId="590" priority="66" operator="containsText" text="Fail">
      <formula>NOT(ISERROR(SEARCH("Fail",Q156)))</formula>
    </cfRule>
    <cfRule type="containsText" dxfId="589" priority="67" operator="containsText" text="Fail">
      <formula>NOT(ISERROR(SEARCH("Fail",Q156)))</formula>
    </cfRule>
  </conditionalFormatting>
  <conditionalFormatting sqref="Q156:R156">
    <cfRule type="expression" dxfId="588" priority="65">
      <formula>#REF!</formula>
    </cfRule>
  </conditionalFormatting>
  <conditionalFormatting sqref="N156">
    <cfRule type="cellIs" dxfId="587" priority="63" operator="equal">
      <formula>"FAIL"</formula>
    </cfRule>
    <cfRule type="cellIs" dxfId="586" priority="64" operator="equal">
      <formula>"PASS"</formula>
    </cfRule>
  </conditionalFormatting>
  <conditionalFormatting sqref="P155">
    <cfRule type="expression" dxfId="585" priority="61">
      <formula>#REF!</formula>
    </cfRule>
  </conditionalFormatting>
  <conditionalFormatting sqref="R160:S163">
    <cfRule type="containsText" dxfId="584" priority="59" operator="containsText" text="Fail">
      <formula>NOT(ISERROR(SEARCH("Fail",R160)))</formula>
    </cfRule>
    <cfRule type="containsText" dxfId="583" priority="60" operator="containsText" text="Fail">
      <formula>NOT(ISERROR(SEARCH("Fail",R160)))</formula>
    </cfRule>
  </conditionalFormatting>
  <conditionalFormatting sqref="Q164:R164">
    <cfRule type="containsText" dxfId="582" priority="57" operator="containsText" text="Fail">
      <formula>NOT(ISERROR(SEARCH("Fail",Q164)))</formula>
    </cfRule>
    <cfRule type="containsText" dxfId="581" priority="58" operator="containsText" text="Fail">
      <formula>NOT(ISERROR(SEARCH("Fail",Q164)))</formula>
    </cfRule>
  </conditionalFormatting>
  <conditionalFormatting sqref="Q164:R164">
    <cfRule type="expression" dxfId="580" priority="56">
      <formula>#REF!</formula>
    </cfRule>
  </conditionalFormatting>
  <conditionalFormatting sqref="Q165:R165">
    <cfRule type="containsText" dxfId="579" priority="54" operator="containsText" text="Fail">
      <formula>NOT(ISERROR(SEARCH("Fail",Q165)))</formula>
    </cfRule>
    <cfRule type="containsText" dxfId="578" priority="55" operator="containsText" text="Fail">
      <formula>NOT(ISERROR(SEARCH("Fail",Q165)))</formula>
    </cfRule>
  </conditionalFormatting>
  <conditionalFormatting sqref="Q165:R165">
    <cfRule type="expression" dxfId="577" priority="53">
      <formula>#REF!</formula>
    </cfRule>
  </conditionalFormatting>
  <conditionalFormatting sqref="N165">
    <cfRule type="cellIs" dxfId="576" priority="51" operator="equal">
      <formula>"FAIL"</formula>
    </cfRule>
    <cfRule type="cellIs" dxfId="575" priority="52" operator="equal">
      <formula>"PASS"</formula>
    </cfRule>
  </conditionalFormatting>
  <conditionalFormatting sqref="P164">
    <cfRule type="expression" dxfId="574" priority="49">
      <formula>#REF!</formula>
    </cfRule>
  </conditionalFormatting>
  <conditionalFormatting sqref="R169:S173">
    <cfRule type="containsText" dxfId="573" priority="47" operator="containsText" text="Fail">
      <formula>NOT(ISERROR(SEARCH("Fail",R169)))</formula>
    </cfRule>
    <cfRule type="containsText" dxfId="572" priority="48" operator="containsText" text="Fail">
      <formula>NOT(ISERROR(SEARCH("Fail",R169)))</formula>
    </cfRule>
  </conditionalFormatting>
  <conditionalFormatting sqref="Q174:R174">
    <cfRule type="containsText" dxfId="571" priority="45" operator="containsText" text="Fail">
      <formula>NOT(ISERROR(SEARCH("Fail",Q174)))</formula>
    </cfRule>
    <cfRule type="containsText" dxfId="570" priority="46" operator="containsText" text="Fail">
      <formula>NOT(ISERROR(SEARCH("Fail",Q174)))</formula>
    </cfRule>
  </conditionalFormatting>
  <conditionalFormatting sqref="Q174:R174">
    <cfRule type="expression" dxfId="569" priority="44">
      <formula>#REF!</formula>
    </cfRule>
  </conditionalFormatting>
  <conditionalFormatting sqref="Q175:R175">
    <cfRule type="containsText" dxfId="568" priority="42" operator="containsText" text="Fail">
      <formula>NOT(ISERROR(SEARCH("Fail",Q175)))</formula>
    </cfRule>
    <cfRule type="containsText" dxfId="567" priority="43" operator="containsText" text="Fail">
      <formula>NOT(ISERROR(SEARCH("Fail",Q175)))</formula>
    </cfRule>
  </conditionalFormatting>
  <conditionalFormatting sqref="Q175:R175">
    <cfRule type="expression" dxfId="566" priority="41">
      <formula>#REF!</formula>
    </cfRule>
  </conditionalFormatting>
  <conditionalFormatting sqref="N175">
    <cfRule type="cellIs" dxfId="565" priority="39" operator="equal">
      <formula>"FAIL"</formula>
    </cfRule>
    <cfRule type="cellIs" dxfId="564" priority="40" operator="equal">
      <formula>"PASS"</formula>
    </cfRule>
  </conditionalFormatting>
  <conditionalFormatting sqref="P174">
    <cfRule type="expression" dxfId="563" priority="37">
      <formula>#REF!</formula>
    </cfRule>
  </conditionalFormatting>
  <conditionalFormatting sqref="R128:S131">
    <cfRule type="containsText" dxfId="562" priority="35" operator="containsText" text="Fail">
      <formula>NOT(ISERROR(SEARCH("Fail",R128)))</formula>
    </cfRule>
    <cfRule type="containsText" dxfId="561" priority="36" operator="containsText" text="Fail">
      <formula>NOT(ISERROR(SEARCH("Fail",R128)))</formula>
    </cfRule>
  </conditionalFormatting>
  <conditionalFormatting sqref="Q132:R132">
    <cfRule type="containsText" dxfId="560" priority="33" operator="containsText" text="Fail">
      <formula>NOT(ISERROR(SEARCH("Fail",Q132)))</formula>
    </cfRule>
    <cfRule type="containsText" dxfId="559" priority="34" operator="containsText" text="Fail">
      <formula>NOT(ISERROR(SEARCH("Fail",Q132)))</formula>
    </cfRule>
  </conditionalFormatting>
  <conditionalFormatting sqref="Q132:R132">
    <cfRule type="expression" dxfId="558" priority="32">
      <formula>#REF!</formula>
    </cfRule>
  </conditionalFormatting>
  <conditionalFormatting sqref="Q133:R133">
    <cfRule type="containsText" dxfId="557" priority="30" operator="containsText" text="Fail">
      <formula>NOT(ISERROR(SEARCH("Fail",Q133)))</formula>
    </cfRule>
    <cfRule type="containsText" dxfId="556" priority="31" operator="containsText" text="Fail">
      <formula>NOT(ISERROR(SEARCH("Fail",Q133)))</formula>
    </cfRule>
  </conditionalFormatting>
  <conditionalFormatting sqref="Q133:R133">
    <cfRule type="expression" dxfId="555" priority="29">
      <formula>#REF!</formula>
    </cfRule>
  </conditionalFormatting>
  <conditionalFormatting sqref="N133">
    <cfRule type="cellIs" dxfId="554" priority="27" operator="equal">
      <formula>"FAIL"</formula>
    </cfRule>
    <cfRule type="cellIs" dxfId="553" priority="28" operator="equal">
      <formula>"PASS"</formula>
    </cfRule>
  </conditionalFormatting>
  <conditionalFormatting sqref="P132">
    <cfRule type="expression" dxfId="552" priority="25">
      <formula>#REF!</formula>
    </cfRule>
  </conditionalFormatting>
  <conditionalFormatting sqref="P184">
    <cfRule type="expression" dxfId="551" priority="24">
      <formula>#REF!</formula>
    </cfRule>
  </conditionalFormatting>
  <conditionalFormatting sqref="P194">
    <cfRule type="expression" dxfId="550" priority="23">
      <formula>#REF!</formula>
    </cfRule>
  </conditionalFormatting>
  <conditionalFormatting sqref="P204">
    <cfRule type="expression" dxfId="549" priority="22">
      <formula>#REF!</formula>
    </cfRule>
  </conditionalFormatting>
  <conditionalFormatting sqref="N185">
    <cfRule type="cellIs" dxfId="548" priority="20" operator="equal">
      <formula>"FAIL"</formula>
    </cfRule>
    <cfRule type="cellIs" dxfId="547" priority="21" operator="equal">
      <formula>"PASS"</formula>
    </cfRule>
  </conditionalFormatting>
  <conditionalFormatting sqref="P185">
    <cfRule type="expression" dxfId="546" priority="19">
      <formula>#REF!</formula>
    </cfRule>
  </conditionalFormatting>
  <conditionalFormatting sqref="N195">
    <cfRule type="cellIs" dxfId="545" priority="17" operator="equal">
      <formula>"FAIL"</formula>
    </cfRule>
    <cfRule type="cellIs" dxfId="544" priority="18" operator="equal">
      <formula>"PASS"</formula>
    </cfRule>
  </conditionalFormatting>
  <conditionalFormatting sqref="P195">
    <cfRule type="expression" dxfId="543" priority="16">
      <formula>#REF!</formula>
    </cfRule>
  </conditionalFormatting>
  <conditionalFormatting sqref="N205">
    <cfRule type="cellIs" dxfId="542" priority="14" operator="equal">
      <formula>"FAIL"</formula>
    </cfRule>
    <cfRule type="cellIs" dxfId="541" priority="15" operator="equal">
      <formula>"PASS"</formula>
    </cfRule>
  </conditionalFormatting>
  <conditionalFormatting sqref="P205">
    <cfRule type="expression" dxfId="540" priority="13">
      <formula>#REF!</formula>
    </cfRule>
  </conditionalFormatting>
  <conditionalFormatting sqref="P72">
    <cfRule type="expression" dxfId="539" priority="12">
      <formula>#REF!</formula>
    </cfRule>
  </conditionalFormatting>
  <conditionalFormatting sqref="P80">
    <cfRule type="expression" dxfId="538" priority="11">
      <formula>#REF!</formula>
    </cfRule>
  </conditionalFormatting>
  <conditionalFormatting sqref="P90">
    <cfRule type="expression" dxfId="537" priority="10">
      <formula>#REF!</formula>
    </cfRule>
  </conditionalFormatting>
  <conditionalFormatting sqref="P99">
    <cfRule type="expression" dxfId="536" priority="9">
      <formula>#REF!</formula>
    </cfRule>
  </conditionalFormatting>
  <conditionalFormatting sqref="P114">
    <cfRule type="expression" dxfId="535" priority="8">
      <formula>#REF!</formula>
    </cfRule>
  </conditionalFormatting>
  <conditionalFormatting sqref="P124">
    <cfRule type="expression" dxfId="534" priority="7">
      <formula>#REF!</formula>
    </cfRule>
  </conditionalFormatting>
  <conditionalFormatting sqref="P133">
    <cfRule type="expression" dxfId="533" priority="6">
      <formula>#REF!</formula>
    </cfRule>
  </conditionalFormatting>
  <conditionalFormatting sqref="P139">
    <cfRule type="expression" dxfId="532" priority="5">
      <formula>#REF!</formula>
    </cfRule>
  </conditionalFormatting>
  <conditionalFormatting sqref="P146">
    <cfRule type="expression" dxfId="531" priority="4">
      <formula>#REF!</formula>
    </cfRule>
  </conditionalFormatting>
  <conditionalFormatting sqref="P156">
    <cfRule type="expression" dxfId="530" priority="3">
      <formula>#REF!</formula>
    </cfRule>
  </conditionalFormatting>
  <conditionalFormatting sqref="P165">
    <cfRule type="expression" dxfId="529" priority="2">
      <formula>#REF!</formula>
    </cfRule>
  </conditionalFormatting>
  <conditionalFormatting sqref="P175">
    <cfRule type="expression" dxfId="528" priority="1">
      <formula>#REF!</formula>
    </cfRule>
  </conditionalFormatting>
  <dataValidations count="1">
    <dataValidation type="list" allowBlank="1" showInputMessage="1" showErrorMessage="1" sqref="N11 N34 N23 N41 N48 N55 N63 N72 N80 N90 N99 N114 N124 N139 N146 N156 N165 N175 N133 N195:N196 N185:N186 N205" xr:uid="{C7E637E7-1D72-41B5-833B-D65DB3563E5E}">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85009"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85009" r:id="rId5" name="ReEnter"/>
      </mc:Fallback>
    </mc:AlternateContent>
    <mc:AlternateContent xmlns:mc="http://schemas.openxmlformats.org/markup-compatibility/2006">
      <mc:Choice Requires="x14">
        <control shapeId="85008" r:id="rId7" name="AVoIP_03">
          <controlPr defaultSize="0" print="0" autoLine="0" r:id="rId8">
            <anchor moveWithCells="1" sizeWithCells="1">
              <from>
                <xdr:col>1</xdr:col>
                <xdr:colOff>171450</xdr:colOff>
                <xdr:row>196</xdr:row>
                <xdr:rowOff>31750</xdr:rowOff>
              </from>
              <to>
                <xdr:col>1</xdr:col>
                <xdr:colOff>393700</xdr:colOff>
                <xdr:row>197</xdr:row>
                <xdr:rowOff>6350</xdr:rowOff>
              </to>
            </anchor>
          </controlPr>
        </control>
      </mc:Choice>
      <mc:Fallback>
        <control shapeId="85008" r:id="rId7" name="AVoIP_03"/>
      </mc:Fallback>
    </mc:AlternateContent>
    <mc:AlternateContent xmlns:mc="http://schemas.openxmlformats.org/markup-compatibility/2006">
      <mc:Choice Requires="x14">
        <control shapeId="85007" r:id="rId9" name="AVoIP_02">
          <controlPr defaultSize="0" print="0" autoLine="0" r:id="rId8">
            <anchor moveWithCells="1" sizeWithCells="1">
              <from>
                <xdr:col>1</xdr:col>
                <xdr:colOff>171450</xdr:colOff>
                <xdr:row>186</xdr:row>
                <xdr:rowOff>31750</xdr:rowOff>
              </from>
              <to>
                <xdr:col>1</xdr:col>
                <xdr:colOff>393700</xdr:colOff>
                <xdr:row>186</xdr:row>
                <xdr:rowOff>196850</xdr:rowOff>
              </to>
            </anchor>
          </controlPr>
        </control>
      </mc:Choice>
      <mc:Fallback>
        <control shapeId="85007" r:id="rId9" name="AVoIP_02"/>
      </mc:Fallback>
    </mc:AlternateContent>
    <mc:AlternateContent xmlns:mc="http://schemas.openxmlformats.org/markup-compatibility/2006">
      <mc:Choice Requires="x14">
        <control shapeId="85006" r:id="rId10" name="AVoIP_01">
          <controlPr defaultSize="0" print="0" autoLine="0" r:id="rId8">
            <anchor moveWithCells="1" sizeWithCells="1">
              <from>
                <xdr:col>1</xdr:col>
                <xdr:colOff>171450</xdr:colOff>
                <xdr:row>177</xdr:row>
                <xdr:rowOff>31750</xdr:rowOff>
              </from>
              <to>
                <xdr:col>1</xdr:col>
                <xdr:colOff>393700</xdr:colOff>
                <xdr:row>177</xdr:row>
                <xdr:rowOff>196850</xdr:rowOff>
              </to>
            </anchor>
          </controlPr>
        </control>
      </mc:Choice>
      <mc:Fallback>
        <control shapeId="85006" r:id="rId10" name="AVoIP_01"/>
      </mc:Fallback>
    </mc:AlternateContent>
    <mc:AlternateContent xmlns:mc="http://schemas.openxmlformats.org/markup-compatibility/2006">
      <mc:Choice Requires="x14">
        <control shapeId="85005" r:id="rId11" name="LED_01">
          <controlPr defaultSize="0" print="0" autoLine="0" r:id="rId8">
            <anchor moveWithCells="1" sizeWithCells="1">
              <from>
                <xdr:col>1</xdr:col>
                <xdr:colOff>171450</xdr:colOff>
                <xdr:row>141</xdr:row>
                <xdr:rowOff>31750</xdr:rowOff>
              </from>
              <to>
                <xdr:col>1</xdr:col>
                <xdr:colOff>393700</xdr:colOff>
                <xdr:row>141</xdr:row>
                <xdr:rowOff>196850</xdr:rowOff>
              </to>
            </anchor>
          </controlPr>
        </control>
      </mc:Choice>
      <mc:Fallback>
        <control shapeId="85005" r:id="rId11" name="LED_01"/>
      </mc:Fallback>
    </mc:AlternateContent>
    <mc:AlternateContent xmlns:mc="http://schemas.openxmlformats.org/markup-compatibility/2006">
      <mc:Choice Requires="x14">
        <control shapeId="85004" r:id="rId12" name="SSD_02">
          <controlPr defaultSize="0" print="0" autoLine="0" r:id="rId8">
            <anchor moveWithCells="1" sizeWithCells="1">
              <from>
                <xdr:col>1</xdr:col>
                <xdr:colOff>171450</xdr:colOff>
                <xdr:row>42</xdr:row>
                <xdr:rowOff>31750</xdr:rowOff>
              </from>
              <to>
                <xdr:col>1</xdr:col>
                <xdr:colOff>393700</xdr:colOff>
                <xdr:row>42</xdr:row>
                <xdr:rowOff>196850</xdr:rowOff>
              </to>
            </anchor>
          </controlPr>
        </control>
      </mc:Choice>
      <mc:Fallback>
        <control shapeId="85004" r:id="rId12" name="SSD_02"/>
      </mc:Fallback>
    </mc:AlternateContent>
    <mc:AlternateContent xmlns:mc="http://schemas.openxmlformats.org/markup-compatibility/2006">
      <mc:Choice Requires="x14">
        <control shapeId="85003" r:id="rId13" name="SSD_01">
          <controlPr defaultSize="0" print="0" autoLine="0" r:id="rId8">
            <anchor moveWithCells="1" sizeWithCells="1">
              <from>
                <xdr:col>1</xdr:col>
                <xdr:colOff>171450</xdr:colOff>
                <xdr:row>36</xdr:row>
                <xdr:rowOff>31750</xdr:rowOff>
              </from>
              <to>
                <xdr:col>1</xdr:col>
                <xdr:colOff>393700</xdr:colOff>
                <xdr:row>36</xdr:row>
                <xdr:rowOff>196850</xdr:rowOff>
              </to>
            </anchor>
          </controlPr>
        </control>
      </mc:Choice>
      <mc:Fallback>
        <control shapeId="85003" r:id="rId13" name="SSD_01"/>
      </mc:Fallback>
    </mc:AlternateContent>
    <mc:AlternateContent xmlns:mc="http://schemas.openxmlformats.org/markup-compatibility/2006">
      <mc:Choice Requires="x14">
        <control shapeId="85002" r:id="rId14" name="WLS_01">
          <controlPr defaultSize="0" print="0" autoLine="0" r:id="rId8">
            <anchor moveWithCells="1" sizeWithCells="1">
              <from>
                <xdr:col>1</xdr:col>
                <xdr:colOff>171450</xdr:colOff>
                <xdr:row>74</xdr:row>
                <xdr:rowOff>31750</xdr:rowOff>
              </from>
              <to>
                <xdr:col>1</xdr:col>
                <xdr:colOff>393700</xdr:colOff>
                <xdr:row>74</xdr:row>
                <xdr:rowOff>196850</xdr:rowOff>
              </to>
            </anchor>
          </controlPr>
        </control>
      </mc:Choice>
      <mc:Fallback>
        <control shapeId="85002" r:id="rId14" name="WLS_01"/>
      </mc:Fallback>
    </mc:AlternateContent>
    <mc:AlternateContent xmlns:mc="http://schemas.openxmlformats.org/markup-compatibility/2006">
      <mc:Choice Requires="x14">
        <control shapeId="85001" r:id="rId15" name="POE_01">
          <controlPr defaultSize="0" print="0" autoLine="0" r:id="rId8">
            <anchor moveWithCells="1" sizeWithCells="1">
              <from>
                <xdr:col>1</xdr:col>
                <xdr:colOff>171450</xdr:colOff>
                <xdr:row>65</xdr:row>
                <xdr:rowOff>31750</xdr:rowOff>
              </from>
              <to>
                <xdr:col>1</xdr:col>
                <xdr:colOff>393700</xdr:colOff>
                <xdr:row>65</xdr:row>
                <xdr:rowOff>196850</xdr:rowOff>
              </to>
            </anchor>
          </controlPr>
        </control>
      </mc:Choice>
      <mc:Fallback>
        <control shapeId="85001" r:id="rId15" name="POE_01"/>
      </mc:Fallback>
    </mc:AlternateContent>
    <mc:AlternateContent xmlns:mc="http://schemas.openxmlformats.org/markup-compatibility/2006">
      <mc:Choice Requires="x14">
        <control shapeId="85000" r:id="rId16" name="SP_01">
          <controlPr defaultSize="0" print="0" autoLine="0" r:id="rId8">
            <anchor moveWithCells="1" sizeWithCells="1">
              <from>
                <xdr:col>1</xdr:col>
                <xdr:colOff>171450</xdr:colOff>
                <xdr:row>82</xdr:row>
                <xdr:rowOff>31750</xdr:rowOff>
              </from>
              <to>
                <xdr:col>1</xdr:col>
                <xdr:colOff>393700</xdr:colOff>
                <xdr:row>82</xdr:row>
                <xdr:rowOff>196850</xdr:rowOff>
              </to>
            </anchor>
          </controlPr>
        </control>
      </mc:Choice>
      <mc:Fallback>
        <control shapeId="85000" r:id="rId16" name="SP_01"/>
      </mc:Fallback>
    </mc:AlternateContent>
    <mc:AlternateContent xmlns:mc="http://schemas.openxmlformats.org/markup-compatibility/2006">
      <mc:Choice Requires="x14">
        <control shapeId="84999" r:id="rId17" name="SP_03">
          <controlPr defaultSize="0" print="0" autoLine="0" r:id="rId8">
            <anchor moveWithCells="1" sizeWithCells="1">
              <from>
                <xdr:col>1</xdr:col>
                <xdr:colOff>171450</xdr:colOff>
                <xdr:row>100</xdr:row>
                <xdr:rowOff>31750</xdr:rowOff>
              </from>
              <to>
                <xdr:col>1</xdr:col>
                <xdr:colOff>393700</xdr:colOff>
                <xdr:row>100</xdr:row>
                <xdr:rowOff>196850</xdr:rowOff>
              </to>
            </anchor>
          </controlPr>
        </control>
      </mc:Choice>
      <mc:Fallback>
        <control shapeId="84999" r:id="rId17" name="SP_03"/>
      </mc:Fallback>
    </mc:AlternateContent>
    <mc:AlternateContent xmlns:mc="http://schemas.openxmlformats.org/markup-compatibility/2006">
      <mc:Choice Requires="x14">
        <control shapeId="84998" r:id="rId18" name="SP_02">
          <controlPr defaultSize="0" print="0" autoLine="0" r:id="rId8">
            <anchor moveWithCells="1" sizeWithCells="1">
              <from>
                <xdr:col>1</xdr:col>
                <xdr:colOff>171450</xdr:colOff>
                <xdr:row>91</xdr:row>
                <xdr:rowOff>31750</xdr:rowOff>
              </from>
              <to>
                <xdr:col>1</xdr:col>
                <xdr:colOff>393700</xdr:colOff>
                <xdr:row>91</xdr:row>
                <xdr:rowOff>196850</xdr:rowOff>
              </to>
            </anchor>
          </controlPr>
        </control>
      </mc:Choice>
      <mc:Fallback>
        <control shapeId="84998" r:id="rId18" name="SP_02"/>
      </mc:Fallback>
    </mc:AlternateContent>
    <mc:AlternateContent xmlns:mc="http://schemas.openxmlformats.org/markup-compatibility/2006">
      <mc:Choice Requires="x14">
        <control shapeId="84997" r:id="rId19" name="GPIO_01">
          <controlPr defaultSize="0" print="0" autoLine="0" r:id="rId8">
            <anchor moveWithCells="1" sizeWithCells="1">
              <from>
                <xdr:col>1</xdr:col>
                <xdr:colOff>171450</xdr:colOff>
                <xdr:row>126</xdr:row>
                <xdr:rowOff>31750</xdr:rowOff>
              </from>
              <to>
                <xdr:col>1</xdr:col>
                <xdr:colOff>393700</xdr:colOff>
                <xdr:row>126</xdr:row>
                <xdr:rowOff>196850</xdr:rowOff>
              </to>
            </anchor>
          </controlPr>
        </control>
      </mc:Choice>
      <mc:Fallback>
        <control shapeId="84997" r:id="rId19" name="GPIO_01"/>
      </mc:Fallback>
    </mc:AlternateContent>
    <mc:AlternateContent xmlns:mc="http://schemas.openxmlformats.org/markup-compatibility/2006">
      <mc:Choice Requires="x14">
        <control shapeId="84996" r:id="rId20" name="BUT_01">
          <controlPr defaultSize="0" print="0" autoLine="0" r:id="rId8">
            <anchor moveWithCells="1" sizeWithCells="1">
              <from>
                <xdr:col>1</xdr:col>
                <xdr:colOff>171450</xdr:colOff>
                <xdr:row>135</xdr:row>
                <xdr:rowOff>31750</xdr:rowOff>
              </from>
              <to>
                <xdr:col>1</xdr:col>
                <xdr:colOff>393700</xdr:colOff>
                <xdr:row>135</xdr:row>
                <xdr:rowOff>196850</xdr:rowOff>
              </to>
            </anchor>
          </controlPr>
        </control>
      </mc:Choice>
      <mc:Fallback>
        <control shapeId="84996" r:id="rId20" name="BUT_01"/>
      </mc:Fallback>
    </mc:AlternateContent>
    <mc:AlternateContent xmlns:mc="http://schemas.openxmlformats.org/markup-compatibility/2006">
      <mc:Choice Requires="x14">
        <control shapeId="84995" r:id="rId21" name="HomeBtn">
          <controlPr defaultSize="0" print="0" autoLine="0" r:id="rId22">
            <anchor moveWithCells="1" sizeWithCells="1">
              <from>
                <xdr:col>15</xdr:col>
                <xdr:colOff>57150</xdr:colOff>
                <xdr:row>1</xdr:row>
                <xdr:rowOff>31750</xdr:rowOff>
              </from>
              <to>
                <xdr:col>15</xdr:col>
                <xdr:colOff>381000</xdr:colOff>
                <xdr:row>1</xdr:row>
                <xdr:rowOff>317500</xdr:rowOff>
              </to>
            </anchor>
          </controlPr>
        </control>
      </mc:Choice>
      <mc:Fallback>
        <control shapeId="84995" r:id="rId21" name="HomeBtn"/>
      </mc:Fallback>
    </mc:AlternateContent>
    <mc:AlternateContent xmlns:mc="http://schemas.openxmlformats.org/markup-compatibility/2006">
      <mc:Choice Requires="x14">
        <control shapeId="84994" r:id="rId23" name="RePlan">
          <controlPr defaultSize="0" print="0" autoLine="0" r:id="rId24">
            <anchor moveWithCells="1" sizeWithCells="1">
              <from>
                <xdr:col>13</xdr:col>
                <xdr:colOff>355600</xdr:colOff>
                <xdr:row>1</xdr:row>
                <xdr:rowOff>31750</xdr:rowOff>
              </from>
              <to>
                <xdr:col>14</xdr:col>
                <xdr:colOff>450850</xdr:colOff>
                <xdr:row>1</xdr:row>
                <xdr:rowOff>317500</xdr:rowOff>
              </to>
            </anchor>
          </controlPr>
        </control>
      </mc:Choice>
      <mc:Fallback>
        <control shapeId="84994" r:id="rId23" name="RePlan"/>
      </mc:Fallback>
    </mc:AlternateContent>
    <mc:AlternateContent xmlns:mc="http://schemas.openxmlformats.org/markup-compatibility/2006">
      <mc:Choice Requires="x14">
        <control shapeId="84993" r:id="rId25" name="Label1">
          <controlPr defaultSize="0" print="0" autoLine="0" r:id="rId26">
            <anchor moveWithCells="1" sizeWithCells="1">
              <from>
                <xdr:col>2</xdr:col>
                <xdr:colOff>69850</xdr:colOff>
                <xdr:row>206</xdr:row>
                <xdr:rowOff>31750</xdr:rowOff>
              </from>
              <to>
                <xdr:col>2</xdr:col>
                <xdr:colOff>450850</xdr:colOff>
                <xdr:row>206</xdr:row>
                <xdr:rowOff>165100</xdr:rowOff>
              </to>
            </anchor>
          </controlPr>
        </control>
      </mc:Choice>
      <mc:Fallback>
        <control shapeId="84993" r:id="rId25" name="Label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4078A-F0F1-466E-9F9B-CAD8F862746C}">
  <sheetPr codeName="Reliability1">
    <pageSetUpPr fitToPage="1"/>
  </sheetPr>
  <dimension ref="A1:P1038"/>
  <sheetViews>
    <sheetView topLeftCell="A34" zoomScaleNormal="100" zoomScalePageLayoutView="70" workbookViewId="0">
      <selection activeCell="B46" sqref="B46"/>
    </sheetView>
  </sheetViews>
  <sheetFormatPr defaultColWidth="8.7265625" defaultRowHeight="15.5" x14ac:dyDescent="0.4"/>
  <cols>
    <col min="1" max="1" width="4.7265625" style="40" customWidth="1"/>
    <col min="2" max="2" width="6.7265625" style="25" customWidth="1"/>
    <col min="3" max="15" width="6.7265625" style="82" customWidth="1"/>
    <col min="16" max="16" width="5.7265625" style="86" customWidth="1"/>
    <col min="17" max="17" width="2.7265625" style="82" customWidth="1"/>
    <col min="18" max="16384" width="8.7265625" style="82"/>
  </cols>
  <sheetData>
    <row r="1" spans="1:16" ht="18" customHeight="1" x14ac:dyDescent="0.4">
      <c r="B1" s="23"/>
      <c r="C1" s="12">
        <f>COUNTIF($A$4:$A$63,"=-1")+COUNTIF($A$4:$A$63,"=0")</f>
        <v>7</v>
      </c>
      <c r="D1" s="12">
        <f>COUNTIF($A$4:$A$63,"=-1")</f>
        <v>7</v>
      </c>
      <c r="E1" s="12">
        <f>COUNTIFS($A$4:$A$63,"=-1",$N$4:$N$63,"=PASS")+COUNTIFS($A$4:$A$63,"=-1",$N$4:$N$63,"&gt;0")</f>
        <v>0</v>
      </c>
      <c r="F1" s="12">
        <f>COUNTIFS($A$4:$A$63,"=-1",$N$4:$N$63,"=FAIL")</f>
        <v>0</v>
      </c>
      <c r="G1" s="12">
        <f>SUMIF($A$4:$A$63,"=-1",$P$4:$P$63)</f>
        <v>3.5</v>
      </c>
    </row>
    <row r="2" spans="1:16" ht="27" customHeight="1" x14ac:dyDescent="0.4">
      <c r="B2" s="21" t="s">
        <v>299</v>
      </c>
      <c r="C2" s="187" t="s">
        <v>329</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91</v>
      </c>
      <c r="D4" s="193"/>
      <c r="E4" s="193"/>
      <c r="F4" s="193"/>
      <c r="G4" s="193"/>
      <c r="H4" s="193"/>
      <c r="I4" s="193"/>
      <c r="J4" s="193"/>
      <c r="K4" s="193"/>
      <c r="L4" s="193"/>
      <c r="M4" s="193"/>
      <c r="N4" s="193"/>
      <c r="O4" s="193"/>
    </row>
    <row r="5" spans="1:16" ht="16" customHeight="1" x14ac:dyDescent="0.4">
      <c r="B5" s="44"/>
      <c r="C5" s="230" t="s">
        <v>26</v>
      </c>
      <c r="D5" s="231"/>
      <c r="E5" s="233" t="s">
        <v>330</v>
      </c>
      <c r="F5" s="233"/>
      <c r="G5" s="233"/>
      <c r="H5" s="233"/>
      <c r="I5" s="233"/>
      <c r="J5" s="233"/>
      <c r="K5" s="233"/>
      <c r="L5" s="233"/>
      <c r="M5" s="233"/>
      <c r="N5" s="233"/>
      <c r="O5" s="233"/>
      <c r="P5" s="87"/>
    </row>
    <row r="6" spans="1:16" ht="16" customHeight="1" x14ac:dyDescent="0.4">
      <c r="B6" s="44"/>
      <c r="C6" s="218" t="s">
        <v>331</v>
      </c>
      <c r="D6" s="218"/>
      <c r="E6" s="219" t="s">
        <v>91</v>
      </c>
      <c r="F6" s="219"/>
      <c r="G6" s="219"/>
      <c r="H6" s="219"/>
      <c r="I6" s="219"/>
      <c r="J6" s="219"/>
      <c r="K6" s="219"/>
      <c r="L6" s="219"/>
      <c r="M6" s="219"/>
      <c r="N6" s="219"/>
      <c r="O6" s="219"/>
      <c r="P6" s="87"/>
    </row>
    <row r="7" spans="1:16" ht="16" customHeight="1" x14ac:dyDescent="0.4">
      <c r="B7" s="44"/>
      <c r="C7" s="218" t="s">
        <v>111</v>
      </c>
      <c r="D7" s="218"/>
      <c r="E7" s="219" t="s">
        <v>332</v>
      </c>
      <c r="F7" s="219"/>
      <c r="G7" s="219"/>
      <c r="H7" s="219"/>
      <c r="I7" s="219"/>
      <c r="J7" s="219"/>
      <c r="K7" s="219"/>
      <c r="L7" s="219"/>
      <c r="M7" s="219"/>
      <c r="N7" s="219"/>
      <c r="O7" s="219"/>
      <c r="P7" s="87"/>
    </row>
    <row r="8" spans="1:16" ht="16" customHeight="1" x14ac:dyDescent="0.4">
      <c r="B8" s="44"/>
      <c r="C8" s="218"/>
      <c r="D8" s="218"/>
      <c r="E8" s="219"/>
      <c r="F8" s="219"/>
      <c r="G8" s="219"/>
      <c r="H8" s="219"/>
      <c r="I8" s="219"/>
      <c r="J8" s="219"/>
      <c r="K8" s="219"/>
      <c r="L8" s="219"/>
      <c r="M8" s="219"/>
      <c r="N8" s="219"/>
      <c r="O8" s="219"/>
      <c r="P8" s="87"/>
    </row>
    <row r="9" spans="1:16" ht="250" customHeight="1" x14ac:dyDescent="0.4">
      <c r="B9" s="44"/>
      <c r="C9" s="260" t="s">
        <v>333</v>
      </c>
      <c r="D9" s="261"/>
      <c r="E9" s="262"/>
      <c r="F9" s="263"/>
      <c r="G9" s="263"/>
      <c r="H9" s="263"/>
      <c r="I9" s="263"/>
      <c r="J9" s="263"/>
      <c r="K9" s="263"/>
      <c r="L9" s="263"/>
      <c r="M9" s="263"/>
      <c r="N9" s="263"/>
      <c r="O9" s="264"/>
    </row>
    <row r="10" spans="1:16" ht="16" customHeight="1" x14ac:dyDescent="0.4">
      <c r="B10" s="44"/>
      <c r="C10" s="220" t="s">
        <v>112</v>
      </c>
      <c r="D10" s="221"/>
      <c r="E10" s="222" t="s">
        <v>334</v>
      </c>
      <c r="F10" s="223"/>
      <c r="G10" s="223"/>
      <c r="H10" s="223"/>
      <c r="I10" s="223"/>
      <c r="J10" s="223"/>
      <c r="K10" s="223"/>
      <c r="L10" s="223"/>
      <c r="M10" s="223"/>
      <c r="N10" s="223"/>
      <c r="O10" s="224"/>
      <c r="P10" s="83" t="s">
        <v>40</v>
      </c>
    </row>
    <row r="11" spans="1:16" ht="32" customHeight="1" x14ac:dyDescent="0.4">
      <c r="A11" s="40">
        <v>-1</v>
      </c>
      <c r="B11" s="44"/>
      <c r="C11" s="225" t="s">
        <v>27</v>
      </c>
      <c r="D11" s="226"/>
      <c r="E11" s="227" t="s">
        <v>20</v>
      </c>
      <c r="F11" s="227"/>
      <c r="G11" s="227"/>
      <c r="H11" s="227"/>
      <c r="I11" s="227"/>
      <c r="J11" s="227"/>
      <c r="K11" s="227"/>
      <c r="L11" s="228" t="s">
        <v>28</v>
      </c>
      <c r="M11" s="228"/>
      <c r="N11" s="229"/>
      <c r="O11" s="229"/>
      <c r="P11" s="85">
        <v>0.5</v>
      </c>
    </row>
    <row r="12" spans="1:16" ht="16" customHeight="1" x14ac:dyDescent="0.4">
      <c r="B12" s="45"/>
      <c r="C12" s="36"/>
      <c r="D12" s="36"/>
      <c r="E12" s="36"/>
      <c r="F12" s="36"/>
      <c r="G12" s="36"/>
      <c r="H12" s="36"/>
      <c r="I12" s="36"/>
      <c r="J12" s="36"/>
      <c r="K12" s="36"/>
      <c r="L12" s="36"/>
      <c r="M12" s="36"/>
      <c r="N12" s="36"/>
      <c r="O12" s="36"/>
    </row>
    <row r="13" spans="1:16" ht="20" customHeight="1" x14ac:dyDescent="0.4">
      <c r="B13" s="22" t="s">
        <v>299</v>
      </c>
      <c r="C13" s="192" t="s">
        <v>93</v>
      </c>
      <c r="D13" s="193"/>
      <c r="E13" s="193"/>
      <c r="F13" s="193"/>
      <c r="G13" s="193"/>
      <c r="H13" s="193"/>
      <c r="I13" s="193"/>
      <c r="J13" s="193"/>
      <c r="K13" s="193"/>
      <c r="L13" s="193"/>
      <c r="M13" s="193"/>
      <c r="N13" s="193"/>
      <c r="O13" s="193"/>
    </row>
    <row r="14" spans="1:16" ht="16" customHeight="1" x14ac:dyDescent="0.4">
      <c r="B14" s="44"/>
      <c r="C14" s="230" t="s">
        <v>26</v>
      </c>
      <c r="D14" s="231"/>
      <c r="E14" s="233" t="s">
        <v>335</v>
      </c>
      <c r="F14" s="233"/>
      <c r="G14" s="233"/>
      <c r="H14" s="233"/>
      <c r="I14" s="233"/>
      <c r="J14" s="233"/>
      <c r="K14" s="233"/>
      <c r="L14" s="233"/>
      <c r="M14" s="233"/>
      <c r="N14" s="233"/>
      <c r="O14" s="233"/>
      <c r="P14" s="87"/>
    </row>
    <row r="15" spans="1:16" ht="16" customHeight="1" x14ac:dyDescent="0.4">
      <c r="B15" s="44"/>
      <c r="C15" s="218" t="s">
        <v>331</v>
      </c>
      <c r="D15" s="218"/>
      <c r="E15" s="219" t="s">
        <v>93</v>
      </c>
      <c r="F15" s="219"/>
      <c r="G15" s="219"/>
      <c r="H15" s="219"/>
      <c r="I15" s="219"/>
      <c r="J15" s="219"/>
      <c r="K15" s="219"/>
      <c r="L15" s="219"/>
      <c r="M15" s="219"/>
      <c r="N15" s="219"/>
      <c r="O15" s="219"/>
      <c r="P15" s="87"/>
    </row>
    <row r="16" spans="1:16" ht="16" customHeight="1" x14ac:dyDescent="0.4">
      <c r="B16" s="44"/>
      <c r="C16" s="218" t="s">
        <v>111</v>
      </c>
      <c r="D16" s="218"/>
      <c r="E16" s="219" t="s">
        <v>336</v>
      </c>
      <c r="F16" s="219"/>
      <c r="G16" s="219"/>
      <c r="H16" s="219"/>
      <c r="I16" s="219"/>
      <c r="J16" s="219"/>
      <c r="K16" s="219"/>
      <c r="L16" s="219"/>
      <c r="M16" s="219"/>
      <c r="N16" s="219"/>
      <c r="O16" s="219"/>
      <c r="P16" s="87"/>
    </row>
    <row r="17" spans="1:16" ht="16" customHeight="1" x14ac:dyDescent="0.4">
      <c r="B17" s="44"/>
      <c r="C17" s="218"/>
      <c r="D17" s="218"/>
      <c r="E17" s="219"/>
      <c r="F17" s="219"/>
      <c r="G17" s="219"/>
      <c r="H17" s="219"/>
      <c r="I17" s="219"/>
      <c r="J17" s="219"/>
      <c r="K17" s="219"/>
      <c r="L17" s="219"/>
      <c r="M17" s="219"/>
      <c r="N17" s="219"/>
      <c r="O17" s="219"/>
      <c r="P17" s="87"/>
    </row>
    <row r="18" spans="1:16" ht="250" customHeight="1" x14ac:dyDescent="0.4">
      <c r="B18" s="44"/>
      <c r="C18" s="260" t="s">
        <v>333</v>
      </c>
      <c r="D18" s="261"/>
      <c r="E18" s="262"/>
      <c r="F18" s="263"/>
      <c r="G18" s="263"/>
      <c r="H18" s="263"/>
      <c r="I18" s="263"/>
      <c r="J18" s="263"/>
      <c r="K18" s="263"/>
      <c r="L18" s="263"/>
      <c r="M18" s="263"/>
      <c r="N18" s="263"/>
      <c r="O18" s="264"/>
    </row>
    <row r="19" spans="1:16" ht="16" customHeight="1" x14ac:dyDescent="0.4">
      <c r="B19" s="44"/>
      <c r="C19" s="220" t="s">
        <v>112</v>
      </c>
      <c r="D19" s="221"/>
      <c r="E19" s="222" t="s">
        <v>337</v>
      </c>
      <c r="F19" s="223"/>
      <c r="G19" s="223"/>
      <c r="H19" s="223"/>
      <c r="I19" s="223"/>
      <c r="J19" s="223"/>
      <c r="K19" s="223"/>
      <c r="L19" s="223"/>
      <c r="M19" s="223"/>
      <c r="N19" s="223"/>
      <c r="O19" s="224"/>
      <c r="P19" s="83" t="s">
        <v>40</v>
      </c>
    </row>
    <row r="20" spans="1:16" ht="32" customHeight="1" x14ac:dyDescent="0.4">
      <c r="A20" s="40">
        <v>-1</v>
      </c>
      <c r="B20" s="44"/>
      <c r="C20" s="225" t="s">
        <v>27</v>
      </c>
      <c r="D20" s="226"/>
      <c r="E20" s="227" t="s">
        <v>20</v>
      </c>
      <c r="F20" s="227"/>
      <c r="G20" s="227"/>
      <c r="H20" s="227"/>
      <c r="I20" s="227"/>
      <c r="J20" s="227"/>
      <c r="K20" s="227"/>
      <c r="L20" s="228" t="s">
        <v>28</v>
      </c>
      <c r="M20" s="228"/>
      <c r="N20" s="229"/>
      <c r="O20" s="229"/>
      <c r="P20" s="85">
        <v>0.5</v>
      </c>
    </row>
    <row r="21" spans="1:16" ht="16" customHeight="1" x14ac:dyDescent="0.4">
      <c r="B21" s="45"/>
      <c r="C21" s="36"/>
      <c r="D21" s="36"/>
      <c r="E21" s="36"/>
      <c r="F21" s="36"/>
      <c r="G21" s="36"/>
      <c r="H21" s="36"/>
      <c r="I21" s="36"/>
      <c r="J21" s="36"/>
      <c r="K21" s="36"/>
      <c r="L21" s="36"/>
      <c r="M21" s="36"/>
      <c r="N21" s="36"/>
      <c r="O21" s="36"/>
    </row>
    <row r="22" spans="1:16" ht="20" customHeight="1" x14ac:dyDescent="0.4">
      <c r="B22" s="22" t="s">
        <v>299</v>
      </c>
      <c r="C22" s="192" t="s">
        <v>338</v>
      </c>
      <c r="D22" s="193"/>
      <c r="E22" s="193"/>
      <c r="F22" s="193"/>
      <c r="G22" s="193"/>
      <c r="H22" s="193"/>
      <c r="I22" s="193"/>
      <c r="J22" s="193"/>
      <c r="K22" s="193"/>
      <c r="L22" s="193"/>
      <c r="M22" s="193"/>
      <c r="N22" s="193"/>
      <c r="O22" s="193"/>
    </row>
    <row r="23" spans="1:16" ht="16" customHeight="1" x14ac:dyDescent="0.4">
      <c r="B23" s="44"/>
      <c r="C23" s="230" t="s">
        <v>26</v>
      </c>
      <c r="D23" s="231"/>
      <c r="E23" s="233" t="s">
        <v>339</v>
      </c>
      <c r="F23" s="233"/>
      <c r="G23" s="233"/>
      <c r="H23" s="233"/>
      <c r="I23" s="233"/>
      <c r="J23" s="233"/>
      <c r="K23" s="233"/>
      <c r="L23" s="233"/>
      <c r="M23" s="233"/>
      <c r="N23" s="233"/>
      <c r="O23" s="233"/>
      <c r="P23" s="87"/>
    </row>
    <row r="24" spans="1:16" ht="16" customHeight="1" x14ac:dyDescent="0.4">
      <c r="B24" s="44"/>
      <c r="C24" s="218" t="s">
        <v>331</v>
      </c>
      <c r="D24" s="218"/>
      <c r="E24" s="219" t="s">
        <v>338</v>
      </c>
      <c r="F24" s="219"/>
      <c r="G24" s="219"/>
      <c r="H24" s="219"/>
      <c r="I24" s="219"/>
      <c r="J24" s="219"/>
      <c r="K24" s="219"/>
      <c r="L24" s="219"/>
      <c r="M24" s="219"/>
      <c r="N24" s="219"/>
      <c r="O24" s="219"/>
      <c r="P24" s="87"/>
    </row>
    <row r="25" spans="1:16" ht="16" customHeight="1" x14ac:dyDescent="0.4">
      <c r="B25" s="44"/>
      <c r="C25" s="218" t="s">
        <v>111</v>
      </c>
      <c r="D25" s="218"/>
      <c r="E25" s="219" t="s">
        <v>340</v>
      </c>
      <c r="F25" s="219"/>
      <c r="G25" s="219"/>
      <c r="H25" s="219"/>
      <c r="I25" s="219"/>
      <c r="J25" s="219"/>
      <c r="K25" s="219"/>
      <c r="L25" s="219"/>
      <c r="M25" s="219"/>
      <c r="N25" s="219"/>
      <c r="O25" s="219"/>
      <c r="P25" s="87"/>
    </row>
    <row r="26" spans="1:16" ht="250" customHeight="1" x14ac:dyDescent="0.4">
      <c r="B26" s="44"/>
      <c r="C26" s="260" t="s">
        <v>333</v>
      </c>
      <c r="D26" s="261"/>
      <c r="E26" s="262"/>
      <c r="F26" s="263"/>
      <c r="G26" s="263"/>
      <c r="H26" s="263"/>
      <c r="I26" s="263"/>
      <c r="J26" s="263"/>
      <c r="K26" s="263"/>
      <c r="L26" s="263"/>
      <c r="M26" s="263"/>
      <c r="N26" s="263"/>
      <c r="O26" s="264"/>
    </row>
    <row r="27" spans="1:16" ht="16" customHeight="1" x14ac:dyDescent="0.4">
      <c r="B27" s="44"/>
      <c r="C27" s="220" t="s">
        <v>112</v>
      </c>
      <c r="D27" s="221"/>
      <c r="E27" s="222" t="s">
        <v>341</v>
      </c>
      <c r="F27" s="223"/>
      <c r="G27" s="223"/>
      <c r="H27" s="223"/>
      <c r="I27" s="223"/>
      <c r="J27" s="223"/>
      <c r="K27" s="223"/>
      <c r="L27" s="223"/>
      <c r="M27" s="223"/>
      <c r="N27" s="223"/>
      <c r="O27" s="224"/>
      <c r="P27" s="83" t="s">
        <v>40</v>
      </c>
    </row>
    <row r="28" spans="1:16" ht="32" customHeight="1" x14ac:dyDescent="0.4">
      <c r="A28" s="40">
        <v>-1</v>
      </c>
      <c r="B28" s="44"/>
      <c r="C28" s="225" t="s">
        <v>27</v>
      </c>
      <c r="D28" s="226"/>
      <c r="E28" s="227" t="s">
        <v>20</v>
      </c>
      <c r="F28" s="227"/>
      <c r="G28" s="227"/>
      <c r="H28" s="227"/>
      <c r="I28" s="227"/>
      <c r="J28" s="227"/>
      <c r="K28" s="227"/>
      <c r="L28" s="228" t="s">
        <v>28</v>
      </c>
      <c r="M28" s="228"/>
      <c r="N28" s="229"/>
      <c r="O28" s="229"/>
      <c r="P28" s="85">
        <v>0.5</v>
      </c>
    </row>
    <row r="29" spans="1:16" ht="16" customHeight="1" x14ac:dyDescent="0.4">
      <c r="B29" s="45"/>
      <c r="C29" s="36"/>
      <c r="D29" s="36"/>
      <c r="E29" s="36"/>
      <c r="F29" s="36"/>
      <c r="G29" s="36"/>
      <c r="H29" s="36"/>
      <c r="I29" s="36"/>
      <c r="J29" s="36"/>
      <c r="K29" s="36"/>
      <c r="L29" s="36"/>
      <c r="M29" s="36"/>
      <c r="N29" s="36"/>
      <c r="O29" s="36"/>
    </row>
    <row r="30" spans="1:16" ht="16" customHeight="1" x14ac:dyDescent="0.4">
      <c r="B30" s="44"/>
      <c r="C30" s="230" t="s">
        <v>26</v>
      </c>
      <c r="D30" s="231"/>
      <c r="E30" s="233" t="s">
        <v>342</v>
      </c>
      <c r="F30" s="233"/>
      <c r="G30" s="233"/>
      <c r="H30" s="233"/>
      <c r="I30" s="233"/>
      <c r="J30" s="233"/>
      <c r="K30" s="233"/>
      <c r="L30" s="233"/>
      <c r="M30" s="233"/>
      <c r="N30" s="233"/>
      <c r="O30" s="233"/>
      <c r="P30" s="87"/>
    </row>
    <row r="31" spans="1:16" ht="16" customHeight="1" x14ac:dyDescent="0.4">
      <c r="B31" s="44"/>
      <c r="C31" s="218" t="s">
        <v>331</v>
      </c>
      <c r="D31" s="218"/>
      <c r="E31" s="219" t="s">
        <v>338</v>
      </c>
      <c r="F31" s="219"/>
      <c r="G31" s="219"/>
      <c r="H31" s="219"/>
      <c r="I31" s="219"/>
      <c r="J31" s="219"/>
      <c r="K31" s="219"/>
      <c r="L31" s="219"/>
      <c r="M31" s="219"/>
      <c r="N31" s="219"/>
      <c r="O31" s="219"/>
      <c r="P31" s="87"/>
    </row>
    <row r="32" spans="1:16" ht="16" customHeight="1" x14ac:dyDescent="0.4">
      <c r="B32" s="44"/>
      <c r="C32" s="218" t="s">
        <v>111</v>
      </c>
      <c r="D32" s="218"/>
      <c r="E32" s="219" t="s">
        <v>340</v>
      </c>
      <c r="F32" s="219"/>
      <c r="G32" s="219"/>
      <c r="H32" s="219"/>
      <c r="I32" s="219"/>
      <c r="J32" s="219"/>
      <c r="K32" s="219"/>
      <c r="L32" s="219"/>
      <c r="M32" s="219"/>
      <c r="N32" s="219"/>
      <c r="O32" s="219"/>
      <c r="P32" s="87"/>
    </row>
    <row r="33" spans="1:16" ht="250" customHeight="1" x14ac:dyDescent="0.4">
      <c r="B33" s="44"/>
      <c r="C33" s="260" t="s">
        <v>333</v>
      </c>
      <c r="D33" s="261"/>
      <c r="E33" s="262"/>
      <c r="F33" s="263"/>
      <c r="G33" s="263"/>
      <c r="H33" s="263"/>
      <c r="I33" s="263"/>
      <c r="J33" s="263"/>
      <c r="K33" s="263"/>
      <c r="L33" s="263"/>
      <c r="M33" s="263"/>
      <c r="N33" s="263"/>
      <c r="O33" s="264"/>
    </row>
    <row r="34" spans="1:16" ht="16" customHeight="1" x14ac:dyDescent="0.4">
      <c r="B34" s="44"/>
      <c r="C34" s="220" t="s">
        <v>112</v>
      </c>
      <c r="D34" s="221"/>
      <c r="E34" s="222" t="s">
        <v>341</v>
      </c>
      <c r="F34" s="223"/>
      <c r="G34" s="223"/>
      <c r="H34" s="223"/>
      <c r="I34" s="223"/>
      <c r="J34" s="223"/>
      <c r="K34" s="223"/>
      <c r="L34" s="223"/>
      <c r="M34" s="223"/>
      <c r="N34" s="223"/>
      <c r="O34" s="224"/>
      <c r="P34" s="83" t="s">
        <v>40</v>
      </c>
    </row>
    <row r="35" spans="1:16" ht="32" customHeight="1" x14ac:dyDescent="0.4">
      <c r="A35" s="40">
        <v>-1</v>
      </c>
      <c r="B35" s="44"/>
      <c r="C35" s="225" t="s">
        <v>27</v>
      </c>
      <c r="D35" s="226"/>
      <c r="E35" s="227" t="s">
        <v>20</v>
      </c>
      <c r="F35" s="227"/>
      <c r="G35" s="227"/>
      <c r="H35" s="227"/>
      <c r="I35" s="227"/>
      <c r="J35" s="227"/>
      <c r="K35" s="227"/>
      <c r="L35" s="228" t="s">
        <v>28</v>
      </c>
      <c r="M35" s="228"/>
      <c r="N35" s="229"/>
      <c r="O35" s="229"/>
      <c r="P35" s="85">
        <v>0.5</v>
      </c>
    </row>
    <row r="36" spans="1:16" ht="16" customHeight="1" x14ac:dyDescent="0.4">
      <c r="B36" s="45"/>
      <c r="C36" s="36"/>
      <c r="D36" s="36"/>
      <c r="E36" s="36"/>
      <c r="F36" s="36"/>
      <c r="G36" s="36"/>
      <c r="H36" s="36"/>
      <c r="I36" s="36"/>
      <c r="J36" s="36"/>
      <c r="K36" s="36"/>
      <c r="L36" s="36"/>
      <c r="M36" s="36"/>
      <c r="N36" s="36"/>
      <c r="O36" s="36"/>
    </row>
    <row r="37" spans="1:16" ht="20" customHeight="1" x14ac:dyDescent="0.4">
      <c r="B37" s="22" t="s">
        <v>299</v>
      </c>
      <c r="C37" s="192" t="s">
        <v>343</v>
      </c>
      <c r="D37" s="193"/>
      <c r="E37" s="193"/>
      <c r="F37" s="193"/>
      <c r="G37" s="193"/>
      <c r="H37" s="193"/>
      <c r="I37" s="193"/>
      <c r="J37" s="193"/>
      <c r="K37" s="193"/>
      <c r="L37" s="193"/>
      <c r="M37" s="193"/>
      <c r="N37" s="193"/>
      <c r="O37" s="193"/>
    </row>
    <row r="38" spans="1:16" ht="16" customHeight="1" x14ac:dyDescent="0.4">
      <c r="B38" s="44"/>
      <c r="C38" s="230" t="s">
        <v>26</v>
      </c>
      <c r="D38" s="231"/>
      <c r="E38" s="233" t="s">
        <v>344</v>
      </c>
      <c r="F38" s="233"/>
      <c r="G38" s="233"/>
      <c r="H38" s="233"/>
      <c r="I38" s="233"/>
      <c r="J38" s="233"/>
      <c r="K38" s="233"/>
      <c r="L38" s="233"/>
      <c r="M38" s="233"/>
      <c r="N38" s="233"/>
      <c r="O38" s="233"/>
      <c r="P38" s="87"/>
    </row>
    <row r="39" spans="1:16" ht="16" customHeight="1" x14ac:dyDescent="0.4">
      <c r="B39" s="44"/>
      <c r="C39" s="218" t="s">
        <v>331</v>
      </c>
      <c r="D39" s="218"/>
      <c r="E39" s="219" t="s">
        <v>345</v>
      </c>
      <c r="F39" s="219"/>
      <c r="G39" s="219"/>
      <c r="H39" s="219"/>
      <c r="I39" s="219"/>
      <c r="J39" s="219"/>
      <c r="K39" s="219"/>
      <c r="L39" s="219"/>
      <c r="M39" s="219"/>
      <c r="N39" s="219"/>
      <c r="O39" s="219"/>
      <c r="P39" s="87"/>
    </row>
    <row r="40" spans="1:16" ht="16" customHeight="1" x14ac:dyDescent="0.4">
      <c r="B40" s="44"/>
      <c r="C40" s="220" t="s">
        <v>111</v>
      </c>
      <c r="D40" s="221"/>
      <c r="E40" s="222" t="s">
        <v>346</v>
      </c>
      <c r="F40" s="223"/>
      <c r="G40" s="223"/>
      <c r="H40" s="223"/>
      <c r="I40" s="223"/>
      <c r="J40" s="223"/>
      <c r="K40" s="223"/>
      <c r="L40" s="223"/>
      <c r="M40" s="223"/>
      <c r="N40" s="223"/>
      <c r="O40" s="224"/>
      <c r="P40" s="87"/>
    </row>
    <row r="41" spans="1:16" ht="16" customHeight="1" x14ac:dyDescent="0.4">
      <c r="B41" s="44"/>
      <c r="C41" s="237"/>
      <c r="D41" s="238"/>
      <c r="E41" s="242"/>
      <c r="F41" s="234"/>
      <c r="G41" s="234"/>
      <c r="H41" s="234"/>
      <c r="I41" s="234"/>
      <c r="J41" s="234"/>
      <c r="K41" s="234"/>
      <c r="L41" s="234"/>
      <c r="M41" s="234"/>
      <c r="N41" s="234"/>
      <c r="O41" s="243"/>
      <c r="P41" s="87"/>
    </row>
    <row r="42" spans="1:16" ht="250" customHeight="1" x14ac:dyDescent="0.4">
      <c r="B42" s="44"/>
      <c r="C42" s="260" t="s">
        <v>333</v>
      </c>
      <c r="D42" s="261"/>
      <c r="E42" s="262"/>
      <c r="F42" s="263"/>
      <c r="G42" s="263"/>
      <c r="H42" s="263"/>
      <c r="I42" s="263"/>
      <c r="J42" s="263"/>
      <c r="K42" s="263"/>
      <c r="L42" s="263"/>
      <c r="M42" s="263"/>
      <c r="N42" s="263"/>
      <c r="O42" s="264"/>
    </row>
    <row r="43" spans="1:16" ht="16" customHeight="1" x14ac:dyDescent="0.4">
      <c r="B43" s="44"/>
      <c r="C43" s="220" t="s">
        <v>112</v>
      </c>
      <c r="D43" s="221"/>
      <c r="E43" s="222" t="s">
        <v>347</v>
      </c>
      <c r="F43" s="223"/>
      <c r="G43" s="223"/>
      <c r="H43" s="223"/>
      <c r="I43" s="223"/>
      <c r="J43" s="223"/>
      <c r="K43" s="223"/>
      <c r="L43" s="223"/>
      <c r="M43" s="223"/>
      <c r="N43" s="223"/>
      <c r="O43" s="224"/>
      <c r="P43" s="83" t="s">
        <v>40</v>
      </c>
    </row>
    <row r="44" spans="1:16" ht="32" customHeight="1" x14ac:dyDescent="0.4">
      <c r="A44" s="40">
        <v>-1</v>
      </c>
      <c r="B44" s="44"/>
      <c r="C44" s="225" t="s">
        <v>27</v>
      </c>
      <c r="D44" s="226"/>
      <c r="E44" s="227" t="s">
        <v>20</v>
      </c>
      <c r="F44" s="227"/>
      <c r="G44" s="227"/>
      <c r="H44" s="227"/>
      <c r="I44" s="227"/>
      <c r="J44" s="227"/>
      <c r="K44" s="227"/>
      <c r="L44" s="228" t="s">
        <v>28</v>
      </c>
      <c r="M44" s="228"/>
      <c r="N44" s="229"/>
      <c r="O44" s="229"/>
      <c r="P44" s="85">
        <v>0.5</v>
      </c>
    </row>
    <row r="45" spans="1:16" ht="16" customHeight="1" x14ac:dyDescent="0.4">
      <c r="B45" s="45"/>
      <c r="C45" s="36"/>
      <c r="D45" s="36"/>
      <c r="E45" s="36"/>
      <c r="F45" s="36"/>
      <c r="G45" s="36"/>
      <c r="H45" s="36"/>
      <c r="I45" s="36"/>
      <c r="J45" s="36"/>
      <c r="K45" s="36"/>
      <c r="L45" s="36"/>
      <c r="M45" s="36"/>
      <c r="N45" s="36"/>
      <c r="O45" s="36"/>
    </row>
    <row r="46" spans="1:16" ht="20" customHeight="1" x14ac:dyDescent="0.4">
      <c r="B46" s="22" t="s">
        <v>299</v>
      </c>
      <c r="C46" s="192" t="s">
        <v>96</v>
      </c>
      <c r="D46" s="193"/>
      <c r="E46" s="193"/>
      <c r="F46" s="193"/>
      <c r="G46" s="193"/>
      <c r="H46" s="193"/>
      <c r="I46" s="193"/>
      <c r="J46" s="193"/>
      <c r="K46" s="193"/>
      <c r="L46" s="193"/>
      <c r="M46" s="193"/>
      <c r="N46" s="193"/>
      <c r="O46" s="193"/>
    </row>
    <row r="47" spans="1:16" ht="16" customHeight="1" x14ac:dyDescent="0.4">
      <c r="B47" s="44"/>
      <c r="C47" s="230" t="s">
        <v>26</v>
      </c>
      <c r="D47" s="231"/>
      <c r="E47" s="233" t="s">
        <v>348</v>
      </c>
      <c r="F47" s="233"/>
      <c r="G47" s="233"/>
      <c r="H47" s="233"/>
      <c r="I47" s="233"/>
      <c r="J47" s="233"/>
      <c r="K47" s="233"/>
      <c r="L47" s="233"/>
      <c r="M47" s="233"/>
      <c r="N47" s="233"/>
      <c r="O47" s="233"/>
      <c r="P47" s="87"/>
    </row>
    <row r="48" spans="1:16" ht="16" customHeight="1" x14ac:dyDescent="0.4">
      <c r="B48" s="44"/>
      <c r="C48" s="218" t="s">
        <v>331</v>
      </c>
      <c r="D48" s="218"/>
      <c r="E48" s="219" t="s">
        <v>96</v>
      </c>
      <c r="F48" s="219"/>
      <c r="G48" s="219"/>
      <c r="H48" s="219"/>
      <c r="I48" s="219"/>
      <c r="J48" s="219"/>
      <c r="K48" s="219"/>
      <c r="L48" s="219"/>
      <c r="M48" s="219"/>
      <c r="N48" s="219"/>
      <c r="O48" s="219"/>
      <c r="P48" s="87"/>
    </row>
    <row r="49" spans="1:16" ht="16" customHeight="1" x14ac:dyDescent="0.4">
      <c r="B49" s="44"/>
      <c r="C49" s="220" t="s">
        <v>111</v>
      </c>
      <c r="D49" s="221"/>
      <c r="E49" s="222" t="s">
        <v>351</v>
      </c>
      <c r="F49" s="223"/>
      <c r="G49" s="223"/>
      <c r="H49" s="223"/>
      <c r="I49" s="223"/>
      <c r="J49" s="223"/>
      <c r="K49" s="223"/>
      <c r="L49" s="223"/>
      <c r="M49" s="223"/>
      <c r="N49" s="223"/>
      <c r="O49" s="224"/>
      <c r="P49" s="87"/>
    </row>
    <row r="50" spans="1:16" ht="16" customHeight="1" x14ac:dyDescent="0.4">
      <c r="B50" s="44"/>
      <c r="C50" s="237"/>
      <c r="D50" s="238"/>
      <c r="E50" s="242"/>
      <c r="F50" s="234"/>
      <c r="G50" s="234"/>
      <c r="H50" s="234"/>
      <c r="I50" s="234"/>
      <c r="J50" s="234"/>
      <c r="K50" s="234"/>
      <c r="L50" s="234"/>
      <c r="M50" s="234"/>
      <c r="N50" s="234"/>
      <c r="O50" s="243"/>
      <c r="P50" s="87"/>
    </row>
    <row r="51" spans="1:16" ht="250" customHeight="1" x14ac:dyDescent="0.4">
      <c r="B51" s="44"/>
      <c r="C51" s="260" t="s">
        <v>333</v>
      </c>
      <c r="D51" s="261"/>
      <c r="E51" s="262"/>
      <c r="F51" s="263"/>
      <c r="G51" s="263"/>
      <c r="H51" s="263"/>
      <c r="I51" s="263"/>
      <c r="J51" s="263"/>
      <c r="K51" s="263"/>
      <c r="L51" s="263"/>
      <c r="M51" s="263"/>
      <c r="N51" s="263"/>
      <c r="O51" s="264"/>
    </row>
    <row r="52" spans="1:16" ht="16" customHeight="1" x14ac:dyDescent="0.4">
      <c r="B52" s="44"/>
      <c r="C52" s="220" t="s">
        <v>112</v>
      </c>
      <c r="D52" s="221"/>
      <c r="E52" s="222" t="s">
        <v>349</v>
      </c>
      <c r="F52" s="223"/>
      <c r="G52" s="223"/>
      <c r="H52" s="223"/>
      <c r="I52" s="223"/>
      <c r="J52" s="223"/>
      <c r="K52" s="223"/>
      <c r="L52" s="223"/>
      <c r="M52" s="223"/>
      <c r="N52" s="223"/>
      <c r="O52" s="224"/>
      <c r="P52" s="83" t="s">
        <v>40</v>
      </c>
    </row>
    <row r="53" spans="1:16" ht="32" customHeight="1" x14ac:dyDescent="0.4">
      <c r="A53" s="40">
        <v>-1</v>
      </c>
      <c r="B53" s="44"/>
      <c r="C53" s="225" t="s">
        <v>27</v>
      </c>
      <c r="D53" s="226"/>
      <c r="E53" s="227" t="s">
        <v>20</v>
      </c>
      <c r="F53" s="227"/>
      <c r="G53" s="227"/>
      <c r="H53" s="227"/>
      <c r="I53" s="227"/>
      <c r="J53" s="227"/>
      <c r="K53" s="227"/>
      <c r="L53" s="228" t="s">
        <v>28</v>
      </c>
      <c r="M53" s="228"/>
      <c r="N53" s="229"/>
      <c r="O53" s="229"/>
      <c r="P53" s="85">
        <v>0.5</v>
      </c>
    </row>
    <row r="54" spans="1:16" ht="16" customHeight="1" x14ac:dyDescent="0.4">
      <c r="B54" s="45"/>
      <c r="C54" s="36"/>
      <c r="D54" s="36"/>
      <c r="E54" s="36"/>
      <c r="F54" s="36"/>
      <c r="G54" s="36"/>
      <c r="H54" s="36"/>
      <c r="I54" s="36"/>
      <c r="J54" s="36"/>
      <c r="K54" s="36"/>
      <c r="L54" s="36"/>
      <c r="M54" s="36"/>
      <c r="N54" s="36"/>
      <c r="O54" s="36"/>
    </row>
    <row r="55" spans="1:16" ht="16" customHeight="1" x14ac:dyDescent="0.4">
      <c r="B55" s="44"/>
      <c r="C55" s="230" t="s">
        <v>26</v>
      </c>
      <c r="D55" s="231"/>
      <c r="E55" s="233" t="s">
        <v>350</v>
      </c>
      <c r="F55" s="233"/>
      <c r="G55" s="233"/>
      <c r="H55" s="233"/>
      <c r="I55" s="233"/>
      <c r="J55" s="233"/>
      <c r="K55" s="233"/>
      <c r="L55" s="233"/>
      <c r="M55" s="233"/>
      <c r="N55" s="233"/>
      <c r="O55" s="233"/>
      <c r="P55" s="87"/>
    </row>
    <row r="56" spans="1:16" ht="16" customHeight="1" x14ac:dyDescent="0.4">
      <c r="B56" s="44"/>
      <c r="C56" s="218" t="s">
        <v>331</v>
      </c>
      <c r="D56" s="218"/>
      <c r="E56" s="219" t="s">
        <v>338</v>
      </c>
      <c r="F56" s="219"/>
      <c r="G56" s="219"/>
      <c r="H56" s="219"/>
      <c r="I56" s="219"/>
      <c r="J56" s="219"/>
      <c r="K56" s="219"/>
      <c r="L56" s="219"/>
      <c r="M56" s="219"/>
      <c r="N56" s="219"/>
      <c r="O56" s="219"/>
      <c r="P56" s="87"/>
    </row>
    <row r="57" spans="1:16" ht="16" customHeight="1" x14ac:dyDescent="0.4">
      <c r="B57" s="44"/>
      <c r="C57" s="220" t="s">
        <v>111</v>
      </c>
      <c r="D57" s="221"/>
      <c r="E57" s="222" t="s">
        <v>351</v>
      </c>
      <c r="F57" s="223"/>
      <c r="G57" s="223"/>
      <c r="H57" s="223"/>
      <c r="I57" s="223"/>
      <c r="J57" s="223"/>
      <c r="K57" s="223"/>
      <c r="L57" s="223"/>
      <c r="M57" s="223"/>
      <c r="N57" s="223"/>
      <c r="O57" s="224"/>
      <c r="P57" s="87"/>
    </row>
    <row r="58" spans="1:16" ht="16" customHeight="1" x14ac:dyDescent="0.4">
      <c r="B58" s="44"/>
      <c r="C58" s="237"/>
      <c r="D58" s="238"/>
      <c r="E58" s="242"/>
      <c r="F58" s="234"/>
      <c r="G58" s="234"/>
      <c r="H58" s="234"/>
      <c r="I58" s="234"/>
      <c r="J58" s="234"/>
      <c r="K58" s="234"/>
      <c r="L58" s="234"/>
      <c r="M58" s="234"/>
      <c r="N58" s="234"/>
      <c r="O58" s="243"/>
      <c r="P58" s="87"/>
    </row>
    <row r="59" spans="1:16" ht="250" customHeight="1" x14ac:dyDescent="0.4">
      <c r="B59" s="44"/>
      <c r="C59" s="260" t="s">
        <v>333</v>
      </c>
      <c r="D59" s="261"/>
      <c r="E59" s="262"/>
      <c r="F59" s="263"/>
      <c r="G59" s="263"/>
      <c r="H59" s="263"/>
      <c r="I59" s="263"/>
      <c r="J59" s="263"/>
      <c r="K59" s="263"/>
      <c r="L59" s="263"/>
      <c r="M59" s="263"/>
      <c r="N59" s="263"/>
      <c r="O59" s="264"/>
    </row>
    <row r="60" spans="1:16" ht="16" customHeight="1" x14ac:dyDescent="0.4">
      <c r="B60" s="44"/>
      <c r="C60" s="220" t="s">
        <v>112</v>
      </c>
      <c r="D60" s="221"/>
      <c r="E60" s="222" t="s">
        <v>349</v>
      </c>
      <c r="F60" s="223"/>
      <c r="G60" s="223"/>
      <c r="H60" s="223"/>
      <c r="I60" s="223"/>
      <c r="J60" s="223"/>
      <c r="K60" s="223"/>
      <c r="L60" s="223"/>
      <c r="M60" s="223"/>
      <c r="N60" s="223"/>
      <c r="O60" s="224"/>
      <c r="P60" s="83" t="s">
        <v>40</v>
      </c>
    </row>
    <row r="61" spans="1:16" ht="32" customHeight="1" x14ac:dyDescent="0.4">
      <c r="A61" s="40">
        <v>-1</v>
      </c>
      <c r="B61" s="44"/>
      <c r="C61" s="225" t="s">
        <v>27</v>
      </c>
      <c r="D61" s="226"/>
      <c r="E61" s="227" t="s">
        <v>20</v>
      </c>
      <c r="F61" s="227"/>
      <c r="G61" s="227"/>
      <c r="H61" s="227"/>
      <c r="I61" s="227"/>
      <c r="J61" s="227"/>
      <c r="K61" s="227"/>
      <c r="L61" s="228" t="s">
        <v>28</v>
      </c>
      <c r="M61" s="228"/>
      <c r="N61" s="229"/>
      <c r="O61" s="229"/>
      <c r="P61" s="85">
        <v>0.5</v>
      </c>
    </row>
    <row r="62" spans="1:16" ht="16" customHeight="1" x14ac:dyDescent="0.4">
      <c r="B62" s="45"/>
      <c r="C62" s="36"/>
      <c r="D62" s="36"/>
      <c r="E62" s="36"/>
      <c r="F62" s="36"/>
      <c r="G62" s="36"/>
      <c r="H62" s="36"/>
      <c r="I62" s="36"/>
      <c r="J62" s="36"/>
      <c r="K62" s="36"/>
      <c r="L62" s="36"/>
      <c r="M62" s="36"/>
      <c r="N62" s="36"/>
      <c r="O62" s="36"/>
    </row>
    <row r="63" spans="1:16" ht="16" customHeight="1" x14ac:dyDescent="0.4">
      <c r="B63" s="24"/>
    </row>
    <row r="64" spans="1:16" ht="20.149999999999999" customHeight="1" x14ac:dyDescent="0.4">
      <c r="B64" s="24"/>
    </row>
    <row r="65" spans="2:2" ht="20.149999999999999" customHeight="1" x14ac:dyDescent="0.4">
      <c r="B65" s="24"/>
    </row>
    <row r="66" spans="2:2" ht="20.149999999999999" customHeight="1" x14ac:dyDescent="0.4">
      <c r="B66" s="24"/>
    </row>
    <row r="67" spans="2:2" ht="20.149999999999999" customHeight="1" x14ac:dyDescent="0.4">
      <c r="B67" s="24"/>
    </row>
    <row r="68" spans="2:2" ht="20.149999999999999" customHeight="1" x14ac:dyDescent="0.4">
      <c r="B68" s="24"/>
    </row>
    <row r="69" spans="2:2" ht="20.149999999999999" customHeight="1" x14ac:dyDescent="0.4">
      <c r="B69" s="24"/>
    </row>
    <row r="70" spans="2:2" ht="20.149999999999999" customHeight="1" x14ac:dyDescent="0.4">
      <c r="B70" s="24"/>
    </row>
    <row r="71" spans="2:2" ht="20.149999999999999" customHeight="1" x14ac:dyDescent="0.4">
      <c r="B71" s="24"/>
    </row>
    <row r="72" spans="2:2" ht="20.149999999999999" customHeight="1" x14ac:dyDescent="0.4">
      <c r="B72" s="24"/>
    </row>
    <row r="73" spans="2:2" ht="20.149999999999999" customHeight="1" x14ac:dyDescent="0.4">
      <c r="B73" s="24"/>
    </row>
    <row r="74" spans="2:2" ht="20.149999999999999" customHeight="1" x14ac:dyDescent="0.4">
      <c r="B74" s="24"/>
    </row>
    <row r="75" spans="2:2" ht="20.149999999999999" customHeight="1" x14ac:dyDescent="0.4">
      <c r="B75" s="24"/>
    </row>
    <row r="76" spans="2:2" ht="20.149999999999999" customHeight="1" x14ac:dyDescent="0.4">
      <c r="B76" s="24"/>
    </row>
    <row r="77" spans="2:2" ht="20.149999999999999" customHeight="1" x14ac:dyDescent="0.4">
      <c r="B77" s="24"/>
    </row>
    <row r="78" spans="2:2" ht="20.149999999999999" customHeight="1" x14ac:dyDescent="0.4">
      <c r="B78" s="24"/>
    </row>
    <row r="79" spans="2:2" x14ac:dyDescent="0.4">
      <c r="B79" s="24"/>
    </row>
    <row r="80" spans="2:2" x14ac:dyDescent="0.4">
      <c r="B80" s="24"/>
    </row>
    <row r="81" spans="2:2" x14ac:dyDescent="0.4">
      <c r="B81" s="24"/>
    </row>
    <row r="82" spans="2:2" x14ac:dyDescent="0.4">
      <c r="B82" s="24"/>
    </row>
    <row r="83" spans="2:2" x14ac:dyDescent="0.4">
      <c r="B83" s="24"/>
    </row>
    <row r="84" spans="2:2" x14ac:dyDescent="0.4">
      <c r="B84" s="24"/>
    </row>
    <row r="85" spans="2:2" x14ac:dyDescent="0.4">
      <c r="B85" s="24"/>
    </row>
    <row r="86" spans="2:2" x14ac:dyDescent="0.4">
      <c r="B86" s="24"/>
    </row>
    <row r="87" spans="2:2" x14ac:dyDescent="0.4">
      <c r="B87" s="24"/>
    </row>
    <row r="88" spans="2:2" x14ac:dyDescent="0.4">
      <c r="B88" s="24"/>
    </row>
    <row r="89" spans="2:2" x14ac:dyDescent="0.4">
      <c r="B89" s="24"/>
    </row>
    <row r="90" spans="2:2" x14ac:dyDescent="0.4">
      <c r="B90" s="24"/>
    </row>
    <row r="91" spans="2:2" x14ac:dyDescent="0.4">
      <c r="B91" s="24"/>
    </row>
    <row r="92" spans="2:2" x14ac:dyDescent="0.4">
      <c r="B92" s="24"/>
    </row>
    <row r="93" spans="2:2" x14ac:dyDescent="0.4">
      <c r="B93" s="24"/>
    </row>
    <row r="94" spans="2:2" x14ac:dyDescent="0.4">
      <c r="B94" s="24"/>
    </row>
    <row r="95" spans="2:2" x14ac:dyDescent="0.4">
      <c r="B95" s="24"/>
    </row>
    <row r="96" spans="2:2" x14ac:dyDescent="0.4">
      <c r="B96" s="24"/>
    </row>
    <row r="97" spans="2:2" x14ac:dyDescent="0.4">
      <c r="B97" s="24"/>
    </row>
    <row r="98" spans="2:2" x14ac:dyDescent="0.4">
      <c r="B98" s="24"/>
    </row>
    <row r="99" spans="2:2" x14ac:dyDescent="0.4">
      <c r="B99" s="24"/>
    </row>
    <row r="100" spans="2:2" x14ac:dyDescent="0.4">
      <c r="B100" s="24"/>
    </row>
    <row r="101" spans="2:2" x14ac:dyDescent="0.4">
      <c r="B101" s="24"/>
    </row>
    <row r="102" spans="2:2" x14ac:dyDescent="0.4">
      <c r="B102" s="24"/>
    </row>
    <row r="103" spans="2:2" x14ac:dyDescent="0.4">
      <c r="B103" s="24"/>
    </row>
    <row r="104" spans="2:2" x14ac:dyDescent="0.4">
      <c r="B104" s="24"/>
    </row>
    <row r="105" spans="2:2" x14ac:dyDescent="0.4">
      <c r="B105" s="24"/>
    </row>
    <row r="106" spans="2:2" x14ac:dyDescent="0.4">
      <c r="B106" s="24"/>
    </row>
    <row r="107" spans="2:2" x14ac:dyDescent="0.4">
      <c r="B107" s="24"/>
    </row>
    <row r="108" spans="2:2" x14ac:dyDescent="0.4">
      <c r="B108" s="24"/>
    </row>
    <row r="109" spans="2:2" x14ac:dyDescent="0.4">
      <c r="B109" s="24"/>
    </row>
    <row r="110" spans="2:2" x14ac:dyDescent="0.4">
      <c r="B110" s="24"/>
    </row>
    <row r="111" spans="2:2" x14ac:dyDescent="0.4">
      <c r="B111" s="24"/>
    </row>
    <row r="112" spans="2:2" x14ac:dyDescent="0.4">
      <c r="B112" s="24"/>
    </row>
    <row r="113" spans="2:2" x14ac:dyDescent="0.4">
      <c r="B113" s="24"/>
    </row>
    <row r="114" spans="2:2" x14ac:dyDescent="0.4">
      <c r="B114" s="24"/>
    </row>
    <row r="115" spans="2:2" x14ac:dyDescent="0.4">
      <c r="B115" s="24"/>
    </row>
    <row r="116" spans="2:2" x14ac:dyDescent="0.4">
      <c r="B116" s="24"/>
    </row>
    <row r="117" spans="2:2" x14ac:dyDescent="0.4">
      <c r="B117" s="24"/>
    </row>
    <row r="118" spans="2:2" x14ac:dyDescent="0.4">
      <c r="B118" s="24"/>
    </row>
    <row r="119" spans="2:2" x14ac:dyDescent="0.4">
      <c r="B119" s="24"/>
    </row>
    <row r="120" spans="2:2" x14ac:dyDescent="0.4">
      <c r="B120" s="24"/>
    </row>
    <row r="121" spans="2:2" x14ac:dyDescent="0.4">
      <c r="B121" s="24"/>
    </row>
    <row r="122" spans="2:2" x14ac:dyDescent="0.4">
      <c r="B122" s="24"/>
    </row>
    <row r="123" spans="2:2" x14ac:dyDescent="0.4">
      <c r="B123" s="24"/>
    </row>
    <row r="124" spans="2:2" ht="16.5" x14ac:dyDescent="0.4">
      <c r="B124" s="15"/>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sheetData>
  <sheetProtection algorithmName="SHA-512" hashValue="cS5yofgu7HVJuWaE3XgEk/LdxuQd1cn+9GvTlMevZt5xHdRQzMC1AWlUe0BeMZvB/KMOF8BPVHCPKH0nhkX2OQ==" saltValue="eXmCGhaYdX1keqN9Zvgb4A==" spinCount="100000" sheet="1" scenarios="1" selectLockedCells="1"/>
  <mergeCells count="104">
    <mergeCell ref="E9:O9"/>
    <mergeCell ref="C10:D10"/>
    <mergeCell ref="E10:O10"/>
    <mergeCell ref="C2:O2"/>
    <mergeCell ref="C4:O4"/>
    <mergeCell ref="C5:D5"/>
    <mergeCell ref="E5:O5"/>
    <mergeCell ref="C59:D59"/>
    <mergeCell ref="E59:O59"/>
    <mergeCell ref="E60:O60"/>
    <mergeCell ref="N61:O61"/>
    <mergeCell ref="C37:O37"/>
    <mergeCell ref="C48:D48"/>
    <mergeCell ref="C42:D42"/>
    <mergeCell ref="E42:O42"/>
    <mergeCell ref="C60:D60"/>
    <mergeCell ref="C61:D61"/>
    <mergeCell ref="E61:K61"/>
    <mergeCell ref="L61:M61"/>
    <mergeCell ref="C43:D43"/>
    <mergeCell ref="E43:O43"/>
    <mergeCell ref="C44:D44"/>
    <mergeCell ref="E44:K44"/>
    <mergeCell ref="C38:D38"/>
    <mergeCell ref="C39:D39"/>
    <mergeCell ref="C19:D19"/>
    <mergeCell ref="E19:O19"/>
    <mergeCell ref="C20:D20"/>
    <mergeCell ref="E20:K20"/>
    <mergeCell ref="L20:M20"/>
    <mergeCell ref="N20:O20"/>
    <mergeCell ref="C6:D6"/>
    <mergeCell ref="E6:O6"/>
    <mergeCell ref="C13:O13"/>
    <mergeCell ref="C14:D14"/>
    <mergeCell ref="E14:O14"/>
    <mergeCell ref="C15:D15"/>
    <mergeCell ref="E15:O15"/>
    <mergeCell ref="C16:D17"/>
    <mergeCell ref="E16:O17"/>
    <mergeCell ref="N11:O11"/>
    <mergeCell ref="C18:D18"/>
    <mergeCell ref="E18:O18"/>
    <mergeCell ref="C11:D11"/>
    <mergeCell ref="E11:K11"/>
    <mergeCell ref="L11:M11"/>
    <mergeCell ref="C7:D8"/>
    <mergeCell ref="E7:O8"/>
    <mergeCell ref="C9:D9"/>
    <mergeCell ref="L28:M28"/>
    <mergeCell ref="N28:O28"/>
    <mergeCell ref="C30:D30"/>
    <mergeCell ref="E30:O30"/>
    <mergeCell ref="C31:D31"/>
    <mergeCell ref="E31:O31"/>
    <mergeCell ref="C22:O22"/>
    <mergeCell ref="C23:D23"/>
    <mergeCell ref="E23:O23"/>
    <mergeCell ref="C24:D24"/>
    <mergeCell ref="E24:O24"/>
    <mergeCell ref="C25:D25"/>
    <mergeCell ref="E25:O25"/>
    <mergeCell ref="C26:D26"/>
    <mergeCell ref="E26:O26"/>
    <mergeCell ref="C27:D27"/>
    <mergeCell ref="E27:O27"/>
    <mergeCell ref="C28:D28"/>
    <mergeCell ref="E28:K28"/>
    <mergeCell ref="C35:D35"/>
    <mergeCell ref="E35:K35"/>
    <mergeCell ref="L35:M35"/>
    <mergeCell ref="N35:O35"/>
    <mergeCell ref="E38:O38"/>
    <mergeCell ref="E39:O39"/>
    <mergeCell ref="C32:D32"/>
    <mergeCell ref="E32:O32"/>
    <mergeCell ref="C33:D33"/>
    <mergeCell ref="E33:O33"/>
    <mergeCell ref="C34:D34"/>
    <mergeCell ref="E34:O34"/>
    <mergeCell ref="C49:D50"/>
    <mergeCell ref="E49:O50"/>
    <mergeCell ref="C57:D58"/>
    <mergeCell ref="E57:O58"/>
    <mergeCell ref="L44:M44"/>
    <mergeCell ref="N44:O44"/>
    <mergeCell ref="C40:D41"/>
    <mergeCell ref="E40:O41"/>
    <mergeCell ref="E48:O48"/>
    <mergeCell ref="C51:D51"/>
    <mergeCell ref="E51:O51"/>
    <mergeCell ref="C52:D52"/>
    <mergeCell ref="E52:O52"/>
    <mergeCell ref="C53:D53"/>
    <mergeCell ref="E53:K53"/>
    <mergeCell ref="C46:O46"/>
    <mergeCell ref="C47:D47"/>
    <mergeCell ref="E47:O47"/>
    <mergeCell ref="L53:M53"/>
    <mergeCell ref="N53:O53"/>
    <mergeCell ref="C55:D55"/>
    <mergeCell ref="E55:O55"/>
    <mergeCell ref="C56:D56"/>
    <mergeCell ref="E56:O56"/>
  </mergeCells>
  <phoneticPr fontId="1" type="noConversion"/>
  <conditionalFormatting sqref="F12:K12 F62:K62 F21:K21 F29:K29 F36:K36">
    <cfRule type="expression" dxfId="527" priority="181">
      <formula>$E$12</formula>
    </cfRule>
  </conditionalFormatting>
  <conditionalFormatting sqref="L12:S12 L62:S62 L21:S21 L29:S29 L36:S36">
    <cfRule type="expression" dxfId="526" priority="180">
      <formula>$E$12</formula>
    </cfRule>
  </conditionalFormatting>
  <conditionalFormatting sqref="R12:S12 R7:S8 R21:S21 R16:S17 R29:S29 R25:S25 R36:S36 R32:S32 Q9:R10 Q18:R19 Q26:R27 Q33:R34 Q42:R43">
    <cfRule type="containsText" dxfId="525" priority="178" operator="containsText" text="Fail">
      <formula>NOT(ISERROR(SEARCH("Fail",Q7)))</formula>
    </cfRule>
    <cfRule type="containsText" dxfId="524" priority="179" operator="containsText" text="Fail">
      <formula>NOT(ISERROR(SEARCH("Fail",Q7)))</formula>
    </cfRule>
  </conditionalFormatting>
  <conditionalFormatting sqref="A74">
    <cfRule type="expression" dxfId="523" priority="177">
      <formula>#REF!</formula>
    </cfRule>
  </conditionalFormatting>
  <conditionalFormatting sqref="L74">
    <cfRule type="expression" dxfId="522" priority="176">
      <formula>#REF!</formula>
    </cfRule>
  </conditionalFormatting>
  <conditionalFormatting sqref="Q10:R10">
    <cfRule type="expression" dxfId="521" priority="175">
      <formula>#REF!</formula>
    </cfRule>
  </conditionalFormatting>
  <conditionalFormatting sqref="Q11:R11">
    <cfRule type="containsText" dxfId="520" priority="173" operator="containsText" text="Fail">
      <formula>NOT(ISERROR(SEARCH("Fail",Q11)))</formula>
    </cfRule>
    <cfRule type="containsText" dxfId="519" priority="174" operator="containsText" text="Fail">
      <formula>NOT(ISERROR(SEARCH("Fail",Q11)))</formula>
    </cfRule>
  </conditionalFormatting>
  <conditionalFormatting sqref="Q11:R11">
    <cfRule type="expression" dxfId="518" priority="172">
      <formula>#REF!</formula>
    </cfRule>
  </conditionalFormatting>
  <conditionalFormatting sqref="N11">
    <cfRule type="cellIs" dxfId="517" priority="170" operator="equal">
      <formula>"FAIL"</formula>
    </cfRule>
    <cfRule type="cellIs" dxfId="516" priority="171" operator="equal">
      <formula>"PASS"</formula>
    </cfRule>
  </conditionalFormatting>
  <conditionalFormatting sqref="P11">
    <cfRule type="expression" dxfId="515" priority="169">
      <formula>#REF!</formula>
    </cfRule>
  </conditionalFormatting>
  <conditionalFormatting sqref="P10">
    <cfRule type="expression" dxfId="514" priority="168">
      <formula>#REF!</formula>
    </cfRule>
  </conditionalFormatting>
  <conditionalFormatting sqref="R62:S62">
    <cfRule type="containsText" dxfId="513" priority="149" operator="containsText" text="Fail">
      <formula>NOT(ISERROR(SEARCH("Fail",R62)))</formula>
    </cfRule>
    <cfRule type="containsText" dxfId="512" priority="150" operator="containsText" text="Fail">
      <formula>NOT(ISERROR(SEARCH("Fail",R62)))</formula>
    </cfRule>
  </conditionalFormatting>
  <conditionalFormatting sqref="Q9:R9">
    <cfRule type="expression" dxfId="511" priority="96">
      <formula>#REF!</formula>
    </cfRule>
  </conditionalFormatting>
  <conditionalFormatting sqref="R6:S6">
    <cfRule type="containsText" dxfId="510" priority="83" operator="containsText" text="Fail">
      <formula>NOT(ISERROR(SEARCH("Fail",R6)))</formula>
    </cfRule>
    <cfRule type="containsText" dxfId="509" priority="84" operator="containsText" text="Fail">
      <formula>NOT(ISERROR(SEARCH("Fail",R6)))</formula>
    </cfRule>
  </conditionalFormatting>
  <conditionalFormatting sqref="Q19:R19">
    <cfRule type="expression" dxfId="508" priority="82">
      <formula>#REF!</formula>
    </cfRule>
  </conditionalFormatting>
  <conditionalFormatting sqref="Q20:R20">
    <cfRule type="containsText" dxfId="507" priority="80" operator="containsText" text="Fail">
      <formula>NOT(ISERROR(SEARCH("Fail",Q20)))</formula>
    </cfRule>
    <cfRule type="containsText" dxfId="506" priority="81" operator="containsText" text="Fail">
      <formula>NOT(ISERROR(SEARCH("Fail",Q20)))</formula>
    </cfRule>
  </conditionalFormatting>
  <conditionalFormatting sqref="Q20:R20">
    <cfRule type="expression" dxfId="505" priority="79">
      <formula>#REF!</formula>
    </cfRule>
  </conditionalFormatting>
  <conditionalFormatting sqref="N20">
    <cfRule type="cellIs" dxfId="504" priority="77" operator="equal">
      <formula>"FAIL"</formula>
    </cfRule>
    <cfRule type="cellIs" dxfId="503" priority="78" operator="equal">
      <formula>"PASS"</formula>
    </cfRule>
  </conditionalFormatting>
  <conditionalFormatting sqref="P20">
    <cfRule type="expression" dxfId="502" priority="76">
      <formula>#REF!</formula>
    </cfRule>
  </conditionalFormatting>
  <conditionalFormatting sqref="P19">
    <cfRule type="expression" dxfId="501" priority="75">
      <formula>#REF!</formula>
    </cfRule>
  </conditionalFormatting>
  <conditionalFormatting sqref="Q18:R18">
    <cfRule type="expression" dxfId="500" priority="74">
      <formula>#REF!</formula>
    </cfRule>
  </conditionalFormatting>
  <conditionalFormatting sqref="R15:S15">
    <cfRule type="containsText" dxfId="499" priority="72" operator="containsText" text="Fail">
      <formula>NOT(ISERROR(SEARCH("Fail",R15)))</formula>
    </cfRule>
    <cfRule type="containsText" dxfId="498" priority="73" operator="containsText" text="Fail">
      <formula>NOT(ISERROR(SEARCH("Fail",R15)))</formula>
    </cfRule>
  </conditionalFormatting>
  <conditionalFormatting sqref="Q27:R27">
    <cfRule type="expression" dxfId="497" priority="71">
      <formula>#REF!</formula>
    </cfRule>
  </conditionalFormatting>
  <conditionalFormatting sqref="Q28:R28">
    <cfRule type="containsText" dxfId="496" priority="69" operator="containsText" text="Fail">
      <formula>NOT(ISERROR(SEARCH("Fail",Q28)))</formula>
    </cfRule>
    <cfRule type="containsText" dxfId="495" priority="70" operator="containsText" text="Fail">
      <formula>NOT(ISERROR(SEARCH("Fail",Q28)))</formula>
    </cfRule>
  </conditionalFormatting>
  <conditionalFormatting sqref="Q28:R28">
    <cfRule type="expression" dxfId="494" priority="68">
      <formula>#REF!</formula>
    </cfRule>
  </conditionalFormatting>
  <conditionalFormatting sqref="N28">
    <cfRule type="cellIs" dxfId="493" priority="66" operator="equal">
      <formula>"FAIL"</formula>
    </cfRule>
    <cfRule type="cellIs" dxfId="492" priority="67" operator="equal">
      <formula>"PASS"</formula>
    </cfRule>
  </conditionalFormatting>
  <conditionalFormatting sqref="P28">
    <cfRule type="expression" dxfId="491" priority="65">
      <formula>#REF!</formula>
    </cfRule>
  </conditionalFormatting>
  <conditionalFormatting sqref="P27">
    <cfRule type="expression" dxfId="490" priority="64">
      <formula>#REF!</formula>
    </cfRule>
  </conditionalFormatting>
  <conditionalFormatting sqref="Q26:R26">
    <cfRule type="expression" dxfId="489" priority="63">
      <formula>#REF!</formula>
    </cfRule>
  </conditionalFormatting>
  <conditionalFormatting sqref="R24:S24">
    <cfRule type="containsText" dxfId="488" priority="61" operator="containsText" text="Fail">
      <formula>NOT(ISERROR(SEARCH("Fail",R24)))</formula>
    </cfRule>
    <cfRule type="containsText" dxfId="487" priority="62" operator="containsText" text="Fail">
      <formula>NOT(ISERROR(SEARCH("Fail",R24)))</formula>
    </cfRule>
  </conditionalFormatting>
  <conditionalFormatting sqref="Q34:R34">
    <cfRule type="expression" dxfId="486" priority="60">
      <formula>#REF!</formula>
    </cfRule>
  </conditionalFormatting>
  <conditionalFormatting sqref="Q35:R35">
    <cfRule type="containsText" dxfId="485" priority="58" operator="containsText" text="Fail">
      <formula>NOT(ISERROR(SEARCH("Fail",Q35)))</formula>
    </cfRule>
    <cfRule type="containsText" dxfId="484" priority="59" operator="containsText" text="Fail">
      <formula>NOT(ISERROR(SEARCH("Fail",Q35)))</formula>
    </cfRule>
  </conditionalFormatting>
  <conditionalFormatting sqref="Q35:R35">
    <cfRule type="expression" dxfId="483" priority="57">
      <formula>#REF!</formula>
    </cfRule>
  </conditionalFormatting>
  <conditionalFormatting sqref="N35">
    <cfRule type="cellIs" dxfId="482" priority="55" operator="equal">
      <formula>"FAIL"</formula>
    </cfRule>
    <cfRule type="cellIs" dxfId="481" priority="56" operator="equal">
      <formula>"PASS"</formula>
    </cfRule>
  </conditionalFormatting>
  <conditionalFormatting sqref="P35">
    <cfRule type="expression" dxfId="480" priority="54">
      <formula>#REF!</formula>
    </cfRule>
  </conditionalFormatting>
  <conditionalFormatting sqref="P34">
    <cfRule type="expression" dxfId="479" priority="53">
      <formula>#REF!</formula>
    </cfRule>
  </conditionalFormatting>
  <conditionalFormatting sqref="Q33:R33">
    <cfRule type="expression" dxfId="478" priority="52">
      <formula>#REF!</formula>
    </cfRule>
  </conditionalFormatting>
  <conditionalFormatting sqref="R31:S31">
    <cfRule type="containsText" dxfId="477" priority="50" operator="containsText" text="Fail">
      <formula>NOT(ISERROR(SEARCH("Fail",R31)))</formula>
    </cfRule>
    <cfRule type="containsText" dxfId="476" priority="51" operator="containsText" text="Fail">
      <formula>NOT(ISERROR(SEARCH("Fail",R31)))</formula>
    </cfRule>
  </conditionalFormatting>
  <conditionalFormatting sqref="F45:K45">
    <cfRule type="expression" dxfId="475" priority="49">
      <formula>$E$12</formula>
    </cfRule>
  </conditionalFormatting>
  <conditionalFormatting sqref="L45:S45">
    <cfRule type="expression" dxfId="474" priority="48">
      <formula>$E$12</formula>
    </cfRule>
  </conditionalFormatting>
  <conditionalFormatting sqref="R45:S45 R41:S41">
    <cfRule type="containsText" dxfId="473" priority="46" operator="containsText" text="Fail">
      <formula>NOT(ISERROR(SEARCH("Fail",R41)))</formula>
    </cfRule>
    <cfRule type="containsText" dxfId="472" priority="47" operator="containsText" text="Fail">
      <formula>NOT(ISERROR(SEARCH("Fail",R41)))</formula>
    </cfRule>
  </conditionalFormatting>
  <conditionalFormatting sqref="Q43:R43">
    <cfRule type="expression" dxfId="471" priority="45">
      <formula>#REF!</formula>
    </cfRule>
  </conditionalFormatting>
  <conditionalFormatting sqref="Q44:R44">
    <cfRule type="containsText" dxfId="470" priority="43" operator="containsText" text="Fail">
      <formula>NOT(ISERROR(SEARCH("Fail",Q44)))</formula>
    </cfRule>
    <cfRule type="containsText" dxfId="469" priority="44" operator="containsText" text="Fail">
      <formula>NOT(ISERROR(SEARCH("Fail",Q44)))</formula>
    </cfRule>
  </conditionalFormatting>
  <conditionalFormatting sqref="Q44:R44">
    <cfRule type="expression" dxfId="468" priority="42">
      <formula>#REF!</formula>
    </cfRule>
  </conditionalFormatting>
  <conditionalFormatting sqref="N44">
    <cfRule type="cellIs" dxfId="467" priority="40" operator="equal">
      <formula>"FAIL"</formula>
    </cfRule>
    <cfRule type="cellIs" dxfId="466" priority="41" operator="equal">
      <formula>"PASS"</formula>
    </cfRule>
  </conditionalFormatting>
  <conditionalFormatting sqref="P44">
    <cfRule type="expression" dxfId="465" priority="39">
      <formula>#REF!</formula>
    </cfRule>
  </conditionalFormatting>
  <conditionalFormatting sqref="P43">
    <cfRule type="expression" dxfId="464" priority="38">
      <formula>#REF!</formula>
    </cfRule>
  </conditionalFormatting>
  <conditionalFormatting sqref="Q42:R42">
    <cfRule type="expression" dxfId="463" priority="37">
      <formula>#REF!</formula>
    </cfRule>
  </conditionalFormatting>
  <conditionalFormatting sqref="R39:S39">
    <cfRule type="containsText" dxfId="462" priority="35" operator="containsText" text="Fail">
      <formula>NOT(ISERROR(SEARCH("Fail",R39)))</formula>
    </cfRule>
    <cfRule type="containsText" dxfId="461" priority="36" operator="containsText" text="Fail">
      <formula>NOT(ISERROR(SEARCH("Fail",R39)))</formula>
    </cfRule>
  </conditionalFormatting>
  <conditionalFormatting sqref="R40:S40">
    <cfRule type="containsText" dxfId="460" priority="33" operator="containsText" text="Fail">
      <formula>NOT(ISERROR(SEARCH("Fail",R40)))</formula>
    </cfRule>
    <cfRule type="containsText" dxfId="459" priority="34" operator="containsText" text="Fail">
      <formula>NOT(ISERROR(SEARCH("Fail",R40)))</formula>
    </cfRule>
  </conditionalFormatting>
  <conditionalFormatting sqref="F54:K54">
    <cfRule type="expression" dxfId="458" priority="32">
      <formula>$E$12</formula>
    </cfRule>
  </conditionalFormatting>
  <conditionalFormatting sqref="L54:S54">
    <cfRule type="expression" dxfId="457" priority="31">
      <formula>$E$12</formula>
    </cfRule>
  </conditionalFormatting>
  <conditionalFormatting sqref="R54:S54 R50:S50 Q51:R52 Q59:R60">
    <cfRule type="containsText" dxfId="456" priority="29" operator="containsText" text="Fail">
      <formula>NOT(ISERROR(SEARCH("Fail",Q50)))</formula>
    </cfRule>
    <cfRule type="containsText" dxfId="455" priority="30" operator="containsText" text="Fail">
      <formula>NOT(ISERROR(SEARCH("Fail",Q50)))</formula>
    </cfRule>
  </conditionalFormatting>
  <conditionalFormatting sqref="Q52:R52">
    <cfRule type="expression" dxfId="454" priority="28">
      <formula>#REF!</formula>
    </cfRule>
  </conditionalFormatting>
  <conditionalFormatting sqref="Q53:R53">
    <cfRule type="containsText" dxfId="453" priority="26" operator="containsText" text="Fail">
      <formula>NOT(ISERROR(SEARCH("Fail",Q53)))</formula>
    </cfRule>
    <cfRule type="containsText" dxfId="452" priority="27" operator="containsText" text="Fail">
      <formula>NOT(ISERROR(SEARCH("Fail",Q53)))</formula>
    </cfRule>
  </conditionalFormatting>
  <conditionalFormatting sqref="Q53:R53">
    <cfRule type="expression" dxfId="451" priority="25">
      <formula>#REF!</formula>
    </cfRule>
  </conditionalFormatting>
  <conditionalFormatting sqref="N53">
    <cfRule type="cellIs" dxfId="450" priority="23" operator="equal">
      <formula>"FAIL"</formula>
    </cfRule>
    <cfRule type="cellIs" dxfId="449" priority="24" operator="equal">
      <formula>"PASS"</formula>
    </cfRule>
  </conditionalFormatting>
  <conditionalFormatting sqref="P53">
    <cfRule type="expression" dxfId="448" priority="22">
      <formula>#REF!</formula>
    </cfRule>
  </conditionalFormatting>
  <conditionalFormatting sqref="P52">
    <cfRule type="expression" dxfId="447" priority="21">
      <formula>#REF!</formula>
    </cfRule>
  </conditionalFormatting>
  <conditionalFormatting sqref="Q51:R51">
    <cfRule type="expression" dxfId="446" priority="20">
      <formula>#REF!</formula>
    </cfRule>
  </conditionalFormatting>
  <conditionalFormatting sqref="R48:S48">
    <cfRule type="containsText" dxfId="445" priority="18" operator="containsText" text="Fail">
      <formula>NOT(ISERROR(SEARCH("Fail",R48)))</formula>
    </cfRule>
    <cfRule type="containsText" dxfId="444" priority="19" operator="containsText" text="Fail">
      <formula>NOT(ISERROR(SEARCH("Fail",R48)))</formula>
    </cfRule>
  </conditionalFormatting>
  <conditionalFormatting sqref="Q60:R60">
    <cfRule type="expression" dxfId="443" priority="17">
      <formula>#REF!</formula>
    </cfRule>
  </conditionalFormatting>
  <conditionalFormatting sqref="Q61:R61">
    <cfRule type="containsText" dxfId="442" priority="15" operator="containsText" text="Fail">
      <formula>NOT(ISERROR(SEARCH("Fail",Q61)))</formula>
    </cfRule>
    <cfRule type="containsText" dxfId="441" priority="16" operator="containsText" text="Fail">
      <formula>NOT(ISERROR(SEARCH("Fail",Q61)))</formula>
    </cfRule>
  </conditionalFormatting>
  <conditionalFormatting sqref="Q61:R61">
    <cfRule type="expression" dxfId="440" priority="14">
      <formula>#REF!</formula>
    </cfRule>
  </conditionalFormatting>
  <conditionalFormatting sqref="N61">
    <cfRule type="cellIs" dxfId="439" priority="12" operator="equal">
      <formula>"FAIL"</formula>
    </cfRule>
    <cfRule type="cellIs" dxfId="438" priority="13" operator="equal">
      <formula>"PASS"</formula>
    </cfRule>
  </conditionalFormatting>
  <conditionalFormatting sqref="P61">
    <cfRule type="expression" dxfId="437" priority="11">
      <formula>#REF!</formula>
    </cfRule>
  </conditionalFormatting>
  <conditionalFormatting sqref="P60">
    <cfRule type="expression" dxfId="436" priority="10">
      <formula>#REF!</formula>
    </cfRule>
  </conditionalFormatting>
  <conditionalFormatting sqref="Q59:R59">
    <cfRule type="expression" dxfId="435" priority="9">
      <formula>#REF!</formula>
    </cfRule>
  </conditionalFormatting>
  <conditionalFormatting sqref="R56:S56">
    <cfRule type="containsText" dxfId="434" priority="7" operator="containsText" text="Fail">
      <formula>NOT(ISERROR(SEARCH("Fail",R56)))</formula>
    </cfRule>
    <cfRule type="containsText" dxfId="433" priority="8" operator="containsText" text="Fail">
      <formula>NOT(ISERROR(SEARCH("Fail",R56)))</formula>
    </cfRule>
  </conditionalFormatting>
  <conditionalFormatting sqref="R49:S49">
    <cfRule type="containsText" dxfId="432" priority="5" operator="containsText" text="Fail">
      <formula>NOT(ISERROR(SEARCH("Fail",R49)))</formula>
    </cfRule>
    <cfRule type="containsText" dxfId="431" priority="6" operator="containsText" text="Fail">
      <formula>NOT(ISERROR(SEARCH("Fail",R49)))</formula>
    </cfRule>
  </conditionalFormatting>
  <conditionalFormatting sqref="R58:S58">
    <cfRule type="containsText" dxfId="430" priority="3" operator="containsText" text="Fail">
      <formula>NOT(ISERROR(SEARCH("Fail",R58)))</formula>
    </cfRule>
    <cfRule type="containsText" dxfId="429" priority="4" operator="containsText" text="Fail">
      <formula>NOT(ISERROR(SEARCH("Fail",R58)))</formula>
    </cfRule>
  </conditionalFormatting>
  <conditionalFormatting sqref="R57:S57">
    <cfRule type="containsText" dxfId="428" priority="1" operator="containsText" text="Fail">
      <formula>NOT(ISERROR(SEARCH("Fail",R57)))</formula>
    </cfRule>
    <cfRule type="containsText" dxfId="427" priority="2" operator="containsText" text="Fail">
      <formula>NOT(ISERROR(SEARCH("Fail",R57)))</formula>
    </cfRule>
  </conditionalFormatting>
  <dataValidations count="1">
    <dataValidation type="list" allowBlank="1" showInputMessage="1" showErrorMessage="1" sqref="N11 N20 N28 N35 N44 N53 N61" xr:uid="{4B8BDAFF-1800-4D45-8F80-1B84BC80B452}">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95233" r:id="rId5" name="Label1">
          <controlPr defaultSize="0" print="0" autoLine="0" r:id="rId6">
            <anchor moveWithCells="1" sizeWithCells="1">
              <from>
                <xdr:col>2</xdr:col>
                <xdr:colOff>69850</xdr:colOff>
                <xdr:row>62</xdr:row>
                <xdr:rowOff>31750</xdr:rowOff>
              </from>
              <to>
                <xdr:col>2</xdr:col>
                <xdr:colOff>450850</xdr:colOff>
                <xdr:row>62</xdr:row>
                <xdr:rowOff>165100</xdr:rowOff>
              </to>
            </anchor>
          </controlPr>
        </control>
      </mc:Choice>
      <mc:Fallback>
        <control shapeId="95233" r:id="rId5" name="Label1"/>
      </mc:Fallback>
    </mc:AlternateContent>
    <mc:AlternateContent xmlns:mc="http://schemas.openxmlformats.org/markup-compatibility/2006">
      <mc:Choice Requires="x14">
        <control shapeId="95234" r:id="rId7" name="RePlan">
          <controlPr defaultSize="0" print="0" autoLine="0" r:id="rId8">
            <anchor moveWithCells="1" sizeWithCells="1">
              <from>
                <xdr:col>13</xdr:col>
                <xdr:colOff>355600</xdr:colOff>
                <xdr:row>1</xdr:row>
                <xdr:rowOff>31750</xdr:rowOff>
              </from>
              <to>
                <xdr:col>14</xdr:col>
                <xdr:colOff>450850</xdr:colOff>
                <xdr:row>1</xdr:row>
                <xdr:rowOff>317500</xdr:rowOff>
              </to>
            </anchor>
          </controlPr>
        </control>
      </mc:Choice>
      <mc:Fallback>
        <control shapeId="95234" r:id="rId7" name="RePlan"/>
      </mc:Fallback>
    </mc:AlternateContent>
    <mc:AlternateContent xmlns:mc="http://schemas.openxmlformats.org/markup-compatibility/2006">
      <mc:Choice Requires="x14">
        <control shapeId="95235" r:id="rId9" name="HomeBtn">
          <controlPr defaultSize="0" print="0" autoLine="0" r:id="rId10">
            <anchor moveWithCells="1" sizeWithCells="1">
              <from>
                <xdr:col>15</xdr:col>
                <xdr:colOff>57150</xdr:colOff>
                <xdr:row>1</xdr:row>
                <xdr:rowOff>31750</xdr:rowOff>
              </from>
              <to>
                <xdr:col>15</xdr:col>
                <xdr:colOff>381000</xdr:colOff>
                <xdr:row>1</xdr:row>
                <xdr:rowOff>317500</xdr:rowOff>
              </to>
            </anchor>
          </controlPr>
        </control>
      </mc:Choice>
      <mc:Fallback>
        <control shapeId="95235" r:id="rId9" name="HomeBtn"/>
      </mc:Fallback>
    </mc:AlternateContent>
    <mc:AlternateContent xmlns:mc="http://schemas.openxmlformats.org/markup-compatibility/2006">
      <mc:Choice Requires="x14">
        <control shapeId="95240" r:id="rId11" name="ReEnter">
          <controlPr defaultSize="0" print="0" autoLine="0" r:id="rId12">
            <anchor moveWithCells="1" sizeWithCells="1">
              <from>
                <xdr:col>12</xdr:col>
                <xdr:colOff>228600</xdr:colOff>
                <xdr:row>1</xdr:row>
                <xdr:rowOff>31750</xdr:rowOff>
              </from>
              <to>
                <xdr:col>13</xdr:col>
                <xdr:colOff>342900</xdr:colOff>
                <xdr:row>1</xdr:row>
                <xdr:rowOff>317500</xdr:rowOff>
              </to>
            </anchor>
          </controlPr>
        </control>
      </mc:Choice>
      <mc:Fallback>
        <control shapeId="95240" r:id="rId11" name="ReEnter"/>
      </mc:Fallback>
    </mc:AlternateContent>
    <mc:AlternateContent xmlns:mc="http://schemas.openxmlformats.org/markup-compatibility/2006">
      <mc:Choice Requires="x14">
        <control shapeId="95247" r:id="rId13" name="PMP_01">
          <controlPr defaultSize="0" print="0" autoLine="0" r:id="rId14">
            <anchor moveWithCells="1" sizeWithCells="1">
              <from>
                <xdr:col>1</xdr:col>
                <xdr:colOff>171450</xdr:colOff>
                <xdr:row>37</xdr:row>
                <xdr:rowOff>31750</xdr:rowOff>
              </from>
              <to>
                <xdr:col>1</xdr:col>
                <xdr:colOff>393700</xdr:colOff>
                <xdr:row>37</xdr:row>
                <xdr:rowOff>196850</xdr:rowOff>
              </to>
            </anchor>
          </controlPr>
        </control>
      </mc:Choice>
      <mc:Fallback>
        <control shapeId="95247" r:id="rId13" name="PMP_01"/>
      </mc:Fallback>
    </mc:AlternateContent>
    <mc:AlternateContent xmlns:mc="http://schemas.openxmlformats.org/markup-compatibility/2006">
      <mc:Choice Requires="x14">
        <control shapeId="95248" r:id="rId15" name="DMK_01">
          <controlPr defaultSize="0" print="0" autoLine="0" r:id="rId14">
            <anchor moveWithCells="1" sizeWithCells="1">
              <from>
                <xdr:col>1</xdr:col>
                <xdr:colOff>171450</xdr:colOff>
                <xdr:row>4</xdr:row>
                <xdr:rowOff>31750</xdr:rowOff>
              </from>
              <to>
                <xdr:col>1</xdr:col>
                <xdr:colOff>393700</xdr:colOff>
                <xdr:row>4</xdr:row>
                <xdr:rowOff>196850</xdr:rowOff>
              </to>
            </anchor>
          </controlPr>
        </control>
      </mc:Choice>
      <mc:Fallback>
        <control shapeId="95248" r:id="rId15" name="DMK_01"/>
      </mc:Fallback>
    </mc:AlternateContent>
    <mc:AlternateContent xmlns:mc="http://schemas.openxmlformats.org/markup-compatibility/2006">
      <mc:Choice Requires="x14">
        <control shapeId="95249" r:id="rId16" name="CIB_01">
          <controlPr defaultSize="0" print="0" autoLine="0" r:id="rId14">
            <anchor moveWithCells="1" sizeWithCells="1">
              <from>
                <xdr:col>1</xdr:col>
                <xdr:colOff>171450</xdr:colOff>
                <xdr:row>13</xdr:row>
                <xdr:rowOff>31750</xdr:rowOff>
              </from>
              <to>
                <xdr:col>1</xdr:col>
                <xdr:colOff>393700</xdr:colOff>
                <xdr:row>13</xdr:row>
                <xdr:rowOff>196850</xdr:rowOff>
              </to>
            </anchor>
          </controlPr>
        </control>
      </mc:Choice>
      <mc:Fallback>
        <control shapeId="95249" r:id="rId16" name="CIB_01"/>
      </mc:Fallback>
    </mc:AlternateContent>
    <mc:AlternateContent xmlns:mc="http://schemas.openxmlformats.org/markup-compatibility/2006">
      <mc:Choice Requires="x14">
        <control shapeId="95250" r:id="rId17" name="AIDA_01">
          <controlPr defaultSize="0" print="0" autoLine="0" r:id="rId14">
            <anchor moveWithCells="1" sizeWithCells="1">
              <from>
                <xdr:col>1</xdr:col>
                <xdr:colOff>171450</xdr:colOff>
                <xdr:row>22</xdr:row>
                <xdr:rowOff>31750</xdr:rowOff>
              </from>
              <to>
                <xdr:col>1</xdr:col>
                <xdr:colOff>393700</xdr:colOff>
                <xdr:row>22</xdr:row>
                <xdr:rowOff>196850</xdr:rowOff>
              </to>
            </anchor>
          </controlPr>
        </control>
      </mc:Choice>
      <mc:Fallback>
        <control shapeId="95250" r:id="rId17" name="AIDA_01"/>
      </mc:Fallback>
    </mc:AlternateContent>
    <mc:AlternateContent xmlns:mc="http://schemas.openxmlformats.org/markup-compatibility/2006">
      <mc:Choice Requires="x14">
        <control shapeId="95251" r:id="rId18" name="AIDA_02">
          <controlPr defaultSize="0" print="0" autoLine="0" r:id="rId14">
            <anchor moveWithCells="1" sizeWithCells="1">
              <from>
                <xdr:col>1</xdr:col>
                <xdr:colOff>171450</xdr:colOff>
                <xdr:row>29</xdr:row>
                <xdr:rowOff>31750</xdr:rowOff>
              </from>
              <to>
                <xdr:col>1</xdr:col>
                <xdr:colOff>393700</xdr:colOff>
                <xdr:row>29</xdr:row>
                <xdr:rowOff>196850</xdr:rowOff>
              </to>
            </anchor>
          </controlPr>
        </control>
      </mc:Choice>
      <mc:Fallback>
        <control shapeId="95251" r:id="rId18" name="AIDA_02"/>
      </mc:Fallback>
    </mc:AlternateContent>
    <mc:AlternateContent xmlns:mc="http://schemas.openxmlformats.org/markup-compatibility/2006">
      <mc:Choice Requires="x14">
        <control shapeId="95252" r:id="rId19" name="CDM_01">
          <controlPr defaultSize="0" print="0" autoLine="0" r:id="rId14">
            <anchor moveWithCells="1" sizeWithCells="1">
              <from>
                <xdr:col>1</xdr:col>
                <xdr:colOff>171450</xdr:colOff>
                <xdr:row>46</xdr:row>
                <xdr:rowOff>31750</xdr:rowOff>
              </from>
              <to>
                <xdr:col>1</xdr:col>
                <xdr:colOff>393700</xdr:colOff>
                <xdr:row>46</xdr:row>
                <xdr:rowOff>196850</xdr:rowOff>
              </to>
            </anchor>
          </controlPr>
        </control>
      </mc:Choice>
      <mc:Fallback>
        <control shapeId="95252" r:id="rId19" name="CDM_01"/>
      </mc:Fallback>
    </mc:AlternateContent>
    <mc:AlternateContent xmlns:mc="http://schemas.openxmlformats.org/markup-compatibility/2006">
      <mc:Choice Requires="x14">
        <control shapeId="95253" r:id="rId20" name="CDM_02">
          <controlPr defaultSize="0" print="0" autoLine="0" r:id="rId14">
            <anchor moveWithCells="1" sizeWithCells="1">
              <from>
                <xdr:col>1</xdr:col>
                <xdr:colOff>171450</xdr:colOff>
                <xdr:row>54</xdr:row>
                <xdr:rowOff>31750</xdr:rowOff>
              </from>
              <to>
                <xdr:col>1</xdr:col>
                <xdr:colOff>393700</xdr:colOff>
                <xdr:row>54</xdr:row>
                <xdr:rowOff>196850</xdr:rowOff>
              </to>
            </anchor>
          </controlPr>
        </control>
      </mc:Choice>
      <mc:Fallback>
        <control shapeId="95253" r:id="rId20" name="CDM_0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B09BE-3D74-469E-9834-9DDC628CD0D1}">
  <sheetPr codeName="Reliability">
    <pageSetUpPr fitToPage="1"/>
  </sheetPr>
  <dimension ref="A1:P1149"/>
  <sheetViews>
    <sheetView topLeftCell="A127" zoomScaleNormal="100" zoomScalePageLayoutView="70" workbookViewId="0">
      <selection activeCell="B153" sqref="B153"/>
    </sheetView>
  </sheetViews>
  <sheetFormatPr defaultColWidth="8.7265625" defaultRowHeight="15.5" x14ac:dyDescent="0.4"/>
  <cols>
    <col min="1" max="1" width="4.7265625" style="40" customWidth="1"/>
    <col min="2" max="2" width="6.7265625" style="25" customWidth="1"/>
    <col min="3" max="15" width="6.7265625" style="60" customWidth="1"/>
    <col min="16" max="16" width="5.7265625" style="86" customWidth="1"/>
    <col min="17" max="17" width="2.7265625" style="60" customWidth="1"/>
    <col min="18" max="16384" width="8.7265625" style="60"/>
  </cols>
  <sheetData>
    <row r="1" spans="1:16" ht="18" customHeight="1" x14ac:dyDescent="0.4">
      <c r="B1" s="23"/>
      <c r="C1" s="12">
        <f>COUNTIF($A$4:$A$174,"=-1")+COUNTIF($A$4:$A$174,"=0")</f>
        <v>9</v>
      </c>
      <c r="D1" s="12">
        <f>COUNTIF($A$4:$A$174,"=-1")</f>
        <v>9</v>
      </c>
      <c r="E1" s="12">
        <f>COUNTIFS($A$4:$A$174,"=-1",$N$4:$N$174,"=PASS")+COUNTIFS($A$4:$A$174,"=-1",$N$4:$N$174,"&gt;0")</f>
        <v>0</v>
      </c>
      <c r="F1" s="12">
        <f>COUNTIFS($A$4:$A$174,"=-1",$N$4:$N$174,"=FAIL")</f>
        <v>0</v>
      </c>
      <c r="G1" s="12">
        <f>SUMIF($A$4:$A$174,"=-1",$P$4:$P$174)</f>
        <v>63.5</v>
      </c>
    </row>
    <row r="2" spans="1:16" ht="27" customHeight="1" x14ac:dyDescent="0.4">
      <c r="B2" s="21" t="s">
        <v>299</v>
      </c>
      <c r="C2" s="187" t="s">
        <v>168</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170</v>
      </c>
      <c r="D4" s="193"/>
      <c r="E4" s="193"/>
      <c r="F4" s="193"/>
      <c r="G4" s="193"/>
      <c r="H4" s="193"/>
      <c r="I4" s="193"/>
      <c r="J4" s="193"/>
      <c r="K4" s="193"/>
      <c r="L4" s="193"/>
      <c r="M4" s="193"/>
      <c r="N4" s="193"/>
      <c r="O4" s="193"/>
    </row>
    <row r="5" spans="1:16" ht="16" customHeight="1" x14ac:dyDescent="0.4">
      <c r="B5" s="44"/>
      <c r="C5" s="230" t="s">
        <v>26</v>
      </c>
      <c r="D5" s="231"/>
      <c r="E5" s="233" t="s">
        <v>171</v>
      </c>
      <c r="F5" s="233"/>
      <c r="G5" s="233"/>
      <c r="H5" s="233"/>
      <c r="I5" s="233"/>
      <c r="J5" s="233"/>
      <c r="K5" s="233"/>
      <c r="L5" s="233"/>
      <c r="M5" s="233"/>
      <c r="N5" s="233"/>
      <c r="O5" s="233"/>
      <c r="P5" s="87"/>
    </row>
    <row r="6" spans="1:16" ht="16" customHeight="1" x14ac:dyDescent="0.4">
      <c r="B6" s="44"/>
      <c r="C6" s="232"/>
      <c r="D6" s="232"/>
      <c r="E6" s="234"/>
      <c r="F6" s="234"/>
      <c r="G6" s="234"/>
      <c r="H6" s="234"/>
      <c r="I6" s="234"/>
      <c r="J6" s="234"/>
      <c r="K6" s="234"/>
      <c r="L6" s="234"/>
      <c r="M6" s="234"/>
      <c r="N6" s="234"/>
      <c r="O6" s="234"/>
      <c r="P6" s="87"/>
    </row>
    <row r="7" spans="1:16" s="61" customFormat="1" ht="16" customHeight="1" x14ac:dyDescent="0.4">
      <c r="A7" s="40"/>
      <c r="B7" s="44"/>
      <c r="C7" s="265" t="s">
        <v>129</v>
      </c>
      <c r="D7" s="266"/>
      <c r="E7" s="272"/>
      <c r="F7" s="273"/>
      <c r="G7" s="59" t="s">
        <v>130</v>
      </c>
      <c r="H7" s="274"/>
      <c r="I7" s="275"/>
      <c r="J7" s="276" t="s">
        <v>172</v>
      </c>
      <c r="K7" s="277"/>
      <c r="L7" s="278"/>
      <c r="M7" s="279"/>
      <c r="N7" s="280"/>
      <c r="O7" s="67" t="s">
        <v>187</v>
      </c>
      <c r="P7" s="87"/>
    </row>
    <row r="8" spans="1:16" ht="16" customHeight="1" x14ac:dyDescent="0.4">
      <c r="B8" s="44"/>
      <c r="C8" s="218" t="s">
        <v>111</v>
      </c>
      <c r="D8" s="218"/>
      <c r="E8" s="219" t="s">
        <v>273</v>
      </c>
      <c r="F8" s="219"/>
      <c r="G8" s="219"/>
      <c r="H8" s="219"/>
      <c r="I8" s="219"/>
      <c r="J8" s="219"/>
      <c r="K8" s="219"/>
      <c r="L8" s="219"/>
      <c r="M8" s="219"/>
      <c r="N8" s="219"/>
      <c r="O8" s="219"/>
      <c r="P8" s="87"/>
    </row>
    <row r="9" spans="1:16" ht="16" customHeight="1" x14ac:dyDescent="0.4">
      <c r="B9" s="44"/>
      <c r="C9" s="218"/>
      <c r="D9" s="218"/>
      <c r="E9" s="219"/>
      <c r="F9" s="219"/>
      <c r="G9" s="219"/>
      <c r="H9" s="219"/>
      <c r="I9" s="219"/>
      <c r="J9" s="219"/>
      <c r="K9" s="219"/>
      <c r="L9" s="219"/>
      <c r="M9" s="219"/>
      <c r="N9" s="219"/>
      <c r="O9" s="219"/>
      <c r="P9" s="87"/>
    </row>
    <row r="10" spans="1:16" ht="16" customHeight="1" x14ac:dyDescent="0.4">
      <c r="B10" s="44"/>
      <c r="C10" s="218"/>
      <c r="D10" s="218"/>
      <c r="E10" s="219"/>
      <c r="F10" s="219"/>
      <c r="G10" s="219"/>
      <c r="H10" s="219"/>
      <c r="I10" s="219"/>
      <c r="J10" s="219"/>
      <c r="K10" s="219"/>
      <c r="L10" s="219"/>
      <c r="M10" s="219"/>
      <c r="N10" s="219"/>
      <c r="O10" s="219"/>
      <c r="P10" s="87"/>
    </row>
    <row r="11" spans="1:16" s="75" customFormat="1" ht="16" customHeight="1" x14ac:dyDescent="0.4">
      <c r="A11" s="40"/>
      <c r="B11" s="44"/>
      <c r="C11" s="218"/>
      <c r="D11" s="218"/>
      <c r="E11" s="219"/>
      <c r="F11" s="219"/>
      <c r="G11" s="219"/>
      <c r="H11" s="219"/>
      <c r="I11" s="219"/>
      <c r="J11" s="219"/>
      <c r="K11" s="219"/>
      <c r="L11" s="219"/>
      <c r="M11" s="219"/>
      <c r="N11" s="219"/>
      <c r="O11" s="219"/>
      <c r="P11" s="87"/>
    </row>
    <row r="12" spans="1:16" ht="16" customHeight="1" x14ac:dyDescent="0.4">
      <c r="B12" s="44"/>
      <c r="C12" s="218"/>
      <c r="D12" s="218"/>
      <c r="E12" s="219"/>
      <c r="F12" s="219"/>
      <c r="G12" s="219"/>
      <c r="H12" s="219"/>
      <c r="I12" s="219"/>
      <c r="J12" s="219"/>
      <c r="K12" s="219"/>
      <c r="L12" s="219"/>
      <c r="M12" s="219"/>
      <c r="N12" s="219"/>
      <c r="O12" s="219"/>
      <c r="P12" s="87"/>
    </row>
    <row r="13" spans="1:16" ht="16" customHeight="1" x14ac:dyDescent="0.4">
      <c r="B13" s="44"/>
      <c r="C13" s="218"/>
      <c r="D13" s="218"/>
      <c r="E13" s="219"/>
      <c r="F13" s="219"/>
      <c r="G13" s="219"/>
      <c r="H13" s="219"/>
      <c r="I13" s="219"/>
      <c r="J13" s="219"/>
      <c r="K13" s="219"/>
      <c r="L13" s="219"/>
      <c r="M13" s="219"/>
      <c r="N13" s="219"/>
      <c r="O13" s="219"/>
      <c r="P13" s="87"/>
    </row>
    <row r="14" spans="1:16" s="80" customFormat="1" ht="145" customHeight="1" x14ac:dyDescent="0.4">
      <c r="A14" s="40"/>
      <c r="B14" s="44"/>
      <c r="C14" s="220" t="s">
        <v>325</v>
      </c>
      <c r="D14" s="296"/>
      <c r="E14" s="262" t="s">
        <v>326</v>
      </c>
      <c r="F14" s="263"/>
      <c r="G14" s="263"/>
      <c r="H14" s="263"/>
      <c r="I14" s="263"/>
      <c r="J14" s="263"/>
      <c r="K14" s="263"/>
      <c r="L14" s="263"/>
      <c r="M14" s="263"/>
      <c r="N14" s="263"/>
      <c r="O14" s="264"/>
      <c r="P14" s="86"/>
    </row>
    <row r="15" spans="1:16" s="80" customFormat="1" ht="16" customHeight="1" x14ac:dyDescent="0.4">
      <c r="A15" s="40"/>
      <c r="B15" s="44"/>
      <c r="C15" s="237"/>
      <c r="D15" s="238"/>
      <c r="E15" s="297"/>
      <c r="F15" s="298"/>
      <c r="G15" s="298"/>
      <c r="H15" s="298"/>
      <c r="I15" s="298"/>
      <c r="J15" s="298"/>
      <c r="K15" s="298"/>
      <c r="L15" s="298"/>
      <c r="M15" s="298"/>
      <c r="N15" s="298"/>
      <c r="O15" s="299"/>
      <c r="P15" s="86"/>
    </row>
    <row r="16" spans="1:16" ht="16" customHeight="1" x14ac:dyDescent="0.4">
      <c r="B16" s="44"/>
      <c r="C16" s="220" t="s">
        <v>112</v>
      </c>
      <c r="D16" s="221"/>
      <c r="E16" s="222" t="s">
        <v>188</v>
      </c>
      <c r="F16" s="223"/>
      <c r="G16" s="223"/>
      <c r="H16" s="223"/>
      <c r="I16" s="223"/>
      <c r="J16" s="223"/>
      <c r="K16" s="223"/>
      <c r="L16" s="223"/>
      <c r="M16" s="223"/>
      <c r="N16" s="223"/>
      <c r="O16" s="224"/>
    </row>
    <row r="17" spans="1:16" s="61" customFormat="1" ht="16" customHeight="1" x14ac:dyDescent="0.4">
      <c r="A17" s="40"/>
      <c r="B17" s="44"/>
      <c r="C17" s="235"/>
      <c r="D17" s="236"/>
      <c r="E17" s="239"/>
      <c r="F17" s="240"/>
      <c r="G17" s="240"/>
      <c r="H17" s="240"/>
      <c r="I17" s="240"/>
      <c r="J17" s="240"/>
      <c r="K17" s="240"/>
      <c r="L17" s="240"/>
      <c r="M17" s="240"/>
      <c r="N17" s="240"/>
      <c r="O17" s="241"/>
      <c r="P17" s="86"/>
    </row>
    <row r="18" spans="1:16" s="61" customFormat="1" ht="16" customHeight="1" x14ac:dyDescent="0.4">
      <c r="A18" s="40"/>
      <c r="B18" s="44"/>
      <c r="C18" s="235"/>
      <c r="D18" s="236"/>
      <c r="E18" s="239"/>
      <c r="F18" s="240"/>
      <c r="G18" s="240"/>
      <c r="H18" s="240"/>
      <c r="I18" s="240"/>
      <c r="J18" s="240"/>
      <c r="K18" s="240"/>
      <c r="L18" s="240"/>
      <c r="M18" s="240"/>
      <c r="N18" s="240"/>
      <c r="O18" s="241"/>
      <c r="P18" s="86"/>
    </row>
    <row r="19" spans="1:16" ht="16" customHeight="1" x14ac:dyDescent="0.4">
      <c r="B19" s="44"/>
      <c r="C19" s="235"/>
      <c r="D19" s="236"/>
      <c r="E19" s="239"/>
      <c r="F19" s="240"/>
      <c r="G19" s="240"/>
      <c r="H19" s="240"/>
      <c r="I19" s="240"/>
      <c r="J19" s="240"/>
      <c r="K19" s="240"/>
      <c r="L19" s="240"/>
      <c r="M19" s="240"/>
      <c r="N19" s="240"/>
      <c r="O19" s="241"/>
    </row>
    <row r="20" spans="1:16" ht="16" customHeight="1" x14ac:dyDescent="0.4">
      <c r="B20" s="44"/>
      <c r="C20" s="237"/>
      <c r="D20" s="238"/>
      <c r="E20" s="242"/>
      <c r="F20" s="234"/>
      <c r="G20" s="234"/>
      <c r="H20" s="234"/>
      <c r="I20" s="234"/>
      <c r="J20" s="234"/>
      <c r="K20" s="234"/>
      <c r="L20" s="234"/>
      <c r="M20" s="234"/>
      <c r="N20" s="234"/>
      <c r="O20" s="243"/>
    </row>
    <row r="21" spans="1:16" s="61" customFormat="1" ht="16" customHeight="1" x14ac:dyDescent="0.4">
      <c r="A21" s="40"/>
      <c r="B21" s="44"/>
      <c r="C21" s="265" t="s">
        <v>73</v>
      </c>
      <c r="D21" s="266"/>
      <c r="E21" s="267" t="str">
        <f>IF(Config!$F$7="","empty",Config!F$7)</f>
        <v>empty</v>
      </c>
      <c r="F21" s="268"/>
      <c r="G21" s="268"/>
      <c r="H21" s="268"/>
      <c r="I21" s="268"/>
      <c r="J21" s="268"/>
      <c r="K21" s="269"/>
      <c r="L21" s="270" t="s">
        <v>173</v>
      </c>
      <c r="M21" s="271"/>
      <c r="N21" s="65"/>
      <c r="O21" s="67" t="s">
        <v>187</v>
      </c>
      <c r="P21" s="87"/>
    </row>
    <row r="22" spans="1:16" s="61" customFormat="1" ht="16" customHeight="1" x14ac:dyDescent="0.4">
      <c r="A22" s="40"/>
      <c r="B22" s="44"/>
      <c r="C22" s="265" t="s">
        <v>74</v>
      </c>
      <c r="D22" s="266"/>
      <c r="E22" s="267" t="str">
        <f>IF(Config!$F$8="","empty",Config!F$8)</f>
        <v>empty</v>
      </c>
      <c r="F22" s="268"/>
      <c r="G22" s="268"/>
      <c r="H22" s="268"/>
      <c r="I22" s="268"/>
      <c r="J22" s="268"/>
      <c r="K22" s="269"/>
      <c r="L22" s="270" t="s">
        <v>173</v>
      </c>
      <c r="M22" s="271"/>
      <c r="N22" s="65"/>
      <c r="O22" s="67" t="s">
        <v>187</v>
      </c>
      <c r="P22" s="87"/>
    </row>
    <row r="23" spans="1:16" s="61" customFormat="1" ht="16" customHeight="1" x14ac:dyDescent="0.4">
      <c r="A23" s="40"/>
      <c r="B23" s="44"/>
      <c r="C23" s="265" t="s">
        <v>174</v>
      </c>
      <c r="D23" s="266"/>
      <c r="E23" s="267" t="str">
        <f>IF(Config!$F$10="","empty",Config!F$10)</f>
        <v>empty</v>
      </c>
      <c r="F23" s="268"/>
      <c r="G23" s="268"/>
      <c r="H23" s="268"/>
      <c r="I23" s="268"/>
      <c r="J23" s="268"/>
      <c r="K23" s="269"/>
      <c r="L23" s="270" t="s">
        <v>173</v>
      </c>
      <c r="M23" s="271"/>
      <c r="N23" s="65"/>
      <c r="O23" s="67" t="s">
        <v>187</v>
      </c>
      <c r="P23" s="83" t="s">
        <v>40</v>
      </c>
    </row>
    <row r="24" spans="1:16" ht="32" customHeight="1" x14ac:dyDescent="0.4">
      <c r="A24" s="40">
        <v>-1</v>
      </c>
      <c r="B24" s="44"/>
      <c r="C24" s="225" t="s">
        <v>27</v>
      </c>
      <c r="D24" s="226"/>
      <c r="E24" s="227" t="s">
        <v>20</v>
      </c>
      <c r="F24" s="227"/>
      <c r="G24" s="227"/>
      <c r="H24" s="227"/>
      <c r="I24" s="227"/>
      <c r="J24" s="227"/>
      <c r="K24" s="227"/>
      <c r="L24" s="228" t="s">
        <v>28</v>
      </c>
      <c r="M24" s="228"/>
      <c r="N24" s="229"/>
      <c r="O24" s="229"/>
      <c r="P24" s="85">
        <v>4.5</v>
      </c>
    </row>
    <row r="25" spans="1:16" ht="16" customHeight="1" x14ac:dyDescent="0.4">
      <c r="B25" s="45"/>
      <c r="C25" s="36"/>
      <c r="D25" s="36"/>
      <c r="E25" s="36"/>
      <c r="F25" s="36"/>
      <c r="G25" s="36"/>
      <c r="H25" s="36"/>
      <c r="I25" s="36"/>
      <c r="J25" s="36"/>
      <c r="K25" s="36"/>
      <c r="L25" s="36"/>
      <c r="M25" s="36"/>
      <c r="N25" s="36"/>
      <c r="O25" s="36"/>
    </row>
    <row r="26" spans="1:16" s="61" customFormat="1" ht="16" customHeight="1" x14ac:dyDescent="0.4">
      <c r="A26" s="40"/>
      <c r="B26" s="44"/>
      <c r="C26" s="230" t="s">
        <v>26</v>
      </c>
      <c r="D26" s="231"/>
      <c r="E26" s="233" t="s">
        <v>175</v>
      </c>
      <c r="F26" s="233"/>
      <c r="G26" s="233"/>
      <c r="H26" s="233"/>
      <c r="I26" s="233"/>
      <c r="J26" s="233"/>
      <c r="K26" s="233"/>
      <c r="L26" s="233"/>
      <c r="M26" s="233"/>
      <c r="N26" s="233"/>
      <c r="O26" s="233"/>
      <c r="P26" s="87"/>
    </row>
    <row r="27" spans="1:16" s="61" customFormat="1" ht="16" customHeight="1" x14ac:dyDescent="0.4">
      <c r="A27" s="40"/>
      <c r="B27" s="44"/>
      <c r="C27" s="232"/>
      <c r="D27" s="232"/>
      <c r="E27" s="234"/>
      <c r="F27" s="234"/>
      <c r="G27" s="234"/>
      <c r="H27" s="234"/>
      <c r="I27" s="234"/>
      <c r="J27" s="234"/>
      <c r="K27" s="234"/>
      <c r="L27" s="234"/>
      <c r="M27" s="234"/>
      <c r="N27" s="234"/>
      <c r="O27" s="234"/>
      <c r="P27" s="87"/>
    </row>
    <row r="28" spans="1:16" s="61" customFormat="1" ht="16" customHeight="1" x14ac:dyDescent="0.4">
      <c r="A28" s="40"/>
      <c r="B28" s="44"/>
      <c r="C28" s="265" t="s">
        <v>129</v>
      </c>
      <c r="D28" s="266"/>
      <c r="E28" s="272"/>
      <c r="F28" s="273"/>
      <c r="G28" s="59" t="s">
        <v>130</v>
      </c>
      <c r="H28" s="274"/>
      <c r="I28" s="275"/>
      <c r="J28" s="276" t="s">
        <v>172</v>
      </c>
      <c r="K28" s="277"/>
      <c r="L28" s="278"/>
      <c r="M28" s="279"/>
      <c r="N28" s="280"/>
      <c r="O28" s="67" t="s">
        <v>187</v>
      </c>
      <c r="P28" s="87"/>
    </row>
    <row r="29" spans="1:16" s="61" customFormat="1" ht="16" customHeight="1" x14ac:dyDescent="0.4">
      <c r="A29" s="40"/>
      <c r="B29" s="44"/>
      <c r="C29" s="218" t="s">
        <v>111</v>
      </c>
      <c r="D29" s="218"/>
      <c r="E29" s="219" t="s">
        <v>273</v>
      </c>
      <c r="F29" s="219"/>
      <c r="G29" s="219"/>
      <c r="H29" s="219"/>
      <c r="I29" s="219"/>
      <c r="J29" s="219"/>
      <c r="K29" s="219"/>
      <c r="L29" s="219"/>
      <c r="M29" s="219"/>
      <c r="N29" s="219"/>
      <c r="O29" s="219"/>
      <c r="P29" s="87"/>
    </row>
    <row r="30" spans="1:16" s="61" customFormat="1" ht="16" customHeight="1" x14ac:dyDescent="0.4">
      <c r="A30" s="40"/>
      <c r="B30" s="44"/>
      <c r="C30" s="218"/>
      <c r="D30" s="218"/>
      <c r="E30" s="219"/>
      <c r="F30" s="219"/>
      <c r="G30" s="219"/>
      <c r="H30" s="219"/>
      <c r="I30" s="219"/>
      <c r="J30" s="219"/>
      <c r="K30" s="219"/>
      <c r="L30" s="219"/>
      <c r="M30" s="219"/>
      <c r="N30" s="219"/>
      <c r="O30" s="219"/>
      <c r="P30" s="87"/>
    </row>
    <row r="31" spans="1:16" s="75" customFormat="1" ht="16" customHeight="1" x14ac:dyDescent="0.4">
      <c r="A31" s="40"/>
      <c r="B31" s="44"/>
      <c r="C31" s="218"/>
      <c r="D31" s="218"/>
      <c r="E31" s="219"/>
      <c r="F31" s="219"/>
      <c r="G31" s="219"/>
      <c r="H31" s="219"/>
      <c r="I31" s="219"/>
      <c r="J31" s="219"/>
      <c r="K31" s="219"/>
      <c r="L31" s="219"/>
      <c r="M31" s="219"/>
      <c r="N31" s="219"/>
      <c r="O31" s="219"/>
      <c r="P31" s="87"/>
    </row>
    <row r="32" spans="1:16" s="61" customFormat="1" ht="16" customHeight="1" x14ac:dyDescent="0.4">
      <c r="A32" s="40"/>
      <c r="B32" s="44"/>
      <c r="C32" s="218"/>
      <c r="D32" s="218"/>
      <c r="E32" s="219"/>
      <c r="F32" s="219"/>
      <c r="G32" s="219"/>
      <c r="H32" s="219"/>
      <c r="I32" s="219"/>
      <c r="J32" s="219"/>
      <c r="K32" s="219"/>
      <c r="L32" s="219"/>
      <c r="M32" s="219"/>
      <c r="N32" s="219"/>
      <c r="O32" s="219"/>
      <c r="P32" s="87"/>
    </row>
    <row r="33" spans="1:16" s="61" customFormat="1" ht="16" customHeight="1" x14ac:dyDescent="0.4">
      <c r="A33" s="40"/>
      <c r="B33" s="44"/>
      <c r="C33" s="218"/>
      <c r="D33" s="218"/>
      <c r="E33" s="219"/>
      <c r="F33" s="219"/>
      <c r="G33" s="219"/>
      <c r="H33" s="219"/>
      <c r="I33" s="219"/>
      <c r="J33" s="219"/>
      <c r="K33" s="219"/>
      <c r="L33" s="219"/>
      <c r="M33" s="219"/>
      <c r="N33" s="219"/>
      <c r="O33" s="219"/>
      <c r="P33" s="87"/>
    </row>
    <row r="34" spans="1:16" s="61" customFormat="1" ht="16" customHeight="1" x14ac:dyDescent="0.4">
      <c r="A34" s="40"/>
      <c r="B34" s="44"/>
      <c r="C34" s="218"/>
      <c r="D34" s="218"/>
      <c r="E34" s="219"/>
      <c r="F34" s="219"/>
      <c r="G34" s="219"/>
      <c r="H34" s="219"/>
      <c r="I34" s="219"/>
      <c r="J34" s="219"/>
      <c r="K34" s="219"/>
      <c r="L34" s="219"/>
      <c r="M34" s="219"/>
      <c r="N34" s="219"/>
      <c r="O34" s="219"/>
      <c r="P34" s="87"/>
    </row>
    <row r="35" spans="1:16" s="80" customFormat="1" ht="145" customHeight="1" x14ac:dyDescent="0.4">
      <c r="A35" s="40"/>
      <c r="B35" s="44"/>
      <c r="C35" s="220" t="s">
        <v>325</v>
      </c>
      <c r="D35" s="296"/>
      <c r="E35" s="262" t="s">
        <v>326</v>
      </c>
      <c r="F35" s="263"/>
      <c r="G35" s="263"/>
      <c r="H35" s="263"/>
      <c r="I35" s="263"/>
      <c r="J35" s="263"/>
      <c r="K35" s="263"/>
      <c r="L35" s="263"/>
      <c r="M35" s="263"/>
      <c r="N35" s="263"/>
      <c r="O35" s="264"/>
      <c r="P35" s="86"/>
    </row>
    <row r="36" spans="1:16" s="80" customFormat="1" ht="16" customHeight="1" x14ac:dyDescent="0.4">
      <c r="A36" s="40"/>
      <c r="B36" s="44"/>
      <c r="C36" s="237"/>
      <c r="D36" s="238"/>
      <c r="E36" s="297"/>
      <c r="F36" s="298"/>
      <c r="G36" s="298"/>
      <c r="H36" s="298"/>
      <c r="I36" s="298"/>
      <c r="J36" s="298"/>
      <c r="K36" s="298"/>
      <c r="L36" s="298"/>
      <c r="M36" s="298"/>
      <c r="N36" s="298"/>
      <c r="O36" s="299"/>
      <c r="P36" s="86"/>
    </row>
    <row r="37" spans="1:16" s="61" customFormat="1" ht="16" customHeight="1" x14ac:dyDescent="0.4">
      <c r="A37" s="40"/>
      <c r="B37" s="44"/>
      <c r="C37" s="220" t="s">
        <v>112</v>
      </c>
      <c r="D37" s="221"/>
      <c r="E37" s="222" t="s">
        <v>186</v>
      </c>
      <c r="F37" s="223"/>
      <c r="G37" s="223"/>
      <c r="H37" s="223"/>
      <c r="I37" s="223"/>
      <c r="J37" s="223"/>
      <c r="K37" s="223"/>
      <c r="L37" s="223"/>
      <c r="M37" s="223"/>
      <c r="N37" s="223"/>
      <c r="O37" s="224"/>
      <c r="P37" s="86"/>
    </row>
    <row r="38" spans="1:16" s="61" customFormat="1" ht="16" customHeight="1" x14ac:dyDescent="0.4">
      <c r="A38" s="40"/>
      <c r="B38" s="44"/>
      <c r="C38" s="235"/>
      <c r="D38" s="236"/>
      <c r="E38" s="239"/>
      <c r="F38" s="240"/>
      <c r="G38" s="240"/>
      <c r="H38" s="240"/>
      <c r="I38" s="240"/>
      <c r="J38" s="240"/>
      <c r="K38" s="240"/>
      <c r="L38" s="240"/>
      <c r="M38" s="240"/>
      <c r="N38" s="240"/>
      <c r="O38" s="241"/>
      <c r="P38" s="86"/>
    </row>
    <row r="39" spans="1:16" s="61" customFormat="1" ht="16" customHeight="1" x14ac:dyDescent="0.4">
      <c r="A39" s="40"/>
      <c r="B39" s="44"/>
      <c r="C39" s="235"/>
      <c r="D39" s="236"/>
      <c r="E39" s="239"/>
      <c r="F39" s="240"/>
      <c r="G39" s="240"/>
      <c r="H39" s="240"/>
      <c r="I39" s="240"/>
      <c r="J39" s="240"/>
      <c r="K39" s="240"/>
      <c r="L39" s="240"/>
      <c r="M39" s="240"/>
      <c r="N39" s="240"/>
      <c r="O39" s="241"/>
      <c r="P39" s="86"/>
    </row>
    <row r="40" spans="1:16" s="61" customFormat="1" ht="16" customHeight="1" x14ac:dyDescent="0.4">
      <c r="A40" s="40"/>
      <c r="B40" s="44"/>
      <c r="C40" s="235"/>
      <c r="D40" s="236"/>
      <c r="E40" s="239"/>
      <c r="F40" s="240"/>
      <c r="G40" s="240"/>
      <c r="H40" s="240"/>
      <c r="I40" s="240"/>
      <c r="J40" s="240"/>
      <c r="K40" s="240"/>
      <c r="L40" s="240"/>
      <c r="M40" s="240"/>
      <c r="N40" s="240"/>
      <c r="O40" s="241"/>
      <c r="P40" s="86"/>
    </row>
    <row r="41" spans="1:16" s="61" customFormat="1" ht="16" customHeight="1" x14ac:dyDescent="0.4">
      <c r="A41" s="40"/>
      <c r="B41" s="44"/>
      <c r="C41" s="237"/>
      <c r="D41" s="238"/>
      <c r="E41" s="242"/>
      <c r="F41" s="234"/>
      <c r="G41" s="234"/>
      <c r="H41" s="234"/>
      <c r="I41" s="234"/>
      <c r="J41" s="234"/>
      <c r="K41" s="234"/>
      <c r="L41" s="234"/>
      <c r="M41" s="234"/>
      <c r="N41" s="234"/>
      <c r="O41" s="243"/>
      <c r="P41" s="86"/>
    </row>
    <row r="42" spans="1:16" s="61" customFormat="1" ht="16" customHeight="1" x14ac:dyDescent="0.4">
      <c r="A42" s="40"/>
      <c r="B42" s="44"/>
      <c r="C42" s="265" t="s">
        <v>73</v>
      </c>
      <c r="D42" s="266"/>
      <c r="E42" s="267" t="str">
        <f>IF(Config!$F$7="","empty",Config!F$7)</f>
        <v>empty</v>
      </c>
      <c r="F42" s="268"/>
      <c r="G42" s="268"/>
      <c r="H42" s="268"/>
      <c r="I42" s="268"/>
      <c r="J42" s="268"/>
      <c r="K42" s="269"/>
      <c r="L42" s="270" t="s">
        <v>173</v>
      </c>
      <c r="M42" s="271"/>
      <c r="N42" s="65"/>
      <c r="O42" s="67" t="s">
        <v>187</v>
      </c>
      <c r="P42" s="87"/>
    </row>
    <row r="43" spans="1:16" s="61" customFormat="1" ht="16" customHeight="1" x14ac:dyDescent="0.4">
      <c r="A43" s="40"/>
      <c r="B43" s="44"/>
      <c r="C43" s="265" t="s">
        <v>74</v>
      </c>
      <c r="D43" s="266"/>
      <c r="E43" s="267" t="str">
        <f>IF(Config!$F$8="","empty",Config!F$8)</f>
        <v>empty</v>
      </c>
      <c r="F43" s="268"/>
      <c r="G43" s="268"/>
      <c r="H43" s="268"/>
      <c r="I43" s="268"/>
      <c r="J43" s="268"/>
      <c r="K43" s="269"/>
      <c r="L43" s="270" t="s">
        <v>173</v>
      </c>
      <c r="M43" s="271"/>
      <c r="N43" s="65"/>
      <c r="O43" s="67" t="s">
        <v>187</v>
      </c>
      <c r="P43" s="87"/>
    </row>
    <row r="44" spans="1:16" s="61" customFormat="1" ht="16" customHeight="1" x14ac:dyDescent="0.4">
      <c r="A44" s="40"/>
      <c r="B44" s="44"/>
      <c r="C44" s="265" t="s">
        <v>174</v>
      </c>
      <c r="D44" s="266"/>
      <c r="E44" s="267" t="str">
        <f>IF(Config!$F$10="","empty",Config!F$10)</f>
        <v>empty</v>
      </c>
      <c r="F44" s="268"/>
      <c r="G44" s="268"/>
      <c r="H44" s="268"/>
      <c r="I44" s="268"/>
      <c r="J44" s="268"/>
      <c r="K44" s="269"/>
      <c r="L44" s="270" t="s">
        <v>173</v>
      </c>
      <c r="M44" s="271"/>
      <c r="N44" s="65"/>
      <c r="O44" s="67" t="s">
        <v>187</v>
      </c>
      <c r="P44" s="83" t="s">
        <v>40</v>
      </c>
    </row>
    <row r="45" spans="1:16" s="61" customFormat="1" ht="32" customHeight="1" x14ac:dyDescent="0.4">
      <c r="A45" s="40">
        <v>-1</v>
      </c>
      <c r="B45" s="44"/>
      <c r="C45" s="225" t="s">
        <v>27</v>
      </c>
      <c r="D45" s="226"/>
      <c r="E45" s="227" t="s">
        <v>20</v>
      </c>
      <c r="F45" s="227"/>
      <c r="G45" s="227"/>
      <c r="H45" s="227"/>
      <c r="I45" s="227"/>
      <c r="J45" s="227"/>
      <c r="K45" s="227"/>
      <c r="L45" s="228" t="s">
        <v>28</v>
      </c>
      <c r="M45" s="228"/>
      <c r="N45" s="229"/>
      <c r="O45" s="229"/>
      <c r="P45" s="85">
        <v>4.5</v>
      </c>
    </row>
    <row r="46" spans="1:16" s="61" customFormat="1" ht="16" customHeight="1" x14ac:dyDescent="0.4">
      <c r="A46" s="40"/>
      <c r="B46" s="45"/>
      <c r="C46" s="36"/>
      <c r="D46" s="36"/>
      <c r="E46" s="36"/>
      <c r="F46" s="36"/>
      <c r="G46" s="36"/>
      <c r="H46" s="36"/>
      <c r="I46" s="36"/>
      <c r="J46" s="36"/>
      <c r="K46" s="36"/>
      <c r="L46" s="36"/>
      <c r="M46" s="36"/>
      <c r="N46" s="36"/>
      <c r="O46" s="36"/>
      <c r="P46" s="86"/>
    </row>
    <row r="47" spans="1:16" s="61" customFormat="1" ht="16" customHeight="1" x14ac:dyDescent="0.4">
      <c r="A47" s="40"/>
      <c r="B47" s="44"/>
      <c r="C47" s="230" t="s">
        <v>26</v>
      </c>
      <c r="D47" s="231"/>
      <c r="E47" s="233" t="s">
        <v>176</v>
      </c>
      <c r="F47" s="233"/>
      <c r="G47" s="233"/>
      <c r="H47" s="233"/>
      <c r="I47" s="233"/>
      <c r="J47" s="233"/>
      <c r="K47" s="233"/>
      <c r="L47" s="233"/>
      <c r="M47" s="233"/>
      <c r="N47" s="233"/>
      <c r="O47" s="233"/>
      <c r="P47" s="87"/>
    </row>
    <row r="48" spans="1:16" s="61" customFormat="1" ht="16" customHeight="1" x14ac:dyDescent="0.4">
      <c r="A48" s="40"/>
      <c r="B48" s="44"/>
      <c r="C48" s="232"/>
      <c r="D48" s="232"/>
      <c r="E48" s="234"/>
      <c r="F48" s="234"/>
      <c r="G48" s="234"/>
      <c r="H48" s="234"/>
      <c r="I48" s="234"/>
      <c r="J48" s="234"/>
      <c r="K48" s="234"/>
      <c r="L48" s="234"/>
      <c r="M48" s="234"/>
      <c r="N48" s="234"/>
      <c r="O48" s="234"/>
      <c r="P48" s="87"/>
    </row>
    <row r="49" spans="1:16" s="61" customFormat="1" ht="16" customHeight="1" x14ac:dyDescent="0.4">
      <c r="A49" s="40"/>
      <c r="B49" s="44"/>
      <c r="C49" s="265" t="s">
        <v>129</v>
      </c>
      <c r="D49" s="266"/>
      <c r="E49" s="272"/>
      <c r="F49" s="273"/>
      <c r="G49" s="59" t="s">
        <v>130</v>
      </c>
      <c r="H49" s="274"/>
      <c r="I49" s="275"/>
      <c r="J49" s="276" t="s">
        <v>172</v>
      </c>
      <c r="K49" s="277"/>
      <c r="L49" s="278"/>
      <c r="M49" s="279"/>
      <c r="N49" s="280"/>
      <c r="O49" s="67" t="s">
        <v>187</v>
      </c>
      <c r="P49" s="87"/>
    </row>
    <row r="50" spans="1:16" s="61" customFormat="1" ht="16" customHeight="1" x14ac:dyDescent="0.4">
      <c r="A50" s="40"/>
      <c r="B50" s="44"/>
      <c r="C50" s="218" t="s">
        <v>111</v>
      </c>
      <c r="D50" s="218"/>
      <c r="E50" s="219" t="s">
        <v>273</v>
      </c>
      <c r="F50" s="219"/>
      <c r="G50" s="219"/>
      <c r="H50" s="219"/>
      <c r="I50" s="219"/>
      <c r="J50" s="219"/>
      <c r="K50" s="219"/>
      <c r="L50" s="219"/>
      <c r="M50" s="219"/>
      <c r="N50" s="219"/>
      <c r="O50" s="219"/>
      <c r="P50" s="87"/>
    </row>
    <row r="51" spans="1:16" s="61" customFormat="1" ht="16" customHeight="1" x14ac:dyDescent="0.4">
      <c r="A51" s="40"/>
      <c r="B51" s="44"/>
      <c r="C51" s="218"/>
      <c r="D51" s="218"/>
      <c r="E51" s="219"/>
      <c r="F51" s="219"/>
      <c r="G51" s="219"/>
      <c r="H51" s="219"/>
      <c r="I51" s="219"/>
      <c r="J51" s="219"/>
      <c r="K51" s="219"/>
      <c r="L51" s="219"/>
      <c r="M51" s="219"/>
      <c r="N51" s="219"/>
      <c r="O51" s="219"/>
      <c r="P51" s="87"/>
    </row>
    <row r="52" spans="1:16" s="75" customFormat="1" ht="16" customHeight="1" x14ac:dyDescent="0.4">
      <c r="A52" s="40"/>
      <c r="B52" s="44"/>
      <c r="C52" s="218"/>
      <c r="D52" s="218"/>
      <c r="E52" s="219"/>
      <c r="F52" s="219"/>
      <c r="G52" s="219"/>
      <c r="H52" s="219"/>
      <c r="I52" s="219"/>
      <c r="J52" s="219"/>
      <c r="K52" s="219"/>
      <c r="L52" s="219"/>
      <c r="M52" s="219"/>
      <c r="N52" s="219"/>
      <c r="O52" s="219"/>
      <c r="P52" s="87"/>
    </row>
    <row r="53" spans="1:16" s="61" customFormat="1" ht="16" customHeight="1" x14ac:dyDescent="0.4">
      <c r="A53" s="40"/>
      <c r="B53" s="44"/>
      <c r="C53" s="218"/>
      <c r="D53" s="218"/>
      <c r="E53" s="219"/>
      <c r="F53" s="219"/>
      <c r="G53" s="219"/>
      <c r="H53" s="219"/>
      <c r="I53" s="219"/>
      <c r="J53" s="219"/>
      <c r="K53" s="219"/>
      <c r="L53" s="219"/>
      <c r="M53" s="219"/>
      <c r="N53" s="219"/>
      <c r="O53" s="219"/>
      <c r="P53" s="87"/>
    </row>
    <row r="54" spans="1:16" s="61" customFormat="1" ht="16" customHeight="1" x14ac:dyDescent="0.4">
      <c r="A54" s="40"/>
      <c r="B54" s="44"/>
      <c r="C54" s="218"/>
      <c r="D54" s="218"/>
      <c r="E54" s="219"/>
      <c r="F54" s="219"/>
      <c r="G54" s="219"/>
      <c r="H54" s="219"/>
      <c r="I54" s="219"/>
      <c r="J54" s="219"/>
      <c r="K54" s="219"/>
      <c r="L54" s="219"/>
      <c r="M54" s="219"/>
      <c r="N54" s="219"/>
      <c r="O54" s="219"/>
      <c r="P54" s="87"/>
    </row>
    <row r="55" spans="1:16" s="61" customFormat="1" ht="16" customHeight="1" x14ac:dyDescent="0.4">
      <c r="A55" s="40"/>
      <c r="B55" s="44"/>
      <c r="C55" s="218"/>
      <c r="D55" s="218"/>
      <c r="E55" s="219"/>
      <c r="F55" s="219"/>
      <c r="G55" s="219"/>
      <c r="H55" s="219"/>
      <c r="I55" s="219"/>
      <c r="J55" s="219"/>
      <c r="K55" s="219"/>
      <c r="L55" s="219"/>
      <c r="M55" s="219"/>
      <c r="N55" s="219"/>
      <c r="O55" s="219"/>
      <c r="P55" s="87"/>
    </row>
    <row r="56" spans="1:16" s="80" customFormat="1" ht="145" customHeight="1" x14ac:dyDescent="0.4">
      <c r="A56" s="40"/>
      <c r="B56" s="44"/>
      <c r="C56" s="220" t="s">
        <v>325</v>
      </c>
      <c r="D56" s="296"/>
      <c r="E56" s="262" t="s">
        <v>326</v>
      </c>
      <c r="F56" s="263"/>
      <c r="G56" s="263"/>
      <c r="H56" s="263"/>
      <c r="I56" s="263"/>
      <c r="J56" s="263"/>
      <c r="K56" s="263"/>
      <c r="L56" s="263"/>
      <c r="M56" s="263"/>
      <c r="N56" s="263"/>
      <c r="O56" s="264"/>
      <c r="P56" s="86"/>
    </row>
    <row r="57" spans="1:16" s="80" customFormat="1" ht="16" customHeight="1" x14ac:dyDescent="0.4">
      <c r="A57" s="40"/>
      <c r="B57" s="44"/>
      <c r="C57" s="237"/>
      <c r="D57" s="238"/>
      <c r="E57" s="297"/>
      <c r="F57" s="298"/>
      <c r="G57" s="298"/>
      <c r="H57" s="298"/>
      <c r="I57" s="298"/>
      <c r="J57" s="298"/>
      <c r="K57" s="298"/>
      <c r="L57" s="298"/>
      <c r="M57" s="298"/>
      <c r="N57" s="298"/>
      <c r="O57" s="299"/>
      <c r="P57" s="86"/>
    </row>
    <row r="58" spans="1:16" s="61" customFormat="1" ht="16" customHeight="1" x14ac:dyDescent="0.4">
      <c r="A58" s="40"/>
      <c r="B58" s="44"/>
      <c r="C58" s="220" t="s">
        <v>112</v>
      </c>
      <c r="D58" s="221"/>
      <c r="E58" s="222" t="s">
        <v>186</v>
      </c>
      <c r="F58" s="223"/>
      <c r="G58" s="223"/>
      <c r="H58" s="223"/>
      <c r="I58" s="223"/>
      <c r="J58" s="223"/>
      <c r="K58" s="223"/>
      <c r="L58" s="223"/>
      <c r="M58" s="223"/>
      <c r="N58" s="223"/>
      <c r="O58" s="224"/>
      <c r="P58" s="86"/>
    </row>
    <row r="59" spans="1:16" s="61" customFormat="1" ht="16" customHeight="1" x14ac:dyDescent="0.4">
      <c r="A59" s="40"/>
      <c r="B59" s="44"/>
      <c r="C59" s="235"/>
      <c r="D59" s="236"/>
      <c r="E59" s="239"/>
      <c r="F59" s="240"/>
      <c r="G59" s="240"/>
      <c r="H59" s="240"/>
      <c r="I59" s="240"/>
      <c r="J59" s="240"/>
      <c r="K59" s="240"/>
      <c r="L59" s="240"/>
      <c r="M59" s="240"/>
      <c r="N59" s="240"/>
      <c r="O59" s="241"/>
      <c r="P59" s="86"/>
    </row>
    <row r="60" spans="1:16" s="61" customFormat="1" ht="16" customHeight="1" x14ac:dyDescent="0.4">
      <c r="A60" s="40"/>
      <c r="B60" s="44"/>
      <c r="C60" s="235"/>
      <c r="D60" s="236"/>
      <c r="E60" s="239"/>
      <c r="F60" s="240"/>
      <c r="G60" s="240"/>
      <c r="H60" s="240"/>
      <c r="I60" s="240"/>
      <c r="J60" s="240"/>
      <c r="K60" s="240"/>
      <c r="L60" s="240"/>
      <c r="M60" s="240"/>
      <c r="N60" s="240"/>
      <c r="O60" s="241"/>
      <c r="P60" s="86"/>
    </row>
    <row r="61" spans="1:16" s="61" customFormat="1" ht="16" customHeight="1" x14ac:dyDescent="0.4">
      <c r="A61" s="40"/>
      <c r="B61" s="44"/>
      <c r="C61" s="235"/>
      <c r="D61" s="236"/>
      <c r="E61" s="239"/>
      <c r="F61" s="240"/>
      <c r="G61" s="240"/>
      <c r="H61" s="240"/>
      <c r="I61" s="240"/>
      <c r="J61" s="240"/>
      <c r="K61" s="240"/>
      <c r="L61" s="240"/>
      <c r="M61" s="240"/>
      <c r="N61" s="240"/>
      <c r="O61" s="241"/>
      <c r="P61" s="86"/>
    </row>
    <row r="62" spans="1:16" s="61" customFormat="1" ht="16" customHeight="1" x14ac:dyDescent="0.4">
      <c r="A62" s="40"/>
      <c r="B62" s="44"/>
      <c r="C62" s="237"/>
      <c r="D62" s="238"/>
      <c r="E62" s="242"/>
      <c r="F62" s="234"/>
      <c r="G62" s="234"/>
      <c r="H62" s="234"/>
      <c r="I62" s="234"/>
      <c r="J62" s="234"/>
      <c r="K62" s="234"/>
      <c r="L62" s="234"/>
      <c r="M62" s="234"/>
      <c r="N62" s="234"/>
      <c r="O62" s="243"/>
      <c r="P62" s="86"/>
    </row>
    <row r="63" spans="1:16" s="61" customFormat="1" ht="16" customHeight="1" x14ac:dyDescent="0.4">
      <c r="A63" s="40"/>
      <c r="B63" s="44"/>
      <c r="C63" s="265" t="s">
        <v>73</v>
      </c>
      <c r="D63" s="266"/>
      <c r="E63" s="267" t="str">
        <f>IF(Config!$F$7="","empty",Config!F$7)</f>
        <v>empty</v>
      </c>
      <c r="F63" s="268"/>
      <c r="G63" s="268"/>
      <c r="H63" s="268"/>
      <c r="I63" s="268"/>
      <c r="J63" s="268"/>
      <c r="K63" s="269"/>
      <c r="L63" s="270" t="s">
        <v>173</v>
      </c>
      <c r="M63" s="271"/>
      <c r="N63" s="65"/>
      <c r="O63" s="67" t="s">
        <v>187</v>
      </c>
      <c r="P63" s="87"/>
    </row>
    <row r="64" spans="1:16" s="61" customFormat="1" ht="16" customHeight="1" x14ac:dyDescent="0.4">
      <c r="A64" s="40"/>
      <c r="B64" s="44"/>
      <c r="C64" s="265" t="s">
        <v>74</v>
      </c>
      <c r="D64" s="266"/>
      <c r="E64" s="267" t="str">
        <f>IF(Config!$F$8="","empty",Config!F$8)</f>
        <v>empty</v>
      </c>
      <c r="F64" s="268"/>
      <c r="G64" s="268"/>
      <c r="H64" s="268"/>
      <c r="I64" s="268"/>
      <c r="J64" s="268"/>
      <c r="K64" s="269"/>
      <c r="L64" s="270" t="s">
        <v>173</v>
      </c>
      <c r="M64" s="271"/>
      <c r="N64" s="65"/>
      <c r="O64" s="67" t="s">
        <v>187</v>
      </c>
      <c r="P64" s="87"/>
    </row>
    <row r="65" spans="1:16" s="61" customFormat="1" ht="16" customHeight="1" x14ac:dyDescent="0.4">
      <c r="A65" s="40"/>
      <c r="B65" s="44"/>
      <c r="C65" s="265" t="s">
        <v>174</v>
      </c>
      <c r="D65" s="266"/>
      <c r="E65" s="267" t="str">
        <f>IF(Config!$F$10="","empty",Config!F$10)</f>
        <v>empty</v>
      </c>
      <c r="F65" s="268"/>
      <c r="G65" s="268"/>
      <c r="H65" s="268"/>
      <c r="I65" s="268"/>
      <c r="J65" s="268"/>
      <c r="K65" s="269"/>
      <c r="L65" s="270" t="s">
        <v>173</v>
      </c>
      <c r="M65" s="271"/>
      <c r="N65" s="65"/>
      <c r="O65" s="67" t="s">
        <v>187</v>
      </c>
      <c r="P65" s="83" t="s">
        <v>40</v>
      </c>
    </row>
    <row r="66" spans="1:16" s="61" customFormat="1" ht="32" customHeight="1" x14ac:dyDescent="0.4">
      <c r="A66" s="40">
        <v>-1</v>
      </c>
      <c r="B66" s="44"/>
      <c r="C66" s="225" t="s">
        <v>27</v>
      </c>
      <c r="D66" s="226"/>
      <c r="E66" s="227" t="s">
        <v>20</v>
      </c>
      <c r="F66" s="227"/>
      <c r="G66" s="227"/>
      <c r="H66" s="227"/>
      <c r="I66" s="227"/>
      <c r="J66" s="227"/>
      <c r="K66" s="227"/>
      <c r="L66" s="228" t="s">
        <v>28</v>
      </c>
      <c r="M66" s="228"/>
      <c r="N66" s="229"/>
      <c r="O66" s="229"/>
      <c r="P66" s="85">
        <v>4.5</v>
      </c>
    </row>
    <row r="67" spans="1:16" s="61" customFormat="1" ht="16" customHeight="1" x14ac:dyDescent="0.4">
      <c r="A67" s="40"/>
      <c r="B67" s="45"/>
      <c r="C67" s="36"/>
      <c r="D67" s="36"/>
      <c r="E67" s="36"/>
      <c r="F67" s="36"/>
      <c r="G67" s="36"/>
      <c r="H67" s="36"/>
      <c r="I67" s="36"/>
      <c r="J67" s="36"/>
      <c r="K67" s="36"/>
      <c r="L67" s="36"/>
      <c r="M67" s="36"/>
      <c r="N67" s="36"/>
      <c r="O67" s="36"/>
      <c r="P67" s="86"/>
    </row>
    <row r="68" spans="1:16" ht="20" customHeight="1" x14ac:dyDescent="0.4">
      <c r="B68" s="22" t="s">
        <v>299</v>
      </c>
      <c r="C68" s="192" t="s">
        <v>177</v>
      </c>
      <c r="D68" s="193"/>
      <c r="E68" s="193"/>
      <c r="F68" s="193"/>
      <c r="G68" s="193"/>
      <c r="H68" s="193"/>
      <c r="I68" s="193"/>
      <c r="J68" s="193"/>
      <c r="K68" s="193"/>
      <c r="L68" s="193"/>
      <c r="M68" s="193"/>
      <c r="N68" s="193"/>
      <c r="O68" s="193"/>
    </row>
    <row r="69" spans="1:16" s="61" customFormat="1" ht="16" customHeight="1" x14ac:dyDescent="0.4">
      <c r="A69" s="40"/>
      <c r="B69" s="44"/>
      <c r="C69" s="230" t="s">
        <v>26</v>
      </c>
      <c r="D69" s="231"/>
      <c r="E69" s="233" t="s">
        <v>178</v>
      </c>
      <c r="F69" s="233"/>
      <c r="G69" s="233"/>
      <c r="H69" s="233"/>
      <c r="I69" s="233"/>
      <c r="J69" s="233"/>
      <c r="K69" s="233"/>
      <c r="L69" s="233"/>
      <c r="M69" s="233"/>
      <c r="N69" s="233"/>
      <c r="O69" s="233"/>
      <c r="P69" s="87"/>
    </row>
    <row r="70" spans="1:16" s="61" customFormat="1" ht="16" customHeight="1" x14ac:dyDescent="0.4">
      <c r="A70" s="40"/>
      <c r="B70" s="44"/>
      <c r="C70" s="232"/>
      <c r="D70" s="232"/>
      <c r="E70" s="234"/>
      <c r="F70" s="234"/>
      <c r="G70" s="234"/>
      <c r="H70" s="234"/>
      <c r="I70" s="234"/>
      <c r="J70" s="234"/>
      <c r="K70" s="234"/>
      <c r="L70" s="234"/>
      <c r="M70" s="234"/>
      <c r="N70" s="234"/>
      <c r="O70" s="234"/>
      <c r="P70" s="87"/>
    </row>
    <row r="71" spans="1:16" s="61" customFormat="1" ht="16" customHeight="1" x14ac:dyDescent="0.4">
      <c r="A71" s="40"/>
      <c r="B71" s="44"/>
      <c r="C71" s="265" t="s">
        <v>129</v>
      </c>
      <c r="D71" s="266"/>
      <c r="E71" s="65"/>
      <c r="F71" s="64" t="s">
        <v>130</v>
      </c>
      <c r="G71" s="281" t="s">
        <v>193</v>
      </c>
      <c r="H71" s="282"/>
      <c r="I71" s="66" t="s">
        <v>181</v>
      </c>
      <c r="J71" s="65"/>
      <c r="K71" s="67" t="s">
        <v>187</v>
      </c>
      <c r="L71" s="265" t="s">
        <v>180</v>
      </c>
      <c r="M71" s="266"/>
      <c r="N71" s="65"/>
      <c r="O71" s="62" t="s">
        <v>179</v>
      </c>
      <c r="P71" s="87"/>
    </row>
    <row r="72" spans="1:16" s="61" customFormat="1" ht="16" customHeight="1" x14ac:dyDescent="0.4">
      <c r="A72" s="40"/>
      <c r="B72" s="44"/>
      <c r="C72" s="218" t="s">
        <v>111</v>
      </c>
      <c r="D72" s="218"/>
      <c r="E72" s="219" t="s">
        <v>273</v>
      </c>
      <c r="F72" s="219"/>
      <c r="G72" s="219"/>
      <c r="H72" s="219"/>
      <c r="I72" s="219"/>
      <c r="J72" s="219"/>
      <c r="K72" s="219"/>
      <c r="L72" s="219"/>
      <c r="M72" s="219"/>
      <c r="N72" s="219"/>
      <c r="O72" s="219"/>
      <c r="P72" s="87"/>
    </row>
    <row r="73" spans="1:16" s="61" customFormat="1" ht="16" customHeight="1" x14ac:dyDescent="0.4">
      <c r="A73" s="40"/>
      <c r="B73" s="44"/>
      <c r="C73" s="218"/>
      <c r="D73" s="218"/>
      <c r="E73" s="219"/>
      <c r="F73" s="219"/>
      <c r="G73" s="219"/>
      <c r="H73" s="219"/>
      <c r="I73" s="219"/>
      <c r="J73" s="219"/>
      <c r="K73" s="219"/>
      <c r="L73" s="219"/>
      <c r="M73" s="219"/>
      <c r="N73" s="219"/>
      <c r="O73" s="219"/>
      <c r="P73" s="87"/>
    </row>
    <row r="74" spans="1:16" s="75" customFormat="1" ht="16" customHeight="1" x14ac:dyDescent="0.4">
      <c r="A74" s="40"/>
      <c r="B74" s="44"/>
      <c r="C74" s="218"/>
      <c r="D74" s="218"/>
      <c r="E74" s="219"/>
      <c r="F74" s="219"/>
      <c r="G74" s="219"/>
      <c r="H74" s="219"/>
      <c r="I74" s="219"/>
      <c r="J74" s="219"/>
      <c r="K74" s="219"/>
      <c r="L74" s="219"/>
      <c r="M74" s="219"/>
      <c r="N74" s="219"/>
      <c r="O74" s="219"/>
      <c r="P74" s="87"/>
    </row>
    <row r="75" spans="1:16" s="61" customFormat="1" ht="16" customHeight="1" x14ac:dyDescent="0.4">
      <c r="A75" s="40"/>
      <c r="B75" s="44"/>
      <c r="C75" s="218"/>
      <c r="D75" s="218"/>
      <c r="E75" s="219"/>
      <c r="F75" s="219"/>
      <c r="G75" s="219"/>
      <c r="H75" s="219"/>
      <c r="I75" s="219"/>
      <c r="J75" s="219"/>
      <c r="K75" s="219"/>
      <c r="L75" s="219"/>
      <c r="M75" s="219"/>
      <c r="N75" s="219"/>
      <c r="O75" s="219"/>
      <c r="P75" s="87"/>
    </row>
    <row r="76" spans="1:16" s="61" customFormat="1" ht="16" customHeight="1" x14ac:dyDescent="0.4">
      <c r="A76" s="40"/>
      <c r="B76" s="44"/>
      <c r="C76" s="218"/>
      <c r="D76" s="218"/>
      <c r="E76" s="219"/>
      <c r="F76" s="219"/>
      <c r="G76" s="219"/>
      <c r="H76" s="219"/>
      <c r="I76" s="219"/>
      <c r="J76" s="219"/>
      <c r="K76" s="219"/>
      <c r="L76" s="219"/>
      <c r="M76" s="219"/>
      <c r="N76" s="219"/>
      <c r="O76" s="219"/>
      <c r="P76" s="87"/>
    </row>
    <row r="77" spans="1:16" s="61" customFormat="1" ht="16" customHeight="1" x14ac:dyDescent="0.4">
      <c r="A77" s="40"/>
      <c r="B77" s="44"/>
      <c r="C77" s="218"/>
      <c r="D77" s="218"/>
      <c r="E77" s="219"/>
      <c r="F77" s="219"/>
      <c r="G77" s="219"/>
      <c r="H77" s="219"/>
      <c r="I77" s="219"/>
      <c r="J77" s="219"/>
      <c r="K77" s="219"/>
      <c r="L77" s="219"/>
      <c r="M77" s="219"/>
      <c r="N77" s="219"/>
      <c r="O77" s="219"/>
      <c r="P77" s="87"/>
    </row>
    <row r="78" spans="1:16" s="80" customFormat="1" ht="145" customHeight="1" x14ac:dyDescent="0.4">
      <c r="A78" s="40"/>
      <c r="B78" s="44"/>
      <c r="C78" s="220" t="s">
        <v>325</v>
      </c>
      <c r="D78" s="296"/>
      <c r="E78" s="262" t="s">
        <v>326</v>
      </c>
      <c r="F78" s="263"/>
      <c r="G78" s="263"/>
      <c r="H78" s="263"/>
      <c r="I78" s="263"/>
      <c r="J78" s="263"/>
      <c r="K78" s="263"/>
      <c r="L78" s="263"/>
      <c r="M78" s="263"/>
      <c r="N78" s="263"/>
      <c r="O78" s="264"/>
      <c r="P78" s="86"/>
    </row>
    <row r="79" spans="1:16" s="80" customFormat="1" ht="16" customHeight="1" x14ac:dyDescent="0.4">
      <c r="A79" s="40"/>
      <c r="B79" s="44"/>
      <c r="C79" s="237"/>
      <c r="D79" s="238"/>
      <c r="E79" s="297"/>
      <c r="F79" s="298"/>
      <c r="G79" s="298"/>
      <c r="H79" s="298"/>
      <c r="I79" s="298"/>
      <c r="J79" s="298"/>
      <c r="K79" s="298"/>
      <c r="L79" s="298"/>
      <c r="M79" s="298"/>
      <c r="N79" s="298"/>
      <c r="O79" s="299"/>
      <c r="P79" s="86"/>
    </row>
    <row r="80" spans="1:16" s="61" customFormat="1" ht="16" customHeight="1" x14ac:dyDescent="0.4">
      <c r="A80" s="40"/>
      <c r="B80" s="44"/>
      <c r="C80" s="220" t="s">
        <v>112</v>
      </c>
      <c r="D80" s="221"/>
      <c r="E80" s="222" t="s">
        <v>189</v>
      </c>
      <c r="F80" s="223"/>
      <c r="G80" s="223"/>
      <c r="H80" s="223"/>
      <c r="I80" s="223"/>
      <c r="J80" s="223"/>
      <c r="K80" s="223"/>
      <c r="L80" s="223"/>
      <c r="M80" s="223"/>
      <c r="N80" s="223"/>
      <c r="O80" s="224"/>
      <c r="P80" s="86"/>
    </row>
    <row r="81" spans="1:16" s="61" customFormat="1" ht="16" customHeight="1" x14ac:dyDescent="0.4">
      <c r="A81" s="40"/>
      <c r="B81" s="44"/>
      <c r="C81" s="235"/>
      <c r="D81" s="236"/>
      <c r="E81" s="239"/>
      <c r="F81" s="240"/>
      <c r="G81" s="240"/>
      <c r="H81" s="240"/>
      <c r="I81" s="240"/>
      <c r="J81" s="240"/>
      <c r="K81" s="240"/>
      <c r="L81" s="240"/>
      <c r="M81" s="240"/>
      <c r="N81" s="240"/>
      <c r="O81" s="241"/>
      <c r="P81" s="86"/>
    </row>
    <row r="82" spans="1:16" s="61" customFormat="1" ht="16" customHeight="1" x14ac:dyDescent="0.4">
      <c r="A82" s="40"/>
      <c r="B82" s="44"/>
      <c r="C82" s="235"/>
      <c r="D82" s="236"/>
      <c r="E82" s="239"/>
      <c r="F82" s="240"/>
      <c r="G82" s="240"/>
      <c r="H82" s="240"/>
      <c r="I82" s="240"/>
      <c r="J82" s="240"/>
      <c r="K82" s="240"/>
      <c r="L82" s="240"/>
      <c r="M82" s="240"/>
      <c r="N82" s="240"/>
      <c r="O82" s="241"/>
      <c r="P82" s="86"/>
    </row>
    <row r="83" spans="1:16" s="61" customFormat="1" ht="16" customHeight="1" x14ac:dyDescent="0.4">
      <c r="A83" s="40"/>
      <c r="B83" s="44"/>
      <c r="C83" s="235"/>
      <c r="D83" s="236"/>
      <c r="E83" s="239"/>
      <c r="F83" s="240"/>
      <c r="G83" s="240"/>
      <c r="H83" s="240"/>
      <c r="I83" s="240"/>
      <c r="J83" s="240"/>
      <c r="K83" s="240"/>
      <c r="L83" s="240"/>
      <c r="M83" s="240"/>
      <c r="N83" s="240"/>
      <c r="O83" s="241"/>
      <c r="P83" s="86"/>
    </row>
    <row r="84" spans="1:16" s="61" customFormat="1" ht="16" customHeight="1" x14ac:dyDescent="0.4">
      <c r="A84" s="40"/>
      <c r="B84" s="44"/>
      <c r="C84" s="237"/>
      <c r="D84" s="238"/>
      <c r="E84" s="242"/>
      <c r="F84" s="234"/>
      <c r="G84" s="234"/>
      <c r="H84" s="234"/>
      <c r="I84" s="234"/>
      <c r="J84" s="234"/>
      <c r="K84" s="234"/>
      <c r="L84" s="234"/>
      <c r="M84" s="234"/>
      <c r="N84" s="234"/>
      <c r="O84" s="243"/>
      <c r="P84" s="86"/>
    </row>
    <row r="85" spans="1:16" s="61" customFormat="1" ht="16" customHeight="1" x14ac:dyDescent="0.4">
      <c r="A85" s="40"/>
      <c r="B85" s="44"/>
      <c r="C85" s="265" t="s">
        <v>73</v>
      </c>
      <c r="D85" s="266"/>
      <c r="E85" s="267" t="str">
        <f>IF(Config!$F$7="","empty",Config!F$7)</f>
        <v>empty</v>
      </c>
      <c r="F85" s="268"/>
      <c r="G85" s="268"/>
      <c r="H85" s="268"/>
      <c r="I85" s="268"/>
      <c r="J85" s="268"/>
      <c r="K85" s="269"/>
      <c r="L85" s="270" t="s">
        <v>173</v>
      </c>
      <c r="M85" s="271"/>
      <c r="N85" s="65"/>
      <c r="O85" s="67" t="s">
        <v>187</v>
      </c>
      <c r="P85" s="87"/>
    </row>
    <row r="86" spans="1:16" s="61" customFormat="1" ht="16" customHeight="1" x14ac:dyDescent="0.4">
      <c r="A86" s="40"/>
      <c r="B86" s="44"/>
      <c r="C86" s="265" t="s">
        <v>74</v>
      </c>
      <c r="D86" s="266"/>
      <c r="E86" s="267" t="str">
        <f>IF(Config!$F$8="","empty",Config!F$8)</f>
        <v>empty</v>
      </c>
      <c r="F86" s="268"/>
      <c r="G86" s="268"/>
      <c r="H86" s="268"/>
      <c r="I86" s="268"/>
      <c r="J86" s="268"/>
      <c r="K86" s="269"/>
      <c r="L86" s="270" t="s">
        <v>173</v>
      </c>
      <c r="M86" s="271"/>
      <c r="N86" s="65"/>
      <c r="O86" s="67" t="s">
        <v>187</v>
      </c>
      <c r="P86" s="87"/>
    </row>
    <row r="87" spans="1:16" s="61" customFormat="1" ht="16" customHeight="1" x14ac:dyDescent="0.4">
      <c r="A87" s="40"/>
      <c r="B87" s="44"/>
      <c r="C87" s="265" t="s">
        <v>174</v>
      </c>
      <c r="D87" s="266"/>
      <c r="E87" s="267" t="str">
        <f>IF(Config!$F$10="","empty",Config!F$10)</f>
        <v>empty</v>
      </c>
      <c r="F87" s="268"/>
      <c r="G87" s="268"/>
      <c r="H87" s="268"/>
      <c r="I87" s="268"/>
      <c r="J87" s="268"/>
      <c r="K87" s="269"/>
      <c r="L87" s="270" t="s">
        <v>173</v>
      </c>
      <c r="M87" s="271"/>
      <c r="N87" s="65"/>
      <c r="O87" s="67" t="s">
        <v>187</v>
      </c>
      <c r="P87" s="83" t="s">
        <v>40</v>
      </c>
    </row>
    <row r="88" spans="1:16" s="61" customFormat="1" ht="32" customHeight="1" x14ac:dyDescent="0.4">
      <c r="A88" s="40">
        <v>-1</v>
      </c>
      <c r="B88" s="44"/>
      <c r="C88" s="225" t="s">
        <v>27</v>
      </c>
      <c r="D88" s="226"/>
      <c r="E88" s="227" t="s">
        <v>20</v>
      </c>
      <c r="F88" s="227"/>
      <c r="G88" s="227"/>
      <c r="H88" s="227"/>
      <c r="I88" s="227"/>
      <c r="J88" s="227"/>
      <c r="K88" s="227"/>
      <c r="L88" s="228" t="s">
        <v>28</v>
      </c>
      <c r="M88" s="228"/>
      <c r="N88" s="229"/>
      <c r="O88" s="229"/>
      <c r="P88" s="85">
        <v>4.5</v>
      </c>
    </row>
    <row r="89" spans="1:16" s="61" customFormat="1" ht="16" customHeight="1" x14ac:dyDescent="0.4">
      <c r="A89" s="40"/>
      <c r="B89" s="45"/>
      <c r="C89" s="36"/>
      <c r="D89" s="36"/>
      <c r="E89" s="36"/>
      <c r="F89" s="36"/>
      <c r="G89" s="36"/>
      <c r="H89" s="36"/>
      <c r="I89" s="36"/>
      <c r="J89" s="36"/>
      <c r="K89" s="36"/>
      <c r="L89" s="36"/>
      <c r="M89" s="36"/>
      <c r="N89" s="36"/>
      <c r="O89" s="36"/>
      <c r="P89" s="86"/>
    </row>
    <row r="90" spans="1:16" s="61" customFormat="1" ht="16" customHeight="1" x14ac:dyDescent="0.4">
      <c r="A90" s="40"/>
      <c r="B90" s="44"/>
      <c r="C90" s="230" t="s">
        <v>26</v>
      </c>
      <c r="D90" s="231"/>
      <c r="E90" s="233" t="s">
        <v>182</v>
      </c>
      <c r="F90" s="233"/>
      <c r="G90" s="233"/>
      <c r="H90" s="233"/>
      <c r="I90" s="233"/>
      <c r="J90" s="233"/>
      <c r="K90" s="233"/>
      <c r="L90" s="233"/>
      <c r="M90" s="233"/>
      <c r="N90" s="233"/>
      <c r="O90" s="233"/>
      <c r="P90" s="87"/>
    </row>
    <row r="91" spans="1:16" s="61" customFormat="1" ht="16" customHeight="1" x14ac:dyDescent="0.4">
      <c r="A91" s="40"/>
      <c r="B91" s="44"/>
      <c r="C91" s="265" t="s">
        <v>129</v>
      </c>
      <c r="D91" s="266"/>
      <c r="E91" s="65"/>
      <c r="F91" s="64" t="s">
        <v>130</v>
      </c>
      <c r="G91" s="281" t="s">
        <v>193</v>
      </c>
      <c r="H91" s="282"/>
      <c r="I91" s="66" t="s">
        <v>181</v>
      </c>
      <c r="J91" s="65"/>
      <c r="K91" s="67" t="s">
        <v>187</v>
      </c>
      <c r="L91" s="283"/>
      <c r="M91" s="284"/>
      <c r="N91" s="285"/>
      <c r="O91" s="286"/>
      <c r="P91" s="87"/>
    </row>
    <row r="92" spans="1:16" s="61" customFormat="1" ht="16" customHeight="1" x14ac:dyDescent="0.4">
      <c r="A92" s="40"/>
      <c r="B92" s="44"/>
      <c r="C92" s="218" t="s">
        <v>111</v>
      </c>
      <c r="D92" s="218"/>
      <c r="E92" s="219" t="s">
        <v>273</v>
      </c>
      <c r="F92" s="219"/>
      <c r="G92" s="219"/>
      <c r="H92" s="219"/>
      <c r="I92" s="219"/>
      <c r="J92" s="219"/>
      <c r="K92" s="219"/>
      <c r="L92" s="219"/>
      <c r="M92" s="219"/>
      <c r="N92" s="219"/>
      <c r="O92" s="219"/>
      <c r="P92" s="87"/>
    </row>
    <row r="93" spans="1:16" s="61" customFormat="1" ht="16" customHeight="1" x14ac:dyDescent="0.4">
      <c r="A93" s="40"/>
      <c r="B93" s="44"/>
      <c r="C93" s="218"/>
      <c r="D93" s="218"/>
      <c r="E93" s="219"/>
      <c r="F93" s="219"/>
      <c r="G93" s="219"/>
      <c r="H93" s="219"/>
      <c r="I93" s="219"/>
      <c r="J93" s="219"/>
      <c r="K93" s="219"/>
      <c r="L93" s="219"/>
      <c r="M93" s="219"/>
      <c r="N93" s="219"/>
      <c r="O93" s="219"/>
      <c r="P93" s="87"/>
    </row>
    <row r="94" spans="1:16" s="75" customFormat="1" ht="16" customHeight="1" x14ac:dyDescent="0.4">
      <c r="A94" s="40"/>
      <c r="B94" s="44"/>
      <c r="C94" s="218"/>
      <c r="D94" s="218"/>
      <c r="E94" s="219"/>
      <c r="F94" s="219"/>
      <c r="G94" s="219"/>
      <c r="H94" s="219"/>
      <c r="I94" s="219"/>
      <c r="J94" s="219"/>
      <c r="K94" s="219"/>
      <c r="L94" s="219"/>
      <c r="M94" s="219"/>
      <c r="N94" s="219"/>
      <c r="O94" s="219"/>
      <c r="P94" s="87"/>
    </row>
    <row r="95" spans="1:16" s="61" customFormat="1" ht="16" customHeight="1" x14ac:dyDescent="0.4">
      <c r="A95" s="40"/>
      <c r="B95" s="44"/>
      <c r="C95" s="218"/>
      <c r="D95" s="218"/>
      <c r="E95" s="219"/>
      <c r="F95" s="219"/>
      <c r="G95" s="219"/>
      <c r="H95" s="219"/>
      <c r="I95" s="219"/>
      <c r="J95" s="219"/>
      <c r="K95" s="219"/>
      <c r="L95" s="219"/>
      <c r="M95" s="219"/>
      <c r="N95" s="219"/>
      <c r="O95" s="219"/>
      <c r="P95" s="87"/>
    </row>
    <row r="96" spans="1:16" s="61" customFormat="1" ht="16" customHeight="1" x14ac:dyDescent="0.4">
      <c r="A96" s="40"/>
      <c r="B96" s="44"/>
      <c r="C96" s="218"/>
      <c r="D96" s="218"/>
      <c r="E96" s="219"/>
      <c r="F96" s="219"/>
      <c r="G96" s="219"/>
      <c r="H96" s="219"/>
      <c r="I96" s="219"/>
      <c r="J96" s="219"/>
      <c r="K96" s="219"/>
      <c r="L96" s="219"/>
      <c r="M96" s="219"/>
      <c r="N96" s="219"/>
      <c r="O96" s="219"/>
      <c r="P96" s="87"/>
    </row>
    <row r="97" spans="1:16" s="61" customFormat="1" ht="16" customHeight="1" x14ac:dyDescent="0.4">
      <c r="A97" s="40"/>
      <c r="B97" s="44"/>
      <c r="C97" s="218"/>
      <c r="D97" s="218"/>
      <c r="E97" s="219"/>
      <c r="F97" s="219"/>
      <c r="G97" s="219"/>
      <c r="H97" s="219"/>
      <c r="I97" s="219"/>
      <c r="J97" s="219"/>
      <c r="K97" s="219"/>
      <c r="L97" s="219"/>
      <c r="M97" s="219"/>
      <c r="N97" s="219"/>
      <c r="O97" s="219"/>
      <c r="P97" s="87"/>
    </row>
    <row r="98" spans="1:16" s="80" customFormat="1" ht="145" customHeight="1" x14ac:dyDescent="0.4">
      <c r="A98" s="40"/>
      <c r="B98" s="44"/>
      <c r="C98" s="220" t="s">
        <v>325</v>
      </c>
      <c r="D98" s="296"/>
      <c r="E98" s="262" t="s">
        <v>326</v>
      </c>
      <c r="F98" s="263"/>
      <c r="G98" s="263"/>
      <c r="H98" s="263"/>
      <c r="I98" s="263"/>
      <c r="J98" s="263"/>
      <c r="K98" s="263"/>
      <c r="L98" s="263"/>
      <c r="M98" s="263"/>
      <c r="N98" s="263"/>
      <c r="O98" s="264"/>
      <c r="P98" s="86"/>
    </row>
    <row r="99" spans="1:16" s="80" customFormat="1" ht="16" customHeight="1" x14ac:dyDescent="0.4">
      <c r="A99" s="40"/>
      <c r="B99" s="44"/>
      <c r="C99" s="237"/>
      <c r="D99" s="238"/>
      <c r="E99" s="297"/>
      <c r="F99" s="298"/>
      <c r="G99" s="298"/>
      <c r="H99" s="298"/>
      <c r="I99" s="298"/>
      <c r="J99" s="298"/>
      <c r="K99" s="298"/>
      <c r="L99" s="298"/>
      <c r="M99" s="298"/>
      <c r="N99" s="298"/>
      <c r="O99" s="299"/>
      <c r="P99" s="86"/>
    </row>
    <row r="100" spans="1:16" s="61" customFormat="1" ht="16" customHeight="1" x14ac:dyDescent="0.4">
      <c r="A100" s="40"/>
      <c r="B100" s="44"/>
      <c r="C100" s="220" t="s">
        <v>112</v>
      </c>
      <c r="D100" s="221"/>
      <c r="E100" s="222" t="s">
        <v>189</v>
      </c>
      <c r="F100" s="223"/>
      <c r="G100" s="223"/>
      <c r="H100" s="223"/>
      <c r="I100" s="223"/>
      <c r="J100" s="223"/>
      <c r="K100" s="223"/>
      <c r="L100" s="223"/>
      <c r="M100" s="223"/>
      <c r="N100" s="223"/>
      <c r="O100" s="224"/>
      <c r="P100" s="86"/>
    </row>
    <row r="101" spans="1:16" s="61" customFormat="1" ht="16" customHeight="1" x14ac:dyDescent="0.4">
      <c r="A101" s="40"/>
      <c r="B101" s="44"/>
      <c r="C101" s="235"/>
      <c r="D101" s="236"/>
      <c r="E101" s="239"/>
      <c r="F101" s="240"/>
      <c r="G101" s="240"/>
      <c r="H101" s="240"/>
      <c r="I101" s="240"/>
      <c r="J101" s="240"/>
      <c r="K101" s="240"/>
      <c r="L101" s="240"/>
      <c r="M101" s="240"/>
      <c r="N101" s="240"/>
      <c r="O101" s="241"/>
      <c r="P101" s="86"/>
    </row>
    <row r="102" spans="1:16" s="61" customFormat="1" ht="16" customHeight="1" x14ac:dyDescent="0.4">
      <c r="A102" s="40"/>
      <c r="B102" s="44"/>
      <c r="C102" s="235"/>
      <c r="D102" s="236"/>
      <c r="E102" s="239"/>
      <c r="F102" s="240"/>
      <c r="G102" s="240"/>
      <c r="H102" s="240"/>
      <c r="I102" s="240"/>
      <c r="J102" s="240"/>
      <c r="K102" s="240"/>
      <c r="L102" s="240"/>
      <c r="M102" s="240"/>
      <c r="N102" s="240"/>
      <c r="O102" s="241"/>
      <c r="P102" s="86"/>
    </row>
    <row r="103" spans="1:16" s="61" customFormat="1" ht="16" customHeight="1" x14ac:dyDescent="0.4">
      <c r="A103" s="40"/>
      <c r="B103" s="44"/>
      <c r="C103" s="235"/>
      <c r="D103" s="236"/>
      <c r="E103" s="239"/>
      <c r="F103" s="240"/>
      <c r="G103" s="240"/>
      <c r="H103" s="240"/>
      <c r="I103" s="240"/>
      <c r="J103" s="240"/>
      <c r="K103" s="240"/>
      <c r="L103" s="240"/>
      <c r="M103" s="240"/>
      <c r="N103" s="240"/>
      <c r="O103" s="241"/>
      <c r="P103" s="86"/>
    </row>
    <row r="104" spans="1:16" s="61" customFormat="1" ht="16" customHeight="1" x14ac:dyDescent="0.4">
      <c r="A104" s="40"/>
      <c r="B104" s="44"/>
      <c r="C104" s="237"/>
      <c r="D104" s="238"/>
      <c r="E104" s="242"/>
      <c r="F104" s="234"/>
      <c r="G104" s="234"/>
      <c r="H104" s="234"/>
      <c r="I104" s="234"/>
      <c r="J104" s="234"/>
      <c r="K104" s="234"/>
      <c r="L104" s="234"/>
      <c r="M104" s="234"/>
      <c r="N104" s="234"/>
      <c r="O104" s="243"/>
      <c r="P104" s="86"/>
    </row>
    <row r="105" spans="1:16" s="61" customFormat="1" ht="16" customHeight="1" x14ac:dyDescent="0.4">
      <c r="A105" s="40"/>
      <c r="B105" s="44"/>
      <c r="C105" s="265" t="s">
        <v>73</v>
      </c>
      <c r="D105" s="266"/>
      <c r="E105" s="267" t="str">
        <f>IF(Config!$F$7="","empty",Config!F$7)</f>
        <v>empty</v>
      </c>
      <c r="F105" s="268"/>
      <c r="G105" s="268"/>
      <c r="H105" s="268"/>
      <c r="I105" s="268"/>
      <c r="J105" s="268"/>
      <c r="K105" s="269"/>
      <c r="L105" s="270" t="s">
        <v>173</v>
      </c>
      <c r="M105" s="271"/>
      <c r="N105" s="65"/>
      <c r="O105" s="67" t="s">
        <v>187</v>
      </c>
      <c r="P105" s="87"/>
    </row>
    <row r="106" spans="1:16" s="61" customFormat="1" ht="16" customHeight="1" x14ac:dyDescent="0.4">
      <c r="A106" s="40"/>
      <c r="B106" s="44"/>
      <c r="C106" s="265" t="s">
        <v>74</v>
      </c>
      <c r="D106" s="266"/>
      <c r="E106" s="267" t="str">
        <f>IF(Config!$F$8="","empty",Config!F$8)</f>
        <v>empty</v>
      </c>
      <c r="F106" s="268"/>
      <c r="G106" s="268"/>
      <c r="H106" s="268"/>
      <c r="I106" s="268"/>
      <c r="J106" s="268"/>
      <c r="K106" s="269"/>
      <c r="L106" s="270" t="s">
        <v>173</v>
      </c>
      <c r="M106" s="271"/>
      <c r="N106" s="65"/>
      <c r="O106" s="67" t="s">
        <v>187</v>
      </c>
      <c r="P106" s="87"/>
    </row>
    <row r="107" spans="1:16" s="61" customFormat="1" ht="16" customHeight="1" x14ac:dyDescent="0.4">
      <c r="A107" s="40"/>
      <c r="B107" s="44"/>
      <c r="C107" s="265" t="s">
        <v>174</v>
      </c>
      <c r="D107" s="266"/>
      <c r="E107" s="267" t="str">
        <f>IF(Config!$F$10="","empty",Config!F$10)</f>
        <v>empty</v>
      </c>
      <c r="F107" s="268"/>
      <c r="G107" s="268"/>
      <c r="H107" s="268"/>
      <c r="I107" s="268"/>
      <c r="J107" s="268"/>
      <c r="K107" s="269"/>
      <c r="L107" s="270" t="s">
        <v>173</v>
      </c>
      <c r="M107" s="271"/>
      <c r="N107" s="65"/>
      <c r="O107" s="67" t="s">
        <v>187</v>
      </c>
      <c r="P107" s="83" t="s">
        <v>40</v>
      </c>
    </row>
    <row r="108" spans="1:16" s="61" customFormat="1" ht="32" customHeight="1" x14ac:dyDescent="0.4">
      <c r="A108" s="40">
        <v>-1</v>
      </c>
      <c r="B108" s="44"/>
      <c r="C108" s="225" t="s">
        <v>27</v>
      </c>
      <c r="D108" s="226"/>
      <c r="E108" s="227" t="s">
        <v>20</v>
      </c>
      <c r="F108" s="227"/>
      <c r="G108" s="227"/>
      <c r="H108" s="227"/>
      <c r="I108" s="227"/>
      <c r="J108" s="227"/>
      <c r="K108" s="227"/>
      <c r="L108" s="228" t="s">
        <v>28</v>
      </c>
      <c r="M108" s="228"/>
      <c r="N108" s="229"/>
      <c r="O108" s="229"/>
      <c r="P108" s="85">
        <v>4.5</v>
      </c>
    </row>
    <row r="109" spans="1:16" s="61" customFormat="1" ht="16" customHeight="1" x14ac:dyDescent="0.4">
      <c r="A109" s="40"/>
      <c r="B109" s="45"/>
      <c r="C109" s="36"/>
      <c r="D109" s="36"/>
      <c r="E109" s="36"/>
      <c r="F109" s="36"/>
      <c r="G109" s="36"/>
      <c r="H109" s="36"/>
      <c r="I109" s="36"/>
      <c r="J109" s="36"/>
      <c r="K109" s="36"/>
      <c r="L109" s="36"/>
      <c r="M109" s="36"/>
      <c r="N109" s="36"/>
      <c r="O109" s="36"/>
      <c r="P109" s="86"/>
    </row>
    <row r="110" spans="1:16" s="61" customFormat="1" ht="16" customHeight="1" x14ac:dyDescent="0.4">
      <c r="A110" s="40"/>
      <c r="B110" s="44"/>
      <c r="C110" s="230" t="s">
        <v>26</v>
      </c>
      <c r="D110" s="231"/>
      <c r="E110" s="233" t="s">
        <v>183</v>
      </c>
      <c r="F110" s="233"/>
      <c r="G110" s="233"/>
      <c r="H110" s="233"/>
      <c r="I110" s="233"/>
      <c r="J110" s="233"/>
      <c r="K110" s="233"/>
      <c r="L110" s="233"/>
      <c r="M110" s="233"/>
      <c r="N110" s="233"/>
      <c r="O110" s="233"/>
      <c r="P110" s="87"/>
    </row>
    <row r="111" spans="1:16" s="61" customFormat="1" ht="16" customHeight="1" x14ac:dyDescent="0.4">
      <c r="A111" s="40"/>
      <c r="B111" s="44"/>
      <c r="C111" s="232"/>
      <c r="D111" s="232"/>
      <c r="E111" s="234"/>
      <c r="F111" s="234"/>
      <c r="G111" s="234"/>
      <c r="H111" s="234"/>
      <c r="I111" s="234"/>
      <c r="J111" s="234"/>
      <c r="K111" s="234"/>
      <c r="L111" s="234"/>
      <c r="M111" s="234"/>
      <c r="N111" s="234"/>
      <c r="O111" s="234"/>
      <c r="P111" s="87"/>
    </row>
    <row r="112" spans="1:16" s="61" customFormat="1" ht="16" customHeight="1" x14ac:dyDescent="0.4">
      <c r="A112" s="40"/>
      <c r="B112" s="44"/>
      <c r="C112" s="265" t="s">
        <v>129</v>
      </c>
      <c r="D112" s="266"/>
      <c r="E112" s="65"/>
      <c r="F112" s="64" t="s">
        <v>130</v>
      </c>
      <c r="G112" s="281" t="s">
        <v>193</v>
      </c>
      <c r="H112" s="282"/>
      <c r="I112" s="66" t="s">
        <v>181</v>
      </c>
      <c r="J112" s="65"/>
      <c r="K112" s="67" t="s">
        <v>187</v>
      </c>
      <c r="L112" s="265" t="s">
        <v>180</v>
      </c>
      <c r="M112" s="266"/>
      <c r="N112" s="65"/>
      <c r="O112" s="62" t="s">
        <v>179</v>
      </c>
      <c r="P112" s="87"/>
    </row>
    <row r="113" spans="1:16" s="61" customFormat="1" ht="16" customHeight="1" x14ac:dyDescent="0.4">
      <c r="A113" s="40"/>
      <c r="B113" s="44"/>
      <c r="C113" s="218" t="s">
        <v>111</v>
      </c>
      <c r="D113" s="218"/>
      <c r="E113" s="219" t="s">
        <v>273</v>
      </c>
      <c r="F113" s="219"/>
      <c r="G113" s="219"/>
      <c r="H113" s="219"/>
      <c r="I113" s="219"/>
      <c r="J113" s="219"/>
      <c r="K113" s="219"/>
      <c r="L113" s="219"/>
      <c r="M113" s="219"/>
      <c r="N113" s="219"/>
      <c r="O113" s="219"/>
      <c r="P113" s="87"/>
    </row>
    <row r="114" spans="1:16" s="61" customFormat="1" ht="16" customHeight="1" x14ac:dyDescent="0.4">
      <c r="A114" s="40"/>
      <c r="B114" s="44"/>
      <c r="C114" s="218"/>
      <c r="D114" s="218"/>
      <c r="E114" s="219"/>
      <c r="F114" s="219"/>
      <c r="G114" s="219"/>
      <c r="H114" s="219"/>
      <c r="I114" s="219"/>
      <c r="J114" s="219"/>
      <c r="K114" s="219"/>
      <c r="L114" s="219"/>
      <c r="M114" s="219"/>
      <c r="N114" s="219"/>
      <c r="O114" s="219"/>
      <c r="P114" s="87"/>
    </row>
    <row r="115" spans="1:16" s="75" customFormat="1" ht="16" customHeight="1" x14ac:dyDescent="0.4">
      <c r="A115" s="40"/>
      <c r="B115" s="44"/>
      <c r="C115" s="218"/>
      <c r="D115" s="218"/>
      <c r="E115" s="219"/>
      <c r="F115" s="219"/>
      <c r="G115" s="219"/>
      <c r="H115" s="219"/>
      <c r="I115" s="219"/>
      <c r="J115" s="219"/>
      <c r="K115" s="219"/>
      <c r="L115" s="219"/>
      <c r="M115" s="219"/>
      <c r="N115" s="219"/>
      <c r="O115" s="219"/>
      <c r="P115" s="87"/>
    </row>
    <row r="116" spans="1:16" s="61" customFormat="1" ht="16" customHeight="1" x14ac:dyDescent="0.4">
      <c r="A116" s="40"/>
      <c r="B116" s="44"/>
      <c r="C116" s="218"/>
      <c r="D116" s="218"/>
      <c r="E116" s="219"/>
      <c r="F116" s="219"/>
      <c r="G116" s="219"/>
      <c r="H116" s="219"/>
      <c r="I116" s="219"/>
      <c r="J116" s="219"/>
      <c r="K116" s="219"/>
      <c r="L116" s="219"/>
      <c r="M116" s="219"/>
      <c r="N116" s="219"/>
      <c r="O116" s="219"/>
      <c r="P116" s="87"/>
    </row>
    <row r="117" spans="1:16" s="61" customFormat="1" ht="16" customHeight="1" x14ac:dyDescent="0.4">
      <c r="A117" s="40"/>
      <c r="B117" s="44"/>
      <c r="C117" s="218"/>
      <c r="D117" s="218"/>
      <c r="E117" s="219"/>
      <c r="F117" s="219"/>
      <c r="G117" s="219"/>
      <c r="H117" s="219"/>
      <c r="I117" s="219"/>
      <c r="J117" s="219"/>
      <c r="K117" s="219"/>
      <c r="L117" s="219"/>
      <c r="M117" s="219"/>
      <c r="N117" s="219"/>
      <c r="O117" s="219"/>
      <c r="P117" s="87"/>
    </row>
    <row r="118" spans="1:16" s="61" customFormat="1" ht="16" customHeight="1" x14ac:dyDescent="0.4">
      <c r="A118" s="40"/>
      <c r="B118" s="44"/>
      <c r="C118" s="218"/>
      <c r="D118" s="218"/>
      <c r="E118" s="219"/>
      <c r="F118" s="219"/>
      <c r="G118" s="219"/>
      <c r="H118" s="219"/>
      <c r="I118" s="219"/>
      <c r="J118" s="219"/>
      <c r="K118" s="219"/>
      <c r="L118" s="219"/>
      <c r="M118" s="219"/>
      <c r="N118" s="219"/>
      <c r="O118" s="219"/>
      <c r="P118" s="87"/>
    </row>
    <row r="119" spans="1:16" s="80" customFormat="1" ht="145" customHeight="1" x14ac:dyDescent="0.4">
      <c r="A119" s="40"/>
      <c r="B119" s="44"/>
      <c r="C119" s="220" t="s">
        <v>325</v>
      </c>
      <c r="D119" s="296"/>
      <c r="E119" s="262" t="s">
        <v>326</v>
      </c>
      <c r="F119" s="263"/>
      <c r="G119" s="263"/>
      <c r="H119" s="263"/>
      <c r="I119" s="263"/>
      <c r="J119" s="263"/>
      <c r="K119" s="263"/>
      <c r="L119" s="263"/>
      <c r="M119" s="263"/>
      <c r="N119" s="263"/>
      <c r="O119" s="264"/>
      <c r="P119" s="86"/>
    </row>
    <row r="120" spans="1:16" s="80" customFormat="1" ht="16" customHeight="1" x14ac:dyDescent="0.4">
      <c r="A120" s="40"/>
      <c r="B120" s="44"/>
      <c r="C120" s="237"/>
      <c r="D120" s="238"/>
      <c r="E120" s="297"/>
      <c r="F120" s="298"/>
      <c r="G120" s="298"/>
      <c r="H120" s="298"/>
      <c r="I120" s="298"/>
      <c r="J120" s="298"/>
      <c r="K120" s="298"/>
      <c r="L120" s="298"/>
      <c r="M120" s="298"/>
      <c r="N120" s="298"/>
      <c r="O120" s="299"/>
      <c r="P120" s="86"/>
    </row>
    <row r="121" spans="1:16" s="61" customFormat="1" ht="16" customHeight="1" x14ac:dyDescent="0.4">
      <c r="A121" s="40"/>
      <c r="B121" s="44"/>
      <c r="C121" s="220" t="s">
        <v>112</v>
      </c>
      <c r="D121" s="221"/>
      <c r="E121" s="222" t="s">
        <v>189</v>
      </c>
      <c r="F121" s="223"/>
      <c r="G121" s="223"/>
      <c r="H121" s="223"/>
      <c r="I121" s="223"/>
      <c r="J121" s="223"/>
      <c r="K121" s="223"/>
      <c r="L121" s="223"/>
      <c r="M121" s="223"/>
      <c r="N121" s="223"/>
      <c r="O121" s="224"/>
      <c r="P121" s="86"/>
    </row>
    <row r="122" spans="1:16" s="61" customFormat="1" ht="16" customHeight="1" x14ac:dyDescent="0.4">
      <c r="A122" s="40"/>
      <c r="B122" s="44"/>
      <c r="C122" s="235"/>
      <c r="D122" s="236"/>
      <c r="E122" s="239"/>
      <c r="F122" s="240"/>
      <c r="G122" s="240"/>
      <c r="H122" s="240"/>
      <c r="I122" s="240"/>
      <c r="J122" s="240"/>
      <c r="K122" s="240"/>
      <c r="L122" s="240"/>
      <c r="M122" s="240"/>
      <c r="N122" s="240"/>
      <c r="O122" s="241"/>
      <c r="P122" s="86"/>
    </row>
    <row r="123" spans="1:16" s="61" customFormat="1" ht="16" customHeight="1" x14ac:dyDescent="0.4">
      <c r="A123" s="40"/>
      <c r="B123" s="44"/>
      <c r="C123" s="235"/>
      <c r="D123" s="236"/>
      <c r="E123" s="239"/>
      <c r="F123" s="240"/>
      <c r="G123" s="240"/>
      <c r="H123" s="240"/>
      <c r="I123" s="240"/>
      <c r="J123" s="240"/>
      <c r="K123" s="240"/>
      <c r="L123" s="240"/>
      <c r="M123" s="240"/>
      <c r="N123" s="240"/>
      <c r="O123" s="241"/>
      <c r="P123" s="86"/>
    </row>
    <row r="124" spans="1:16" s="61" customFormat="1" ht="16" customHeight="1" x14ac:dyDescent="0.4">
      <c r="A124" s="40"/>
      <c r="B124" s="44"/>
      <c r="C124" s="235"/>
      <c r="D124" s="236"/>
      <c r="E124" s="239"/>
      <c r="F124" s="240"/>
      <c r="G124" s="240"/>
      <c r="H124" s="240"/>
      <c r="I124" s="240"/>
      <c r="J124" s="240"/>
      <c r="K124" s="240"/>
      <c r="L124" s="240"/>
      <c r="M124" s="240"/>
      <c r="N124" s="240"/>
      <c r="O124" s="241"/>
      <c r="P124" s="86"/>
    </row>
    <row r="125" spans="1:16" s="61" customFormat="1" ht="16" customHeight="1" x14ac:dyDescent="0.4">
      <c r="A125" s="40"/>
      <c r="B125" s="44"/>
      <c r="C125" s="237"/>
      <c r="D125" s="238"/>
      <c r="E125" s="242"/>
      <c r="F125" s="234"/>
      <c r="G125" s="234"/>
      <c r="H125" s="234"/>
      <c r="I125" s="234"/>
      <c r="J125" s="234"/>
      <c r="K125" s="234"/>
      <c r="L125" s="234"/>
      <c r="M125" s="234"/>
      <c r="N125" s="234"/>
      <c r="O125" s="243"/>
      <c r="P125" s="86"/>
    </row>
    <row r="126" spans="1:16" s="61" customFormat="1" ht="16" customHeight="1" x14ac:dyDescent="0.4">
      <c r="A126" s="40"/>
      <c r="B126" s="44"/>
      <c r="C126" s="265" t="s">
        <v>73</v>
      </c>
      <c r="D126" s="266"/>
      <c r="E126" s="267" t="str">
        <f>IF(Config!$F$7="","empty",Config!F$7)</f>
        <v>empty</v>
      </c>
      <c r="F126" s="268"/>
      <c r="G126" s="268"/>
      <c r="H126" s="268"/>
      <c r="I126" s="268"/>
      <c r="J126" s="268"/>
      <c r="K126" s="269"/>
      <c r="L126" s="270" t="s">
        <v>173</v>
      </c>
      <c r="M126" s="271"/>
      <c r="N126" s="65"/>
      <c r="O126" s="67" t="s">
        <v>187</v>
      </c>
      <c r="P126" s="87"/>
    </row>
    <row r="127" spans="1:16" s="61" customFormat="1" ht="16" customHeight="1" x14ac:dyDescent="0.4">
      <c r="A127" s="40"/>
      <c r="B127" s="44"/>
      <c r="C127" s="265" t="s">
        <v>74</v>
      </c>
      <c r="D127" s="266"/>
      <c r="E127" s="267" t="str">
        <f>IF(Config!$F$8="","empty",Config!F$8)</f>
        <v>empty</v>
      </c>
      <c r="F127" s="268"/>
      <c r="G127" s="268"/>
      <c r="H127" s="268"/>
      <c r="I127" s="268"/>
      <c r="J127" s="268"/>
      <c r="K127" s="269"/>
      <c r="L127" s="270" t="s">
        <v>173</v>
      </c>
      <c r="M127" s="271"/>
      <c r="N127" s="65"/>
      <c r="O127" s="67" t="s">
        <v>187</v>
      </c>
      <c r="P127" s="87"/>
    </row>
    <row r="128" spans="1:16" s="61" customFormat="1" ht="16" customHeight="1" x14ac:dyDescent="0.4">
      <c r="A128" s="40"/>
      <c r="B128" s="44"/>
      <c r="C128" s="265" t="s">
        <v>174</v>
      </c>
      <c r="D128" s="266"/>
      <c r="E128" s="267" t="str">
        <f>IF(Config!$F$10="","empty",Config!F$10)</f>
        <v>empty</v>
      </c>
      <c r="F128" s="268"/>
      <c r="G128" s="268"/>
      <c r="H128" s="268"/>
      <c r="I128" s="268"/>
      <c r="J128" s="268"/>
      <c r="K128" s="269"/>
      <c r="L128" s="270" t="s">
        <v>173</v>
      </c>
      <c r="M128" s="271"/>
      <c r="N128" s="65"/>
      <c r="O128" s="67" t="s">
        <v>187</v>
      </c>
      <c r="P128" s="83" t="s">
        <v>40</v>
      </c>
    </row>
    <row r="129" spans="1:16" s="61" customFormat="1" ht="32" customHeight="1" x14ac:dyDescent="0.4">
      <c r="A129" s="40">
        <v>-1</v>
      </c>
      <c r="B129" s="44"/>
      <c r="C129" s="225" t="s">
        <v>27</v>
      </c>
      <c r="D129" s="226"/>
      <c r="E129" s="227" t="s">
        <v>20</v>
      </c>
      <c r="F129" s="227"/>
      <c r="G129" s="227"/>
      <c r="H129" s="227"/>
      <c r="I129" s="227"/>
      <c r="J129" s="227"/>
      <c r="K129" s="227"/>
      <c r="L129" s="228" t="s">
        <v>28</v>
      </c>
      <c r="M129" s="228"/>
      <c r="N129" s="229"/>
      <c r="O129" s="229"/>
      <c r="P129" s="85">
        <v>4.5</v>
      </c>
    </row>
    <row r="130" spans="1:16" s="61" customFormat="1" ht="16" customHeight="1" x14ac:dyDescent="0.4">
      <c r="A130" s="40"/>
      <c r="B130" s="45"/>
      <c r="C130" s="36"/>
      <c r="D130" s="36"/>
      <c r="E130" s="36"/>
      <c r="F130" s="36"/>
      <c r="G130" s="36"/>
      <c r="H130" s="36"/>
      <c r="I130" s="36"/>
      <c r="J130" s="36"/>
      <c r="K130" s="36"/>
      <c r="L130" s="36"/>
      <c r="M130" s="36"/>
      <c r="N130" s="36"/>
      <c r="O130" s="36"/>
      <c r="P130" s="86"/>
    </row>
    <row r="131" spans="1:16" s="80" customFormat="1" ht="16" customHeight="1" x14ac:dyDescent="0.4">
      <c r="A131" s="40"/>
      <c r="B131" s="44"/>
      <c r="C131" s="230" t="s">
        <v>26</v>
      </c>
      <c r="D131" s="231"/>
      <c r="E131" s="233" t="s">
        <v>318</v>
      </c>
      <c r="F131" s="233"/>
      <c r="G131" s="233"/>
      <c r="H131" s="233"/>
      <c r="I131" s="233"/>
      <c r="J131" s="233"/>
      <c r="K131" s="233"/>
      <c r="L131" s="233"/>
      <c r="M131" s="233"/>
      <c r="N131" s="233"/>
      <c r="O131" s="233"/>
      <c r="P131" s="87"/>
    </row>
    <row r="132" spans="1:16" s="80" customFormat="1" ht="16" customHeight="1" x14ac:dyDescent="0.4">
      <c r="A132" s="40"/>
      <c r="B132" s="44"/>
      <c r="C132" s="232"/>
      <c r="D132" s="232"/>
      <c r="E132" s="234"/>
      <c r="F132" s="234"/>
      <c r="G132" s="234"/>
      <c r="H132" s="234"/>
      <c r="I132" s="234"/>
      <c r="J132" s="234"/>
      <c r="K132" s="234"/>
      <c r="L132" s="234"/>
      <c r="M132" s="234"/>
      <c r="N132" s="234"/>
      <c r="O132" s="234"/>
      <c r="P132" s="87"/>
    </row>
    <row r="133" spans="1:16" s="80" customFormat="1" ht="16" customHeight="1" x14ac:dyDescent="0.4">
      <c r="A133" s="40"/>
      <c r="B133" s="44"/>
      <c r="C133" s="265" t="s">
        <v>129</v>
      </c>
      <c r="D133" s="266"/>
      <c r="E133" s="65"/>
      <c r="F133" s="64" t="s">
        <v>130</v>
      </c>
      <c r="G133" s="281" t="s">
        <v>193</v>
      </c>
      <c r="H133" s="282"/>
      <c r="I133" s="66" t="s">
        <v>181</v>
      </c>
      <c r="J133" s="65"/>
      <c r="K133" s="67" t="s">
        <v>187</v>
      </c>
      <c r="L133" s="265" t="s">
        <v>180</v>
      </c>
      <c r="M133" s="266"/>
      <c r="N133" s="65"/>
      <c r="O133" s="81" t="s">
        <v>179</v>
      </c>
      <c r="P133" s="87"/>
    </row>
    <row r="134" spans="1:16" s="80" customFormat="1" ht="16" customHeight="1" x14ac:dyDescent="0.4">
      <c r="A134" s="40"/>
      <c r="B134" s="44"/>
      <c r="C134" s="218" t="s">
        <v>111</v>
      </c>
      <c r="D134" s="218"/>
      <c r="E134" s="219" t="s">
        <v>316</v>
      </c>
      <c r="F134" s="219"/>
      <c r="G134" s="219"/>
      <c r="H134" s="219"/>
      <c r="I134" s="219"/>
      <c r="J134" s="219"/>
      <c r="K134" s="219"/>
      <c r="L134" s="219"/>
      <c r="M134" s="219"/>
      <c r="N134" s="219"/>
      <c r="O134" s="219"/>
      <c r="P134" s="87"/>
    </row>
    <row r="135" spans="1:16" s="80" customFormat="1" ht="16" customHeight="1" x14ac:dyDescent="0.4">
      <c r="A135" s="40"/>
      <c r="B135" s="44"/>
      <c r="C135" s="218"/>
      <c r="D135" s="218"/>
      <c r="E135" s="219"/>
      <c r="F135" s="219"/>
      <c r="G135" s="219"/>
      <c r="H135" s="219"/>
      <c r="I135" s="219"/>
      <c r="J135" s="219"/>
      <c r="K135" s="219"/>
      <c r="L135" s="219"/>
      <c r="M135" s="219"/>
      <c r="N135" s="219"/>
      <c r="O135" s="219"/>
      <c r="P135" s="87"/>
    </row>
    <row r="136" spans="1:16" s="80" customFormat="1" ht="16" customHeight="1" x14ac:dyDescent="0.4">
      <c r="A136" s="40"/>
      <c r="B136" s="44"/>
      <c r="C136" s="218"/>
      <c r="D136" s="218"/>
      <c r="E136" s="219"/>
      <c r="F136" s="219"/>
      <c r="G136" s="219"/>
      <c r="H136" s="219"/>
      <c r="I136" s="219"/>
      <c r="J136" s="219"/>
      <c r="K136" s="219"/>
      <c r="L136" s="219"/>
      <c r="M136" s="219"/>
      <c r="N136" s="219"/>
      <c r="O136" s="219"/>
      <c r="P136" s="87"/>
    </row>
    <row r="137" spans="1:16" s="80" customFormat="1" ht="16" customHeight="1" x14ac:dyDescent="0.4">
      <c r="A137" s="40"/>
      <c r="B137" s="44"/>
      <c r="C137" s="218"/>
      <c r="D137" s="218"/>
      <c r="E137" s="219"/>
      <c r="F137" s="219"/>
      <c r="G137" s="219"/>
      <c r="H137" s="219"/>
      <c r="I137" s="219"/>
      <c r="J137" s="219"/>
      <c r="K137" s="219"/>
      <c r="L137" s="219"/>
      <c r="M137" s="219"/>
      <c r="N137" s="219"/>
      <c r="O137" s="219"/>
      <c r="P137" s="87"/>
    </row>
    <row r="138" spans="1:16" s="80" customFormat="1" ht="16" customHeight="1" x14ac:dyDescent="0.4">
      <c r="A138" s="40"/>
      <c r="B138" s="44"/>
      <c r="C138" s="220" t="s">
        <v>112</v>
      </c>
      <c r="D138" s="221"/>
      <c r="E138" s="222" t="s">
        <v>317</v>
      </c>
      <c r="F138" s="223"/>
      <c r="G138" s="223"/>
      <c r="H138" s="223"/>
      <c r="I138" s="223"/>
      <c r="J138" s="223"/>
      <c r="K138" s="223"/>
      <c r="L138" s="223"/>
      <c r="M138" s="223"/>
      <c r="N138" s="223"/>
      <c r="O138" s="224"/>
      <c r="P138" s="87"/>
    </row>
    <row r="139" spans="1:16" s="80" customFormat="1" ht="16" customHeight="1" x14ac:dyDescent="0.4">
      <c r="A139" s="40"/>
      <c r="B139" s="44"/>
      <c r="C139" s="237"/>
      <c r="D139" s="238"/>
      <c r="E139" s="242"/>
      <c r="F139" s="234"/>
      <c r="G139" s="234"/>
      <c r="H139" s="234"/>
      <c r="I139" s="234"/>
      <c r="J139" s="234"/>
      <c r="K139" s="234"/>
      <c r="L139" s="234"/>
      <c r="M139" s="234"/>
      <c r="N139" s="234"/>
      <c r="O139" s="243"/>
      <c r="P139" s="83" t="s">
        <v>40</v>
      </c>
    </row>
    <row r="140" spans="1:16" s="80" customFormat="1" ht="32" customHeight="1" x14ac:dyDescent="0.4">
      <c r="A140" s="40">
        <v>-1</v>
      </c>
      <c r="B140" s="44"/>
      <c r="C140" s="225" t="s">
        <v>27</v>
      </c>
      <c r="D140" s="226"/>
      <c r="E140" s="227" t="s">
        <v>20</v>
      </c>
      <c r="F140" s="227"/>
      <c r="G140" s="227"/>
      <c r="H140" s="227"/>
      <c r="I140" s="227"/>
      <c r="J140" s="227"/>
      <c r="K140" s="227"/>
      <c r="L140" s="228" t="s">
        <v>28</v>
      </c>
      <c r="M140" s="228"/>
      <c r="N140" s="229"/>
      <c r="O140" s="229"/>
      <c r="P140" s="85">
        <v>4.5</v>
      </c>
    </row>
    <row r="141" spans="1:16" s="80" customFormat="1" ht="16" customHeight="1" x14ac:dyDescent="0.4">
      <c r="A141" s="40"/>
      <c r="B141" s="45"/>
      <c r="C141" s="36"/>
      <c r="D141" s="36"/>
      <c r="E141" s="36"/>
      <c r="F141" s="36"/>
      <c r="G141" s="36"/>
      <c r="H141" s="36"/>
      <c r="I141" s="36"/>
      <c r="J141" s="36"/>
      <c r="K141" s="36"/>
      <c r="L141" s="36"/>
      <c r="M141" s="36"/>
      <c r="N141" s="36"/>
      <c r="O141" s="36"/>
      <c r="P141" s="86"/>
    </row>
    <row r="142" spans="1:16" s="80" customFormat="1" ht="16" customHeight="1" x14ac:dyDescent="0.4">
      <c r="A142" s="40"/>
      <c r="B142" s="44"/>
      <c r="C142" s="230" t="s">
        <v>26</v>
      </c>
      <c r="D142" s="231"/>
      <c r="E142" s="233" t="s">
        <v>319</v>
      </c>
      <c r="F142" s="233"/>
      <c r="G142" s="233"/>
      <c r="H142" s="233"/>
      <c r="I142" s="233"/>
      <c r="J142" s="233"/>
      <c r="K142" s="233"/>
      <c r="L142" s="233"/>
      <c r="M142" s="233"/>
      <c r="N142" s="233"/>
      <c r="O142" s="233"/>
      <c r="P142" s="87"/>
    </row>
    <row r="143" spans="1:16" s="80" customFormat="1" ht="16" customHeight="1" x14ac:dyDescent="0.4">
      <c r="A143" s="40"/>
      <c r="B143" s="44"/>
      <c r="C143" s="232"/>
      <c r="D143" s="232"/>
      <c r="E143" s="234"/>
      <c r="F143" s="234"/>
      <c r="G143" s="234"/>
      <c r="H143" s="234"/>
      <c r="I143" s="234"/>
      <c r="J143" s="234"/>
      <c r="K143" s="234"/>
      <c r="L143" s="234"/>
      <c r="M143" s="234"/>
      <c r="N143" s="234"/>
      <c r="O143" s="234"/>
      <c r="P143" s="87"/>
    </row>
    <row r="144" spans="1:16" s="80" customFormat="1" ht="16" customHeight="1" x14ac:dyDescent="0.4">
      <c r="A144" s="40"/>
      <c r="B144" s="44"/>
      <c r="C144" s="265" t="s">
        <v>129</v>
      </c>
      <c r="D144" s="266"/>
      <c r="E144" s="65"/>
      <c r="F144" s="64" t="s">
        <v>130</v>
      </c>
      <c r="G144" s="281" t="s">
        <v>193</v>
      </c>
      <c r="H144" s="282"/>
      <c r="I144" s="66" t="s">
        <v>181</v>
      </c>
      <c r="J144" s="65"/>
      <c r="K144" s="67" t="s">
        <v>187</v>
      </c>
      <c r="L144" s="265" t="s">
        <v>180</v>
      </c>
      <c r="M144" s="266"/>
      <c r="N144" s="65"/>
      <c r="O144" s="81" t="s">
        <v>179</v>
      </c>
      <c r="P144" s="87"/>
    </row>
    <row r="145" spans="1:16" s="80" customFormat="1" ht="16" customHeight="1" x14ac:dyDescent="0.4">
      <c r="A145" s="40"/>
      <c r="B145" s="44"/>
      <c r="C145" s="218" t="s">
        <v>111</v>
      </c>
      <c r="D145" s="218"/>
      <c r="E145" s="219" t="s">
        <v>316</v>
      </c>
      <c r="F145" s="219"/>
      <c r="G145" s="219"/>
      <c r="H145" s="219"/>
      <c r="I145" s="219"/>
      <c r="J145" s="219"/>
      <c r="K145" s="219"/>
      <c r="L145" s="219"/>
      <c r="M145" s="219"/>
      <c r="N145" s="219"/>
      <c r="O145" s="219"/>
      <c r="P145" s="87"/>
    </row>
    <row r="146" spans="1:16" s="80" customFormat="1" ht="16" customHeight="1" x14ac:dyDescent="0.4">
      <c r="A146" s="40"/>
      <c r="B146" s="44"/>
      <c r="C146" s="218"/>
      <c r="D146" s="218"/>
      <c r="E146" s="219"/>
      <c r="F146" s="219"/>
      <c r="G146" s="219"/>
      <c r="H146" s="219"/>
      <c r="I146" s="219"/>
      <c r="J146" s="219"/>
      <c r="K146" s="219"/>
      <c r="L146" s="219"/>
      <c r="M146" s="219"/>
      <c r="N146" s="219"/>
      <c r="O146" s="219"/>
      <c r="P146" s="87"/>
    </row>
    <row r="147" spans="1:16" s="80" customFormat="1" ht="16" customHeight="1" x14ac:dyDescent="0.4">
      <c r="A147" s="40"/>
      <c r="B147" s="44"/>
      <c r="C147" s="218"/>
      <c r="D147" s="218"/>
      <c r="E147" s="219"/>
      <c r="F147" s="219"/>
      <c r="G147" s="219"/>
      <c r="H147" s="219"/>
      <c r="I147" s="219"/>
      <c r="J147" s="219"/>
      <c r="K147" s="219"/>
      <c r="L147" s="219"/>
      <c r="M147" s="219"/>
      <c r="N147" s="219"/>
      <c r="O147" s="219"/>
      <c r="P147" s="87"/>
    </row>
    <row r="148" spans="1:16" s="80" customFormat="1" ht="16" customHeight="1" x14ac:dyDescent="0.4">
      <c r="A148" s="40"/>
      <c r="B148" s="44"/>
      <c r="C148" s="218"/>
      <c r="D148" s="218"/>
      <c r="E148" s="219"/>
      <c r="F148" s="219"/>
      <c r="G148" s="219"/>
      <c r="H148" s="219"/>
      <c r="I148" s="219"/>
      <c r="J148" s="219"/>
      <c r="K148" s="219"/>
      <c r="L148" s="219"/>
      <c r="M148" s="219"/>
      <c r="N148" s="219"/>
      <c r="O148" s="219"/>
      <c r="P148" s="87"/>
    </row>
    <row r="149" spans="1:16" s="80" customFormat="1" ht="16" customHeight="1" x14ac:dyDescent="0.4">
      <c r="A149" s="40"/>
      <c r="B149" s="44"/>
      <c r="C149" s="220" t="s">
        <v>112</v>
      </c>
      <c r="D149" s="221"/>
      <c r="E149" s="222" t="s">
        <v>317</v>
      </c>
      <c r="F149" s="223"/>
      <c r="G149" s="223"/>
      <c r="H149" s="223"/>
      <c r="I149" s="223"/>
      <c r="J149" s="223"/>
      <c r="K149" s="223"/>
      <c r="L149" s="223"/>
      <c r="M149" s="223"/>
      <c r="N149" s="223"/>
      <c r="O149" s="224"/>
      <c r="P149" s="87"/>
    </row>
    <row r="150" spans="1:16" s="80" customFormat="1" ht="16" customHeight="1" x14ac:dyDescent="0.4">
      <c r="A150" s="40"/>
      <c r="B150" s="44"/>
      <c r="C150" s="237"/>
      <c r="D150" s="238"/>
      <c r="E150" s="242"/>
      <c r="F150" s="234"/>
      <c r="G150" s="234"/>
      <c r="H150" s="234"/>
      <c r="I150" s="234"/>
      <c r="J150" s="234"/>
      <c r="K150" s="234"/>
      <c r="L150" s="234"/>
      <c r="M150" s="234"/>
      <c r="N150" s="234"/>
      <c r="O150" s="243"/>
      <c r="P150" s="83" t="s">
        <v>40</v>
      </c>
    </row>
    <row r="151" spans="1:16" s="80" customFormat="1" ht="32" customHeight="1" x14ac:dyDescent="0.4">
      <c r="A151" s="40">
        <v>-1</v>
      </c>
      <c r="B151" s="44"/>
      <c r="C151" s="225" t="s">
        <v>27</v>
      </c>
      <c r="D151" s="226"/>
      <c r="E151" s="227" t="s">
        <v>20</v>
      </c>
      <c r="F151" s="227"/>
      <c r="G151" s="227"/>
      <c r="H151" s="227"/>
      <c r="I151" s="227"/>
      <c r="J151" s="227"/>
      <c r="K151" s="227"/>
      <c r="L151" s="228" t="s">
        <v>28</v>
      </c>
      <c r="M151" s="228"/>
      <c r="N151" s="229"/>
      <c r="O151" s="229"/>
      <c r="P151" s="85">
        <v>4.5</v>
      </c>
    </row>
    <row r="152" spans="1:16" s="80" customFormat="1" ht="16" customHeight="1" x14ac:dyDescent="0.4">
      <c r="A152" s="40"/>
      <c r="B152" s="45"/>
      <c r="C152" s="36"/>
      <c r="D152" s="36"/>
      <c r="E152" s="36"/>
      <c r="F152" s="36"/>
      <c r="G152" s="36"/>
      <c r="H152" s="36"/>
      <c r="I152" s="36"/>
      <c r="J152" s="36"/>
      <c r="K152" s="36"/>
      <c r="L152" s="36"/>
      <c r="M152" s="36"/>
      <c r="N152" s="36"/>
      <c r="O152" s="36"/>
      <c r="P152" s="86"/>
    </row>
    <row r="153" spans="1:16" s="61" customFormat="1" ht="20" customHeight="1" x14ac:dyDescent="0.4">
      <c r="A153" s="40"/>
      <c r="B153" s="22" t="s">
        <v>299</v>
      </c>
      <c r="C153" s="192" t="s">
        <v>184</v>
      </c>
      <c r="D153" s="193"/>
      <c r="E153" s="193"/>
      <c r="F153" s="193"/>
      <c r="G153" s="193"/>
      <c r="H153" s="193"/>
      <c r="I153" s="193"/>
      <c r="J153" s="193"/>
      <c r="K153" s="193"/>
      <c r="L153" s="193"/>
      <c r="M153" s="193"/>
      <c r="N153" s="193"/>
      <c r="O153" s="193"/>
      <c r="P153" s="86"/>
    </row>
    <row r="154" spans="1:16" s="61" customFormat="1" ht="16" customHeight="1" x14ac:dyDescent="0.4">
      <c r="A154" s="40"/>
      <c r="B154" s="44"/>
      <c r="C154" s="230" t="s">
        <v>26</v>
      </c>
      <c r="D154" s="231"/>
      <c r="E154" s="233" t="s">
        <v>185</v>
      </c>
      <c r="F154" s="233"/>
      <c r="G154" s="233"/>
      <c r="H154" s="233"/>
      <c r="I154" s="233"/>
      <c r="J154" s="233"/>
      <c r="K154" s="233"/>
      <c r="L154" s="233"/>
      <c r="M154" s="233"/>
      <c r="N154" s="233"/>
      <c r="O154" s="233"/>
      <c r="P154" s="87"/>
    </row>
    <row r="155" spans="1:16" s="61" customFormat="1" ht="16" customHeight="1" x14ac:dyDescent="0.4">
      <c r="A155" s="40"/>
      <c r="B155" s="44"/>
      <c r="C155" s="290" t="s">
        <v>193</v>
      </c>
      <c r="D155" s="291"/>
      <c r="E155" s="265" t="s">
        <v>190</v>
      </c>
      <c r="F155" s="266"/>
      <c r="G155" s="65"/>
      <c r="H155" s="67" t="s">
        <v>187</v>
      </c>
      <c r="I155" s="68" t="s">
        <v>191</v>
      </c>
      <c r="J155" s="65"/>
      <c r="K155" s="67" t="s">
        <v>187</v>
      </c>
      <c r="L155" s="244" t="s">
        <v>129</v>
      </c>
      <c r="M155" s="287"/>
      <c r="N155" s="65"/>
      <c r="O155" s="64" t="s">
        <v>130</v>
      </c>
      <c r="P155" s="87"/>
    </row>
    <row r="156" spans="1:16" s="61" customFormat="1" ht="16" customHeight="1" x14ac:dyDescent="0.4">
      <c r="A156" s="40"/>
      <c r="B156" s="44"/>
      <c r="C156" s="292"/>
      <c r="D156" s="293"/>
      <c r="E156" s="270" t="s">
        <v>192</v>
      </c>
      <c r="F156" s="271"/>
      <c r="G156" s="65"/>
      <c r="H156" s="67" t="s">
        <v>179</v>
      </c>
      <c r="I156" s="68" t="s">
        <v>191</v>
      </c>
      <c r="J156" s="65"/>
      <c r="K156" s="67" t="s">
        <v>179</v>
      </c>
      <c r="L156" s="288"/>
      <c r="M156" s="289"/>
      <c r="N156" s="285"/>
      <c r="O156" s="286"/>
      <c r="P156" s="87"/>
    </row>
    <row r="157" spans="1:16" s="61" customFormat="1" ht="150" customHeight="1" x14ac:dyDescent="0.4">
      <c r="A157" s="40"/>
      <c r="B157" s="44"/>
      <c r="C157" s="294" t="s">
        <v>194</v>
      </c>
      <c r="D157" s="295"/>
      <c r="E157" s="222"/>
      <c r="F157" s="223"/>
      <c r="G157" s="223"/>
      <c r="H157" s="223"/>
      <c r="I157" s="223"/>
      <c r="J157" s="223"/>
      <c r="K157" s="223"/>
      <c r="L157" s="223"/>
      <c r="M157" s="223"/>
      <c r="N157" s="223"/>
      <c r="O157" s="224"/>
      <c r="P157" s="87"/>
    </row>
    <row r="158" spans="1:16" s="61" customFormat="1" ht="16" customHeight="1" x14ac:dyDescent="0.4">
      <c r="A158" s="40"/>
      <c r="B158" s="44"/>
      <c r="C158" s="218" t="s">
        <v>111</v>
      </c>
      <c r="D158" s="218"/>
      <c r="E158" s="219" t="s">
        <v>274</v>
      </c>
      <c r="F158" s="219"/>
      <c r="G158" s="219"/>
      <c r="H158" s="219"/>
      <c r="I158" s="219"/>
      <c r="J158" s="219"/>
      <c r="K158" s="219"/>
      <c r="L158" s="219"/>
      <c r="M158" s="219"/>
      <c r="N158" s="219"/>
      <c r="O158" s="219"/>
      <c r="P158" s="87"/>
    </row>
    <row r="159" spans="1:16" s="61" customFormat="1" ht="16" customHeight="1" x14ac:dyDescent="0.4">
      <c r="A159" s="40"/>
      <c r="B159" s="44"/>
      <c r="C159" s="218"/>
      <c r="D159" s="218"/>
      <c r="E159" s="219"/>
      <c r="F159" s="219"/>
      <c r="G159" s="219"/>
      <c r="H159" s="219"/>
      <c r="I159" s="219"/>
      <c r="J159" s="219"/>
      <c r="K159" s="219"/>
      <c r="L159" s="219"/>
      <c r="M159" s="219"/>
      <c r="N159" s="219"/>
      <c r="O159" s="219"/>
      <c r="P159" s="87"/>
    </row>
    <row r="160" spans="1:16" s="75" customFormat="1" ht="16" customHeight="1" x14ac:dyDescent="0.4">
      <c r="A160" s="40"/>
      <c r="B160" s="44"/>
      <c r="C160" s="218"/>
      <c r="D160" s="218"/>
      <c r="E160" s="219"/>
      <c r="F160" s="219"/>
      <c r="G160" s="219"/>
      <c r="H160" s="219"/>
      <c r="I160" s="219"/>
      <c r="J160" s="219"/>
      <c r="K160" s="219"/>
      <c r="L160" s="219"/>
      <c r="M160" s="219"/>
      <c r="N160" s="219"/>
      <c r="O160" s="219"/>
      <c r="P160" s="87"/>
    </row>
    <row r="161" spans="1:16" s="61" customFormat="1" ht="16" customHeight="1" x14ac:dyDescent="0.4">
      <c r="A161" s="40"/>
      <c r="B161" s="44"/>
      <c r="C161" s="218"/>
      <c r="D161" s="218"/>
      <c r="E161" s="219"/>
      <c r="F161" s="219"/>
      <c r="G161" s="219"/>
      <c r="H161" s="219"/>
      <c r="I161" s="219"/>
      <c r="J161" s="219"/>
      <c r="K161" s="219"/>
      <c r="L161" s="219"/>
      <c r="M161" s="219"/>
      <c r="N161" s="219"/>
      <c r="O161" s="219"/>
      <c r="P161" s="87"/>
    </row>
    <row r="162" spans="1:16" s="61" customFormat="1" ht="16" customHeight="1" x14ac:dyDescent="0.4">
      <c r="A162" s="40"/>
      <c r="B162" s="44"/>
      <c r="C162" s="218"/>
      <c r="D162" s="218"/>
      <c r="E162" s="219"/>
      <c r="F162" s="219"/>
      <c r="G162" s="219"/>
      <c r="H162" s="219"/>
      <c r="I162" s="219"/>
      <c r="J162" s="219"/>
      <c r="K162" s="219"/>
      <c r="L162" s="219"/>
      <c r="M162" s="219"/>
      <c r="N162" s="219"/>
      <c r="O162" s="219"/>
      <c r="P162" s="87"/>
    </row>
    <row r="163" spans="1:16" s="61" customFormat="1" ht="16" customHeight="1" x14ac:dyDescent="0.4">
      <c r="A163" s="40"/>
      <c r="B163" s="44"/>
      <c r="C163" s="218"/>
      <c r="D163" s="218"/>
      <c r="E163" s="219"/>
      <c r="F163" s="219"/>
      <c r="G163" s="219"/>
      <c r="H163" s="219"/>
      <c r="I163" s="219"/>
      <c r="J163" s="219"/>
      <c r="K163" s="219"/>
      <c r="L163" s="219"/>
      <c r="M163" s="219"/>
      <c r="N163" s="219"/>
      <c r="O163" s="219"/>
      <c r="P163" s="87"/>
    </row>
    <row r="164" spans="1:16" s="61" customFormat="1" ht="16" customHeight="1" x14ac:dyDescent="0.4">
      <c r="A164" s="40"/>
      <c r="B164" s="44"/>
      <c r="C164" s="220" t="s">
        <v>112</v>
      </c>
      <c r="D164" s="221"/>
      <c r="E164" s="222" t="s">
        <v>189</v>
      </c>
      <c r="F164" s="223"/>
      <c r="G164" s="223"/>
      <c r="H164" s="223"/>
      <c r="I164" s="223"/>
      <c r="J164" s="223"/>
      <c r="K164" s="223"/>
      <c r="L164" s="223"/>
      <c r="M164" s="223"/>
      <c r="N164" s="223"/>
      <c r="O164" s="224"/>
      <c r="P164" s="86"/>
    </row>
    <row r="165" spans="1:16" s="61" customFormat="1" ht="16" customHeight="1" x14ac:dyDescent="0.4">
      <c r="A165" s="40"/>
      <c r="B165" s="44"/>
      <c r="C165" s="235"/>
      <c r="D165" s="236"/>
      <c r="E165" s="239"/>
      <c r="F165" s="240"/>
      <c r="G165" s="240"/>
      <c r="H165" s="240"/>
      <c r="I165" s="240"/>
      <c r="J165" s="240"/>
      <c r="K165" s="240"/>
      <c r="L165" s="240"/>
      <c r="M165" s="240"/>
      <c r="N165" s="240"/>
      <c r="O165" s="241"/>
      <c r="P165" s="86"/>
    </row>
    <row r="166" spans="1:16" s="61" customFormat="1" ht="16" customHeight="1" x14ac:dyDescent="0.4">
      <c r="A166" s="40"/>
      <c r="B166" s="44"/>
      <c r="C166" s="235"/>
      <c r="D166" s="236"/>
      <c r="E166" s="239"/>
      <c r="F166" s="240"/>
      <c r="G166" s="240"/>
      <c r="H166" s="240"/>
      <c r="I166" s="240"/>
      <c r="J166" s="240"/>
      <c r="K166" s="240"/>
      <c r="L166" s="240"/>
      <c r="M166" s="240"/>
      <c r="N166" s="240"/>
      <c r="O166" s="241"/>
      <c r="P166" s="86"/>
    </row>
    <row r="167" spans="1:16" s="61" customFormat="1" ht="16" customHeight="1" x14ac:dyDescent="0.4">
      <c r="A167" s="40"/>
      <c r="B167" s="44"/>
      <c r="C167" s="235"/>
      <c r="D167" s="236"/>
      <c r="E167" s="239"/>
      <c r="F167" s="240"/>
      <c r="G167" s="240"/>
      <c r="H167" s="240"/>
      <c r="I167" s="240"/>
      <c r="J167" s="240"/>
      <c r="K167" s="240"/>
      <c r="L167" s="240"/>
      <c r="M167" s="240"/>
      <c r="N167" s="240"/>
      <c r="O167" s="241"/>
      <c r="P167" s="86"/>
    </row>
    <row r="168" spans="1:16" s="61" customFormat="1" ht="16" customHeight="1" x14ac:dyDescent="0.4">
      <c r="A168" s="40"/>
      <c r="B168" s="44"/>
      <c r="C168" s="237"/>
      <c r="D168" s="238"/>
      <c r="E168" s="242"/>
      <c r="F168" s="234"/>
      <c r="G168" s="234"/>
      <c r="H168" s="234"/>
      <c r="I168" s="234"/>
      <c r="J168" s="234"/>
      <c r="K168" s="234"/>
      <c r="L168" s="234"/>
      <c r="M168" s="234"/>
      <c r="N168" s="234"/>
      <c r="O168" s="243"/>
      <c r="P168" s="86"/>
    </row>
    <row r="169" spans="1:16" s="61" customFormat="1" ht="16" customHeight="1" x14ac:dyDescent="0.4">
      <c r="A169" s="40"/>
      <c r="B169" s="44"/>
      <c r="C169" s="265" t="s">
        <v>73</v>
      </c>
      <c r="D169" s="266"/>
      <c r="E169" s="267" t="str">
        <f>IF(Config!$F$7="","empty",Config!F$7)</f>
        <v>empty</v>
      </c>
      <c r="F169" s="268"/>
      <c r="G169" s="268"/>
      <c r="H169" s="268"/>
      <c r="I169" s="268"/>
      <c r="J169" s="268"/>
      <c r="K169" s="269"/>
      <c r="L169" s="270" t="s">
        <v>173</v>
      </c>
      <c r="M169" s="271"/>
      <c r="N169" s="65"/>
      <c r="O169" s="67" t="s">
        <v>187</v>
      </c>
      <c r="P169" s="87"/>
    </row>
    <row r="170" spans="1:16" s="61" customFormat="1" ht="16" customHeight="1" x14ac:dyDescent="0.4">
      <c r="A170" s="40"/>
      <c r="B170" s="44"/>
      <c r="C170" s="265" t="s">
        <v>74</v>
      </c>
      <c r="D170" s="266"/>
      <c r="E170" s="267" t="str">
        <f>IF(Config!$F$8="","empty",Config!F$8)</f>
        <v>empty</v>
      </c>
      <c r="F170" s="268"/>
      <c r="G170" s="268"/>
      <c r="H170" s="268"/>
      <c r="I170" s="268"/>
      <c r="J170" s="268"/>
      <c r="K170" s="269"/>
      <c r="L170" s="270" t="s">
        <v>173</v>
      </c>
      <c r="M170" s="271"/>
      <c r="N170" s="65"/>
      <c r="O170" s="67" t="s">
        <v>187</v>
      </c>
      <c r="P170" s="87"/>
    </row>
    <row r="171" spans="1:16" s="61" customFormat="1" ht="16" customHeight="1" x14ac:dyDescent="0.4">
      <c r="A171" s="40"/>
      <c r="B171" s="44"/>
      <c r="C171" s="265" t="s">
        <v>174</v>
      </c>
      <c r="D171" s="266"/>
      <c r="E171" s="267" t="str">
        <f>IF(Config!$F$10="","empty",Config!F$10)</f>
        <v>empty</v>
      </c>
      <c r="F171" s="268"/>
      <c r="G171" s="268"/>
      <c r="H171" s="268"/>
      <c r="I171" s="268"/>
      <c r="J171" s="268"/>
      <c r="K171" s="269"/>
      <c r="L171" s="270" t="s">
        <v>173</v>
      </c>
      <c r="M171" s="271"/>
      <c r="N171" s="65"/>
      <c r="O171" s="67" t="s">
        <v>187</v>
      </c>
      <c r="P171" s="83" t="s">
        <v>40</v>
      </c>
    </row>
    <row r="172" spans="1:16" s="61" customFormat="1" ht="32" customHeight="1" x14ac:dyDescent="0.4">
      <c r="A172" s="40">
        <v>-1</v>
      </c>
      <c r="B172" s="44"/>
      <c r="C172" s="225" t="s">
        <v>27</v>
      </c>
      <c r="D172" s="226"/>
      <c r="E172" s="227" t="s">
        <v>20</v>
      </c>
      <c r="F172" s="227"/>
      <c r="G172" s="227"/>
      <c r="H172" s="227"/>
      <c r="I172" s="227"/>
      <c r="J172" s="227"/>
      <c r="K172" s="227"/>
      <c r="L172" s="228" t="s">
        <v>28</v>
      </c>
      <c r="M172" s="228"/>
      <c r="N172" s="229"/>
      <c r="O172" s="229"/>
      <c r="P172" s="85">
        <v>27.5</v>
      </c>
    </row>
    <row r="173" spans="1:16" s="61" customFormat="1" ht="16" customHeight="1" x14ac:dyDescent="0.4">
      <c r="A173" s="40"/>
      <c r="B173" s="45"/>
      <c r="C173" s="36"/>
      <c r="D173" s="36"/>
      <c r="E173" s="36"/>
      <c r="F173" s="36"/>
      <c r="G173" s="36"/>
      <c r="H173" s="36"/>
      <c r="I173" s="36"/>
      <c r="J173" s="36"/>
      <c r="K173" s="36"/>
      <c r="L173" s="36"/>
      <c r="M173" s="36"/>
      <c r="N173" s="36"/>
      <c r="O173" s="36"/>
      <c r="P173" s="86"/>
    </row>
    <row r="174" spans="1:16" ht="16" customHeight="1" x14ac:dyDescent="0.4">
      <c r="B174" s="24"/>
    </row>
    <row r="175" spans="1:16" ht="20.149999999999999" customHeight="1" x14ac:dyDescent="0.4">
      <c r="B175" s="24"/>
    </row>
    <row r="176" spans="1:16" ht="20.149999999999999" customHeight="1" x14ac:dyDescent="0.4">
      <c r="B176" s="24"/>
    </row>
    <row r="177" spans="2:2" ht="20.149999999999999" customHeight="1" x14ac:dyDescent="0.4">
      <c r="B177" s="24"/>
    </row>
    <row r="178" spans="2:2" ht="20.149999999999999" customHeight="1" x14ac:dyDescent="0.4">
      <c r="B178" s="24"/>
    </row>
    <row r="179" spans="2:2" ht="20.149999999999999" customHeight="1" x14ac:dyDescent="0.4">
      <c r="B179" s="24"/>
    </row>
    <row r="180" spans="2:2" ht="20.149999999999999" customHeight="1" x14ac:dyDescent="0.4">
      <c r="B180" s="24"/>
    </row>
    <row r="181" spans="2:2" ht="20.149999999999999" customHeight="1" x14ac:dyDescent="0.4">
      <c r="B181" s="24"/>
    </row>
    <row r="182" spans="2:2" ht="20.149999999999999" customHeight="1" x14ac:dyDescent="0.4">
      <c r="B182" s="24"/>
    </row>
    <row r="183" spans="2:2" ht="20.149999999999999" customHeight="1" x14ac:dyDescent="0.4">
      <c r="B183" s="24"/>
    </row>
    <row r="184" spans="2:2" ht="20.149999999999999" customHeight="1" x14ac:dyDescent="0.4">
      <c r="B184" s="24"/>
    </row>
    <row r="185" spans="2:2" ht="20.149999999999999" customHeight="1" x14ac:dyDescent="0.4">
      <c r="B185" s="24"/>
    </row>
    <row r="186" spans="2:2" ht="20.149999999999999" customHeight="1" x14ac:dyDescent="0.4">
      <c r="B186" s="24"/>
    </row>
    <row r="187" spans="2:2" ht="20.149999999999999" customHeight="1" x14ac:dyDescent="0.4">
      <c r="B187" s="24"/>
    </row>
    <row r="188" spans="2:2" ht="20.149999999999999" customHeight="1" x14ac:dyDescent="0.4">
      <c r="B188" s="24"/>
    </row>
    <row r="189" spans="2:2" ht="20.149999999999999" customHeight="1"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ht="16.5" x14ac:dyDescent="0.4">
      <c r="B235" s="15"/>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row r="1039" spans="2:2" x14ac:dyDescent="0.4">
      <c r="B1039" s="24"/>
    </row>
    <row r="1040" spans="2:2" x14ac:dyDescent="0.4">
      <c r="B1040" s="24"/>
    </row>
    <row r="1041" spans="2:2" x14ac:dyDescent="0.4">
      <c r="B1041" s="24"/>
    </row>
    <row r="1042" spans="2:2" x14ac:dyDescent="0.4">
      <c r="B1042" s="24"/>
    </row>
    <row r="1043" spans="2:2" x14ac:dyDescent="0.4">
      <c r="B1043" s="24"/>
    </row>
    <row r="1044" spans="2:2" x14ac:dyDescent="0.4">
      <c r="B1044" s="24"/>
    </row>
    <row r="1045" spans="2:2" x14ac:dyDescent="0.4">
      <c r="B1045" s="24"/>
    </row>
    <row r="1046" spans="2:2" x14ac:dyDescent="0.4">
      <c r="B1046" s="24"/>
    </row>
    <row r="1047" spans="2:2" x14ac:dyDescent="0.4">
      <c r="B1047" s="24"/>
    </row>
    <row r="1048" spans="2:2" x14ac:dyDescent="0.4">
      <c r="B1048" s="24"/>
    </row>
    <row r="1049" spans="2:2" x14ac:dyDescent="0.4">
      <c r="B1049" s="24"/>
    </row>
    <row r="1050" spans="2:2" x14ac:dyDescent="0.4">
      <c r="B1050" s="24"/>
    </row>
    <row r="1051" spans="2:2" x14ac:dyDescent="0.4">
      <c r="B1051" s="24"/>
    </row>
    <row r="1052" spans="2:2" x14ac:dyDescent="0.4">
      <c r="B1052" s="24"/>
    </row>
    <row r="1053" spans="2:2" x14ac:dyDescent="0.4">
      <c r="B1053" s="24"/>
    </row>
    <row r="1054" spans="2:2" x14ac:dyDescent="0.4">
      <c r="B1054" s="24"/>
    </row>
    <row r="1055" spans="2:2" x14ac:dyDescent="0.4">
      <c r="B1055" s="24"/>
    </row>
    <row r="1056" spans="2:2" x14ac:dyDescent="0.4">
      <c r="B1056" s="24"/>
    </row>
    <row r="1057" spans="2:2" x14ac:dyDescent="0.4">
      <c r="B1057" s="24"/>
    </row>
    <row r="1058" spans="2:2" x14ac:dyDescent="0.4">
      <c r="B1058" s="24"/>
    </row>
    <row r="1059" spans="2:2" x14ac:dyDescent="0.4">
      <c r="B1059" s="24"/>
    </row>
    <row r="1060" spans="2:2" x14ac:dyDescent="0.4">
      <c r="B1060" s="24"/>
    </row>
    <row r="1061" spans="2:2" x14ac:dyDescent="0.4">
      <c r="B1061" s="24"/>
    </row>
    <row r="1062" spans="2:2" x14ac:dyDescent="0.4">
      <c r="B1062" s="24"/>
    </row>
    <row r="1063" spans="2:2" x14ac:dyDescent="0.4">
      <c r="B1063" s="24"/>
    </row>
    <row r="1064" spans="2:2" x14ac:dyDescent="0.4">
      <c r="B1064" s="24"/>
    </row>
    <row r="1065" spans="2:2" x14ac:dyDescent="0.4">
      <c r="B1065" s="24"/>
    </row>
    <row r="1066" spans="2:2" x14ac:dyDescent="0.4">
      <c r="B1066" s="24"/>
    </row>
    <row r="1067" spans="2:2" x14ac:dyDescent="0.4">
      <c r="B1067" s="24"/>
    </row>
    <row r="1068" spans="2:2" x14ac:dyDescent="0.4">
      <c r="B1068" s="24"/>
    </row>
    <row r="1069" spans="2:2" x14ac:dyDescent="0.4">
      <c r="B1069" s="24"/>
    </row>
    <row r="1070" spans="2:2" x14ac:dyDescent="0.4">
      <c r="B1070" s="24"/>
    </row>
    <row r="1071" spans="2:2" x14ac:dyDescent="0.4">
      <c r="B1071" s="24"/>
    </row>
    <row r="1072" spans="2:2" x14ac:dyDescent="0.4">
      <c r="B1072" s="24"/>
    </row>
    <row r="1073" spans="2:2" x14ac:dyDescent="0.4">
      <c r="B1073" s="24"/>
    </row>
    <row r="1074" spans="2:2" x14ac:dyDescent="0.4">
      <c r="B1074" s="24"/>
    </row>
    <row r="1075" spans="2:2" x14ac:dyDescent="0.4">
      <c r="B1075" s="24"/>
    </row>
    <row r="1076" spans="2:2" x14ac:dyDescent="0.4">
      <c r="B1076" s="24"/>
    </row>
    <row r="1077" spans="2:2" x14ac:dyDescent="0.4">
      <c r="B1077" s="24"/>
    </row>
    <row r="1078" spans="2:2" x14ac:dyDescent="0.4">
      <c r="B1078" s="24"/>
    </row>
    <row r="1079" spans="2:2" x14ac:dyDescent="0.4">
      <c r="B1079" s="24"/>
    </row>
    <row r="1080" spans="2:2" x14ac:dyDescent="0.4">
      <c r="B1080" s="24"/>
    </row>
    <row r="1081" spans="2:2" x14ac:dyDescent="0.4">
      <c r="B1081" s="24"/>
    </row>
    <row r="1082" spans="2:2" x14ac:dyDescent="0.4">
      <c r="B1082" s="24"/>
    </row>
    <row r="1083" spans="2:2" x14ac:dyDescent="0.4">
      <c r="B1083" s="24"/>
    </row>
    <row r="1084" spans="2:2" x14ac:dyDescent="0.4">
      <c r="B1084" s="24"/>
    </row>
    <row r="1085" spans="2:2" x14ac:dyDescent="0.4">
      <c r="B1085" s="24"/>
    </row>
    <row r="1086" spans="2:2" x14ac:dyDescent="0.4">
      <c r="B1086" s="24"/>
    </row>
    <row r="1087" spans="2:2" x14ac:dyDescent="0.4">
      <c r="B1087" s="24"/>
    </row>
    <row r="1088" spans="2:2" x14ac:dyDescent="0.4">
      <c r="B1088" s="24"/>
    </row>
    <row r="1089" spans="2:2" x14ac:dyDescent="0.4">
      <c r="B1089" s="24"/>
    </row>
    <row r="1090" spans="2:2" x14ac:dyDescent="0.4">
      <c r="B1090" s="24"/>
    </row>
    <row r="1091" spans="2:2" x14ac:dyDescent="0.4">
      <c r="B1091" s="24"/>
    </row>
    <row r="1092" spans="2:2" x14ac:dyDescent="0.4">
      <c r="B1092" s="24"/>
    </row>
    <row r="1093" spans="2:2" x14ac:dyDescent="0.4">
      <c r="B1093" s="24"/>
    </row>
    <row r="1094" spans="2:2" x14ac:dyDescent="0.4">
      <c r="B1094" s="24"/>
    </row>
    <row r="1095" spans="2:2" x14ac:dyDescent="0.4">
      <c r="B1095" s="24"/>
    </row>
    <row r="1096" spans="2:2" x14ac:dyDescent="0.4">
      <c r="B1096" s="24"/>
    </row>
    <row r="1097" spans="2:2" x14ac:dyDescent="0.4">
      <c r="B1097" s="24"/>
    </row>
    <row r="1098" spans="2:2" x14ac:dyDescent="0.4">
      <c r="B1098" s="24"/>
    </row>
    <row r="1099" spans="2:2" x14ac:dyDescent="0.4">
      <c r="B1099" s="24"/>
    </row>
    <row r="1100" spans="2:2" x14ac:dyDescent="0.4">
      <c r="B1100" s="24"/>
    </row>
    <row r="1101" spans="2:2" x14ac:dyDescent="0.4">
      <c r="B1101" s="24"/>
    </row>
    <row r="1102" spans="2:2" x14ac:dyDescent="0.4">
      <c r="B1102" s="24"/>
    </row>
    <row r="1103" spans="2:2" x14ac:dyDescent="0.4">
      <c r="B1103" s="24"/>
    </row>
    <row r="1104" spans="2:2" x14ac:dyDescent="0.4">
      <c r="B1104" s="24"/>
    </row>
    <row r="1105" spans="2:2" x14ac:dyDescent="0.4">
      <c r="B1105" s="24"/>
    </row>
    <row r="1106" spans="2:2" x14ac:dyDescent="0.4">
      <c r="B1106" s="24"/>
    </row>
    <row r="1107" spans="2:2" x14ac:dyDescent="0.4">
      <c r="B1107" s="24"/>
    </row>
    <row r="1108" spans="2:2" x14ac:dyDescent="0.4">
      <c r="B1108" s="24"/>
    </row>
    <row r="1109" spans="2:2" x14ac:dyDescent="0.4">
      <c r="B1109" s="24"/>
    </row>
    <row r="1110" spans="2:2" x14ac:dyDescent="0.4">
      <c r="B1110" s="24"/>
    </row>
    <row r="1111" spans="2:2" x14ac:dyDescent="0.4">
      <c r="B1111" s="24"/>
    </row>
    <row r="1112" spans="2:2" x14ac:dyDescent="0.4">
      <c r="B1112" s="24"/>
    </row>
    <row r="1113" spans="2:2" x14ac:dyDescent="0.4">
      <c r="B1113" s="24"/>
    </row>
    <row r="1114" spans="2:2" x14ac:dyDescent="0.4">
      <c r="B1114" s="24"/>
    </row>
    <row r="1115" spans="2:2" x14ac:dyDescent="0.4">
      <c r="B1115" s="24"/>
    </row>
    <row r="1116" spans="2:2" x14ac:dyDescent="0.4">
      <c r="B1116" s="24"/>
    </row>
    <row r="1117" spans="2:2" x14ac:dyDescent="0.4">
      <c r="B1117" s="24"/>
    </row>
    <row r="1118" spans="2:2" x14ac:dyDescent="0.4">
      <c r="B1118" s="24"/>
    </row>
    <row r="1119" spans="2:2" x14ac:dyDescent="0.4">
      <c r="B1119" s="24"/>
    </row>
    <row r="1120" spans="2:2" x14ac:dyDescent="0.4">
      <c r="B1120" s="24"/>
    </row>
    <row r="1121" spans="2:2" x14ac:dyDescent="0.4">
      <c r="B1121" s="24"/>
    </row>
    <row r="1122" spans="2:2" x14ac:dyDescent="0.4">
      <c r="B1122" s="24"/>
    </row>
    <row r="1123" spans="2:2" x14ac:dyDescent="0.4">
      <c r="B1123" s="24"/>
    </row>
    <row r="1124" spans="2:2" x14ac:dyDescent="0.4">
      <c r="B1124" s="24"/>
    </row>
    <row r="1125" spans="2:2" x14ac:dyDescent="0.4">
      <c r="B1125" s="24"/>
    </row>
    <row r="1126" spans="2:2" x14ac:dyDescent="0.4">
      <c r="B1126" s="24"/>
    </row>
    <row r="1127" spans="2:2" x14ac:dyDescent="0.4">
      <c r="B1127" s="24"/>
    </row>
    <row r="1128" spans="2:2" x14ac:dyDescent="0.4">
      <c r="B1128" s="24"/>
    </row>
    <row r="1129" spans="2:2" x14ac:dyDescent="0.4">
      <c r="B1129" s="24"/>
    </row>
    <row r="1130" spans="2:2" x14ac:dyDescent="0.4">
      <c r="B1130" s="24"/>
    </row>
    <row r="1131" spans="2:2" x14ac:dyDescent="0.4">
      <c r="B1131" s="24"/>
    </row>
    <row r="1132" spans="2:2" x14ac:dyDescent="0.4">
      <c r="B1132" s="24"/>
    </row>
    <row r="1133" spans="2:2" x14ac:dyDescent="0.4">
      <c r="B1133" s="24"/>
    </row>
    <row r="1134" spans="2:2" x14ac:dyDescent="0.4">
      <c r="B1134" s="24"/>
    </row>
    <row r="1135" spans="2:2" x14ac:dyDescent="0.4">
      <c r="B1135" s="24"/>
    </row>
    <row r="1136" spans="2:2" x14ac:dyDescent="0.4">
      <c r="B1136" s="24"/>
    </row>
    <row r="1137" spans="2:2" x14ac:dyDescent="0.4">
      <c r="B1137" s="24"/>
    </row>
    <row r="1138" spans="2:2" x14ac:dyDescent="0.4">
      <c r="B1138" s="24"/>
    </row>
    <row r="1139" spans="2:2" x14ac:dyDescent="0.4">
      <c r="B1139" s="24"/>
    </row>
    <row r="1140" spans="2:2" x14ac:dyDescent="0.4">
      <c r="B1140" s="24"/>
    </row>
    <row r="1141" spans="2:2" x14ac:dyDescent="0.4">
      <c r="B1141" s="24"/>
    </row>
    <row r="1142" spans="2:2" x14ac:dyDescent="0.4">
      <c r="B1142" s="24"/>
    </row>
    <row r="1143" spans="2:2" x14ac:dyDescent="0.4">
      <c r="B1143" s="24"/>
    </row>
    <row r="1144" spans="2:2" x14ac:dyDescent="0.4">
      <c r="B1144" s="24"/>
    </row>
    <row r="1145" spans="2:2" x14ac:dyDescent="0.4">
      <c r="B1145" s="24"/>
    </row>
    <row r="1146" spans="2:2" x14ac:dyDescent="0.4">
      <c r="B1146" s="24"/>
    </row>
    <row r="1147" spans="2:2" x14ac:dyDescent="0.4">
      <c r="B1147" s="24"/>
    </row>
    <row r="1148" spans="2:2" x14ac:dyDescent="0.4">
      <c r="B1148" s="24"/>
    </row>
    <row r="1149" spans="2:2" x14ac:dyDescent="0.4">
      <c r="B1149" s="24"/>
    </row>
  </sheetData>
  <sheetProtection algorithmName="SHA-512" hashValue="/5U2gtW9SjVbLuKYAtEg5frTpQR01P7LF1sn+c5MygqE3+tGDXQk7b5u+UsOe5C/cgpeQBcdDcYhfJzbgjL3zA==" saltValue="R1knf4PIcqhP6z3tYOgKVw==" spinCount="100000" sheet="1" scenarios="1" selectLockedCells="1"/>
  <mergeCells count="206">
    <mergeCell ref="C78:D79"/>
    <mergeCell ref="E78:O79"/>
    <mergeCell ref="C98:D99"/>
    <mergeCell ref="E98:O99"/>
    <mergeCell ref="C119:D120"/>
    <mergeCell ref="E119:O120"/>
    <mergeCell ref="C14:D15"/>
    <mergeCell ref="E14:O15"/>
    <mergeCell ref="C35:D36"/>
    <mergeCell ref="E35:O36"/>
    <mergeCell ref="C56:D57"/>
    <mergeCell ref="E56:O57"/>
    <mergeCell ref="C85:D85"/>
    <mergeCell ref="E85:K85"/>
    <mergeCell ref="L85:M85"/>
    <mergeCell ref="C86:D86"/>
    <mergeCell ref="E86:K86"/>
    <mergeCell ref="L86:M86"/>
    <mergeCell ref="C110:D111"/>
    <mergeCell ref="E110:O111"/>
    <mergeCell ref="C112:D112"/>
    <mergeCell ref="G112:H112"/>
    <mergeCell ref="L112:M112"/>
    <mergeCell ref="L107:M107"/>
    <mergeCell ref="L144:M144"/>
    <mergeCell ref="C145:D148"/>
    <mergeCell ref="E145:O148"/>
    <mergeCell ref="C149:D150"/>
    <mergeCell ref="E149:O150"/>
    <mergeCell ref="C151:D151"/>
    <mergeCell ref="E151:K151"/>
    <mergeCell ref="L151:M151"/>
    <mergeCell ref="N151:O151"/>
    <mergeCell ref="L140:M140"/>
    <mergeCell ref="N140:O140"/>
    <mergeCell ref="C142:D143"/>
    <mergeCell ref="E142:O143"/>
    <mergeCell ref="C172:D172"/>
    <mergeCell ref="E172:K172"/>
    <mergeCell ref="L172:M172"/>
    <mergeCell ref="N172:O172"/>
    <mergeCell ref="E156:F156"/>
    <mergeCell ref="L156:O156"/>
    <mergeCell ref="C155:D156"/>
    <mergeCell ref="C157:D157"/>
    <mergeCell ref="E157:O157"/>
    <mergeCell ref="C170:D170"/>
    <mergeCell ref="E170:K170"/>
    <mergeCell ref="L170:M170"/>
    <mergeCell ref="C171:D171"/>
    <mergeCell ref="E171:K171"/>
    <mergeCell ref="L171:M171"/>
    <mergeCell ref="C158:D163"/>
    <mergeCell ref="E158:O163"/>
    <mergeCell ref="C164:D168"/>
    <mergeCell ref="C144:D144"/>
    <mergeCell ref="G144:H144"/>
    <mergeCell ref="E164:O168"/>
    <mergeCell ref="C169:D169"/>
    <mergeCell ref="E169:K169"/>
    <mergeCell ref="L169:M169"/>
    <mergeCell ref="C154:D154"/>
    <mergeCell ref="E154:O154"/>
    <mergeCell ref="L155:M155"/>
    <mergeCell ref="E155:F155"/>
    <mergeCell ref="C129:D129"/>
    <mergeCell ref="E129:K129"/>
    <mergeCell ref="L129:M129"/>
    <mergeCell ref="N129:O129"/>
    <mergeCell ref="C153:O153"/>
    <mergeCell ref="C131:D132"/>
    <mergeCell ref="E131:O132"/>
    <mergeCell ref="C133:D133"/>
    <mergeCell ref="G133:H133"/>
    <mergeCell ref="L133:M133"/>
    <mergeCell ref="C134:D137"/>
    <mergeCell ref="E134:O137"/>
    <mergeCell ref="C138:D139"/>
    <mergeCell ref="E138:O139"/>
    <mergeCell ref="C140:D140"/>
    <mergeCell ref="E140:K140"/>
    <mergeCell ref="C127:D127"/>
    <mergeCell ref="E127:K127"/>
    <mergeCell ref="L127:M127"/>
    <mergeCell ref="C128:D128"/>
    <mergeCell ref="E128:K128"/>
    <mergeCell ref="L128:M128"/>
    <mergeCell ref="C113:D118"/>
    <mergeCell ref="E113:O118"/>
    <mergeCell ref="C121:D125"/>
    <mergeCell ref="E121:O125"/>
    <mergeCell ref="C126:D126"/>
    <mergeCell ref="E126:K126"/>
    <mergeCell ref="L126:M126"/>
    <mergeCell ref="C108:D108"/>
    <mergeCell ref="E108:K108"/>
    <mergeCell ref="L108:M108"/>
    <mergeCell ref="N108:O108"/>
    <mergeCell ref="C107:D107"/>
    <mergeCell ref="E107:K107"/>
    <mergeCell ref="C87:D87"/>
    <mergeCell ref="E87:K87"/>
    <mergeCell ref="L87:M87"/>
    <mergeCell ref="C105:D105"/>
    <mergeCell ref="E105:K105"/>
    <mergeCell ref="L105:M105"/>
    <mergeCell ref="C106:D106"/>
    <mergeCell ref="E106:K106"/>
    <mergeCell ref="L106:M106"/>
    <mergeCell ref="C100:D104"/>
    <mergeCell ref="E100:O104"/>
    <mergeCell ref="C92:D97"/>
    <mergeCell ref="E92:O97"/>
    <mergeCell ref="C69:D70"/>
    <mergeCell ref="E69:O70"/>
    <mergeCell ref="C64:D64"/>
    <mergeCell ref="E64:K64"/>
    <mergeCell ref="L64:M64"/>
    <mergeCell ref="C65:D65"/>
    <mergeCell ref="E65:K65"/>
    <mergeCell ref="L65:M65"/>
    <mergeCell ref="C91:D91"/>
    <mergeCell ref="G91:H91"/>
    <mergeCell ref="L91:O91"/>
    <mergeCell ref="L88:M88"/>
    <mergeCell ref="N88:O88"/>
    <mergeCell ref="G71:H71"/>
    <mergeCell ref="L71:M71"/>
    <mergeCell ref="C90:D90"/>
    <mergeCell ref="E90:O90"/>
    <mergeCell ref="C88:D88"/>
    <mergeCell ref="E88:K88"/>
    <mergeCell ref="C71:D71"/>
    <mergeCell ref="C72:D77"/>
    <mergeCell ref="E72:O77"/>
    <mergeCell ref="C80:D84"/>
    <mergeCell ref="E80:O84"/>
    <mergeCell ref="L63:M63"/>
    <mergeCell ref="C49:D49"/>
    <mergeCell ref="E49:F49"/>
    <mergeCell ref="H49:I49"/>
    <mergeCell ref="J49:L49"/>
    <mergeCell ref="M49:N49"/>
    <mergeCell ref="C66:D66"/>
    <mergeCell ref="E66:K66"/>
    <mergeCell ref="L66:M66"/>
    <mergeCell ref="N66:O66"/>
    <mergeCell ref="C16:D20"/>
    <mergeCell ref="E16:O20"/>
    <mergeCell ref="C24:D24"/>
    <mergeCell ref="E24:K24"/>
    <mergeCell ref="L24:M24"/>
    <mergeCell ref="N24:O24"/>
    <mergeCell ref="C21:D21"/>
    <mergeCell ref="L21:M21"/>
    <mergeCell ref="C29:D34"/>
    <mergeCell ref="E29:O34"/>
    <mergeCell ref="C28:D28"/>
    <mergeCell ref="E28:F28"/>
    <mergeCell ref="H28:I28"/>
    <mergeCell ref="J28:L28"/>
    <mergeCell ref="M28:N28"/>
    <mergeCell ref="E21:K21"/>
    <mergeCell ref="C22:D22"/>
    <mergeCell ref="E22:K22"/>
    <mergeCell ref="L22:M22"/>
    <mergeCell ref="C23:D23"/>
    <mergeCell ref="E23:K23"/>
    <mergeCell ref="L23:M23"/>
    <mergeCell ref="C26:D27"/>
    <mergeCell ref="E26:O27"/>
    <mergeCell ref="C2:O2"/>
    <mergeCell ref="C4:O4"/>
    <mergeCell ref="C5:D6"/>
    <mergeCell ref="E5:O6"/>
    <mergeCell ref="C8:D13"/>
    <mergeCell ref="E8:O13"/>
    <mergeCell ref="C7:D7"/>
    <mergeCell ref="E7:F7"/>
    <mergeCell ref="H7:I7"/>
    <mergeCell ref="J7:L7"/>
    <mergeCell ref="M7:N7"/>
    <mergeCell ref="C37:D41"/>
    <mergeCell ref="E37:O41"/>
    <mergeCell ref="C42:D42"/>
    <mergeCell ref="E42:K42"/>
    <mergeCell ref="L42:M42"/>
    <mergeCell ref="C45:D45"/>
    <mergeCell ref="E45:K45"/>
    <mergeCell ref="L45:M45"/>
    <mergeCell ref="C68:O68"/>
    <mergeCell ref="N45:O45"/>
    <mergeCell ref="C47:D48"/>
    <mergeCell ref="E47:O48"/>
    <mergeCell ref="C43:D43"/>
    <mergeCell ref="E43:K43"/>
    <mergeCell ref="L43:M43"/>
    <mergeCell ref="C44:D44"/>
    <mergeCell ref="E44:K44"/>
    <mergeCell ref="L44:M44"/>
    <mergeCell ref="C50:D55"/>
    <mergeCell ref="E50:O55"/>
    <mergeCell ref="C58:D62"/>
    <mergeCell ref="E58:O62"/>
    <mergeCell ref="C63:D63"/>
    <mergeCell ref="E63:K63"/>
  </mergeCells>
  <phoneticPr fontId="1" type="noConversion"/>
  <conditionalFormatting sqref="F25:K25 F46:K46 F67:K67 F109:K109 F130:K130 F173:K173 F141:K141 F152:K152">
    <cfRule type="expression" dxfId="426" priority="148">
      <formula>$E$25</formula>
    </cfRule>
  </conditionalFormatting>
  <conditionalFormatting sqref="L25:S25 L46:S46 L67:S67 L109:S109 L130:S130 L173:S173 L141:S141 L152:S152">
    <cfRule type="expression" dxfId="425" priority="147">
      <formula>$E$25</formula>
    </cfRule>
  </conditionalFormatting>
  <conditionalFormatting sqref="R25:S25 R8:S13 R46:S46 R29:S34 R67:S67 R50:S55 R134:S137 Q138:R139 Q14:R20 Q35:R41 Q56:R62">
    <cfRule type="containsText" dxfId="424" priority="145" operator="containsText" text="Fail">
      <formula>NOT(ISERROR(SEARCH("Fail",Q8)))</formula>
    </cfRule>
    <cfRule type="containsText" dxfId="423" priority="146" operator="containsText" text="Fail">
      <formula>NOT(ISERROR(SEARCH("Fail",Q8)))</formula>
    </cfRule>
  </conditionalFormatting>
  <conditionalFormatting sqref="A185">
    <cfRule type="expression" dxfId="422" priority="144">
      <formula>#REF!</formula>
    </cfRule>
  </conditionalFormatting>
  <conditionalFormatting sqref="L185">
    <cfRule type="expression" dxfId="421" priority="143">
      <formula>#REF!</formula>
    </cfRule>
  </conditionalFormatting>
  <conditionalFormatting sqref="Q37:R41 Q16:R20 Q138:R139">
    <cfRule type="expression" dxfId="420" priority="139">
      <formula>#REF!</formula>
    </cfRule>
  </conditionalFormatting>
  <conditionalFormatting sqref="Q24:R24">
    <cfRule type="containsText" dxfId="419" priority="137" operator="containsText" text="Fail">
      <formula>NOT(ISERROR(SEARCH("Fail",Q24)))</formula>
    </cfRule>
    <cfRule type="containsText" dxfId="418" priority="138" operator="containsText" text="Fail">
      <formula>NOT(ISERROR(SEARCH("Fail",Q24)))</formula>
    </cfRule>
  </conditionalFormatting>
  <conditionalFormatting sqref="Q24:R24">
    <cfRule type="expression" dxfId="417" priority="136">
      <formula>#REF!</formula>
    </cfRule>
  </conditionalFormatting>
  <conditionalFormatting sqref="N24">
    <cfRule type="cellIs" dxfId="416" priority="134" operator="equal">
      <formula>"FAIL"</formula>
    </cfRule>
    <cfRule type="cellIs" dxfId="415" priority="135" operator="equal">
      <formula>"PASS"</formula>
    </cfRule>
  </conditionalFormatting>
  <conditionalFormatting sqref="P24">
    <cfRule type="expression" dxfId="414" priority="133">
      <formula>#REF!</formula>
    </cfRule>
  </conditionalFormatting>
  <conditionalFormatting sqref="P23">
    <cfRule type="expression" dxfId="413" priority="88">
      <formula>#REF!</formula>
    </cfRule>
  </conditionalFormatting>
  <conditionalFormatting sqref="Q45:R45">
    <cfRule type="containsText" dxfId="412" priority="83" operator="containsText" text="Fail">
      <formula>NOT(ISERROR(SEARCH("Fail",Q45)))</formula>
    </cfRule>
    <cfRule type="containsText" dxfId="411" priority="84" operator="containsText" text="Fail">
      <formula>NOT(ISERROR(SEARCH("Fail",Q45)))</formula>
    </cfRule>
  </conditionalFormatting>
  <conditionalFormatting sqref="Q45:R45">
    <cfRule type="expression" dxfId="410" priority="82">
      <formula>#REF!</formula>
    </cfRule>
  </conditionalFormatting>
  <conditionalFormatting sqref="N45">
    <cfRule type="cellIs" dxfId="409" priority="80" operator="equal">
      <formula>"FAIL"</formula>
    </cfRule>
    <cfRule type="cellIs" dxfId="408" priority="81" operator="equal">
      <formula>"PASS"</formula>
    </cfRule>
  </conditionalFormatting>
  <conditionalFormatting sqref="P45">
    <cfRule type="expression" dxfId="407" priority="79">
      <formula>#REF!</formula>
    </cfRule>
  </conditionalFormatting>
  <conditionalFormatting sqref="P44">
    <cfRule type="expression" dxfId="406" priority="78">
      <formula>#REF!</formula>
    </cfRule>
  </conditionalFormatting>
  <conditionalFormatting sqref="Q58:R62">
    <cfRule type="expression" dxfId="405" priority="77">
      <formula>#REF!</formula>
    </cfRule>
  </conditionalFormatting>
  <conditionalFormatting sqref="Q66:R66">
    <cfRule type="containsText" dxfId="404" priority="75" operator="containsText" text="Fail">
      <formula>NOT(ISERROR(SEARCH("Fail",Q66)))</formula>
    </cfRule>
    <cfRule type="containsText" dxfId="403" priority="76" operator="containsText" text="Fail">
      <formula>NOT(ISERROR(SEARCH("Fail",Q66)))</formula>
    </cfRule>
  </conditionalFormatting>
  <conditionalFormatting sqref="Q66:R66">
    <cfRule type="expression" dxfId="402" priority="74">
      <formula>#REF!</formula>
    </cfRule>
  </conditionalFormatting>
  <conditionalFormatting sqref="N66">
    <cfRule type="cellIs" dxfId="401" priority="72" operator="equal">
      <formula>"FAIL"</formula>
    </cfRule>
    <cfRule type="cellIs" dxfId="400" priority="73" operator="equal">
      <formula>"PASS"</formula>
    </cfRule>
  </conditionalFormatting>
  <conditionalFormatting sqref="P66">
    <cfRule type="expression" dxfId="399" priority="71">
      <formula>#REF!</formula>
    </cfRule>
  </conditionalFormatting>
  <conditionalFormatting sqref="P65">
    <cfRule type="expression" dxfId="398" priority="70">
      <formula>#REF!</formula>
    </cfRule>
  </conditionalFormatting>
  <conditionalFormatting sqref="F89:K89">
    <cfRule type="expression" dxfId="397" priority="69">
      <formula>$E$25</formula>
    </cfRule>
  </conditionalFormatting>
  <conditionalFormatting sqref="L89:S89">
    <cfRule type="expression" dxfId="396" priority="68">
      <formula>$E$25</formula>
    </cfRule>
  </conditionalFormatting>
  <conditionalFormatting sqref="R89:S89 R72:S77 Q80:R84 R109:S109 R92:S97 Q100:R104 R130:S130 R113:S118 Q121:R125 R173:S173 R158:S163 Q164:R168 R141:S141 R152:S152">
    <cfRule type="containsText" dxfId="395" priority="66" operator="containsText" text="Fail">
      <formula>NOT(ISERROR(SEARCH("Fail",Q72)))</formula>
    </cfRule>
    <cfRule type="containsText" dxfId="394" priority="67" operator="containsText" text="Fail">
      <formula>NOT(ISERROR(SEARCH("Fail",Q72)))</formula>
    </cfRule>
  </conditionalFormatting>
  <conditionalFormatting sqref="Q80:R84">
    <cfRule type="expression" dxfId="393" priority="65">
      <formula>#REF!</formula>
    </cfRule>
  </conditionalFormatting>
  <conditionalFormatting sqref="Q88:R88">
    <cfRule type="containsText" dxfId="392" priority="63" operator="containsText" text="Fail">
      <formula>NOT(ISERROR(SEARCH("Fail",Q88)))</formula>
    </cfRule>
    <cfRule type="containsText" dxfId="391" priority="64" operator="containsText" text="Fail">
      <formula>NOT(ISERROR(SEARCH("Fail",Q88)))</formula>
    </cfRule>
  </conditionalFormatting>
  <conditionalFormatting sqref="Q88:R88">
    <cfRule type="expression" dxfId="390" priority="62">
      <formula>#REF!</formula>
    </cfRule>
  </conditionalFormatting>
  <conditionalFormatting sqref="N88">
    <cfRule type="cellIs" dxfId="389" priority="60" operator="equal">
      <formula>"FAIL"</formula>
    </cfRule>
    <cfRule type="cellIs" dxfId="388" priority="61" operator="equal">
      <formula>"PASS"</formula>
    </cfRule>
  </conditionalFormatting>
  <conditionalFormatting sqref="P88">
    <cfRule type="expression" dxfId="387" priority="59">
      <formula>#REF!</formula>
    </cfRule>
  </conditionalFormatting>
  <conditionalFormatting sqref="P87">
    <cfRule type="expression" dxfId="386" priority="58">
      <formula>#REF!</formula>
    </cfRule>
  </conditionalFormatting>
  <conditionalFormatting sqref="Q100:R104">
    <cfRule type="expression" dxfId="385" priority="57">
      <formula>#REF!</formula>
    </cfRule>
  </conditionalFormatting>
  <conditionalFormatting sqref="Q108:R108">
    <cfRule type="containsText" dxfId="384" priority="55" operator="containsText" text="Fail">
      <formula>NOT(ISERROR(SEARCH("Fail",Q108)))</formula>
    </cfRule>
    <cfRule type="containsText" dxfId="383" priority="56" operator="containsText" text="Fail">
      <formula>NOT(ISERROR(SEARCH("Fail",Q108)))</formula>
    </cfRule>
  </conditionalFormatting>
  <conditionalFormatting sqref="Q108:R108">
    <cfRule type="expression" dxfId="382" priority="54">
      <formula>#REF!</formula>
    </cfRule>
  </conditionalFormatting>
  <conditionalFormatting sqref="N108">
    <cfRule type="cellIs" dxfId="381" priority="52" operator="equal">
      <formula>"FAIL"</formula>
    </cfRule>
    <cfRule type="cellIs" dxfId="380" priority="53" operator="equal">
      <formula>"PASS"</formula>
    </cfRule>
  </conditionalFormatting>
  <conditionalFormatting sqref="P108">
    <cfRule type="expression" dxfId="379" priority="51">
      <formula>#REF!</formula>
    </cfRule>
  </conditionalFormatting>
  <conditionalFormatting sqref="P107">
    <cfRule type="expression" dxfId="378" priority="50">
      <formula>#REF!</formula>
    </cfRule>
  </conditionalFormatting>
  <conditionalFormatting sqref="Q121:R125">
    <cfRule type="expression" dxfId="377" priority="49">
      <formula>#REF!</formula>
    </cfRule>
  </conditionalFormatting>
  <conditionalFormatting sqref="Q129:R129">
    <cfRule type="containsText" dxfId="376" priority="47" operator="containsText" text="Fail">
      <formula>NOT(ISERROR(SEARCH("Fail",Q129)))</formula>
    </cfRule>
    <cfRule type="containsText" dxfId="375" priority="48" operator="containsText" text="Fail">
      <formula>NOT(ISERROR(SEARCH("Fail",Q129)))</formula>
    </cfRule>
  </conditionalFormatting>
  <conditionalFormatting sqref="Q129:R129">
    <cfRule type="expression" dxfId="374" priority="46">
      <formula>#REF!</formula>
    </cfRule>
  </conditionalFormatting>
  <conditionalFormatting sqref="N129">
    <cfRule type="cellIs" dxfId="373" priority="44" operator="equal">
      <formula>"FAIL"</formula>
    </cfRule>
    <cfRule type="cellIs" dxfId="372" priority="45" operator="equal">
      <formula>"PASS"</formula>
    </cfRule>
  </conditionalFormatting>
  <conditionalFormatting sqref="P129">
    <cfRule type="expression" dxfId="371" priority="43">
      <formula>#REF!</formula>
    </cfRule>
  </conditionalFormatting>
  <conditionalFormatting sqref="P128">
    <cfRule type="expression" dxfId="370" priority="42">
      <formula>#REF!</formula>
    </cfRule>
  </conditionalFormatting>
  <conditionalFormatting sqref="Q164:R168">
    <cfRule type="expression" dxfId="369" priority="41">
      <formula>#REF!</formula>
    </cfRule>
  </conditionalFormatting>
  <conditionalFormatting sqref="Q172:R172">
    <cfRule type="containsText" dxfId="368" priority="39" operator="containsText" text="Fail">
      <formula>NOT(ISERROR(SEARCH("Fail",Q172)))</formula>
    </cfRule>
    <cfRule type="containsText" dxfId="367" priority="40" operator="containsText" text="Fail">
      <formula>NOT(ISERROR(SEARCH("Fail",Q172)))</formula>
    </cfRule>
  </conditionalFormatting>
  <conditionalFormatting sqref="Q172:R172">
    <cfRule type="expression" dxfId="366" priority="38">
      <formula>#REF!</formula>
    </cfRule>
  </conditionalFormatting>
  <conditionalFormatting sqref="N172">
    <cfRule type="cellIs" dxfId="365" priority="36" operator="equal">
      <formula>"FAIL"</formula>
    </cfRule>
    <cfRule type="cellIs" dxfId="364" priority="37" operator="equal">
      <formula>"PASS"</formula>
    </cfRule>
  </conditionalFormatting>
  <conditionalFormatting sqref="P172">
    <cfRule type="expression" dxfId="363" priority="35">
      <formula>#REF!</formula>
    </cfRule>
  </conditionalFormatting>
  <conditionalFormatting sqref="P171">
    <cfRule type="expression" dxfId="362" priority="34">
      <formula>#REF!</formula>
    </cfRule>
  </conditionalFormatting>
  <conditionalFormatting sqref="R157:S157">
    <cfRule type="containsText" dxfId="361" priority="32" operator="containsText" text="Fail">
      <formula>NOT(ISERROR(SEARCH("Fail",R157)))</formula>
    </cfRule>
    <cfRule type="containsText" dxfId="360" priority="33" operator="containsText" text="Fail">
      <formula>NOT(ISERROR(SEARCH("Fail",R157)))</formula>
    </cfRule>
  </conditionalFormatting>
  <conditionalFormatting sqref="P157:S157">
    <cfRule type="expression" dxfId="359" priority="31">
      <formula>#REF!</formula>
    </cfRule>
  </conditionalFormatting>
  <conditionalFormatting sqref="Q140:R140">
    <cfRule type="containsText" dxfId="358" priority="28" operator="containsText" text="Fail">
      <formula>NOT(ISERROR(SEARCH("Fail",Q140)))</formula>
    </cfRule>
    <cfRule type="containsText" dxfId="357" priority="29" operator="containsText" text="Fail">
      <formula>NOT(ISERROR(SEARCH("Fail",Q140)))</formula>
    </cfRule>
  </conditionalFormatting>
  <conditionalFormatting sqref="Q140:R140">
    <cfRule type="expression" dxfId="356" priority="27">
      <formula>#REF!</formula>
    </cfRule>
  </conditionalFormatting>
  <conditionalFormatting sqref="N140">
    <cfRule type="cellIs" dxfId="355" priority="25" operator="equal">
      <formula>"FAIL"</formula>
    </cfRule>
    <cfRule type="cellIs" dxfId="354" priority="26" operator="equal">
      <formula>"PASS"</formula>
    </cfRule>
  </conditionalFormatting>
  <conditionalFormatting sqref="P140">
    <cfRule type="expression" dxfId="353" priority="24">
      <formula>#REF!</formula>
    </cfRule>
  </conditionalFormatting>
  <conditionalFormatting sqref="P139">
    <cfRule type="expression" dxfId="352" priority="23">
      <formula>#REF!</formula>
    </cfRule>
  </conditionalFormatting>
  <conditionalFormatting sqref="R145:S148 Q149:R150">
    <cfRule type="containsText" dxfId="351" priority="21" operator="containsText" text="Fail">
      <formula>NOT(ISERROR(SEARCH("Fail",Q145)))</formula>
    </cfRule>
    <cfRule type="containsText" dxfId="350" priority="22" operator="containsText" text="Fail">
      <formula>NOT(ISERROR(SEARCH("Fail",Q145)))</formula>
    </cfRule>
  </conditionalFormatting>
  <conditionalFormatting sqref="Q149:R150">
    <cfRule type="expression" dxfId="349" priority="20">
      <formula>#REF!</formula>
    </cfRule>
  </conditionalFormatting>
  <conditionalFormatting sqref="Q151:R151">
    <cfRule type="containsText" dxfId="348" priority="18" operator="containsText" text="Fail">
      <formula>NOT(ISERROR(SEARCH("Fail",Q151)))</formula>
    </cfRule>
    <cfRule type="containsText" dxfId="347" priority="19" operator="containsText" text="Fail">
      <formula>NOT(ISERROR(SEARCH("Fail",Q151)))</formula>
    </cfRule>
  </conditionalFormatting>
  <conditionalFormatting sqref="Q151:R151">
    <cfRule type="expression" dxfId="346" priority="17">
      <formula>#REF!</formula>
    </cfRule>
  </conditionalFormatting>
  <conditionalFormatting sqref="N151">
    <cfRule type="cellIs" dxfId="345" priority="15" operator="equal">
      <formula>"FAIL"</formula>
    </cfRule>
    <cfRule type="cellIs" dxfId="344" priority="16" operator="equal">
      <formula>"PASS"</formula>
    </cfRule>
  </conditionalFormatting>
  <conditionalFormatting sqref="P151">
    <cfRule type="expression" dxfId="343" priority="14">
      <formula>#REF!</formula>
    </cfRule>
  </conditionalFormatting>
  <conditionalFormatting sqref="P150">
    <cfRule type="expression" dxfId="342" priority="13">
      <formula>#REF!</formula>
    </cfRule>
  </conditionalFormatting>
  <conditionalFormatting sqref="Q14:R15">
    <cfRule type="expression" dxfId="341" priority="12">
      <formula>#REF!</formula>
    </cfRule>
  </conditionalFormatting>
  <conditionalFormatting sqref="Q35:R36">
    <cfRule type="expression" dxfId="340" priority="11">
      <formula>#REF!</formula>
    </cfRule>
  </conditionalFormatting>
  <conditionalFormatting sqref="Q56:R57">
    <cfRule type="expression" dxfId="339" priority="10">
      <formula>#REF!</formula>
    </cfRule>
  </conditionalFormatting>
  <conditionalFormatting sqref="Q78:R79">
    <cfRule type="containsText" dxfId="338" priority="8" operator="containsText" text="Fail">
      <formula>NOT(ISERROR(SEARCH("Fail",Q78)))</formula>
    </cfRule>
    <cfRule type="containsText" dxfId="337" priority="9" operator="containsText" text="Fail">
      <formula>NOT(ISERROR(SEARCH("Fail",Q78)))</formula>
    </cfRule>
  </conditionalFormatting>
  <conditionalFormatting sqref="Q78:R79">
    <cfRule type="expression" dxfId="336" priority="7">
      <formula>#REF!</formula>
    </cfRule>
  </conditionalFormatting>
  <conditionalFormatting sqref="Q98:R99">
    <cfRule type="containsText" dxfId="335" priority="5" operator="containsText" text="Fail">
      <formula>NOT(ISERROR(SEARCH("Fail",Q98)))</formula>
    </cfRule>
    <cfRule type="containsText" dxfId="334" priority="6" operator="containsText" text="Fail">
      <formula>NOT(ISERROR(SEARCH("Fail",Q98)))</formula>
    </cfRule>
  </conditionalFormatting>
  <conditionalFormatting sqref="Q98:R99">
    <cfRule type="expression" dxfId="333" priority="4">
      <formula>#REF!</formula>
    </cfRule>
  </conditionalFormatting>
  <conditionalFormatting sqref="Q119:R120">
    <cfRule type="containsText" dxfId="332" priority="2" operator="containsText" text="Fail">
      <formula>NOT(ISERROR(SEARCH("Fail",Q119)))</formula>
    </cfRule>
    <cfRule type="containsText" dxfId="331" priority="3" operator="containsText" text="Fail">
      <formula>NOT(ISERROR(SEARCH("Fail",Q119)))</formula>
    </cfRule>
  </conditionalFormatting>
  <conditionalFormatting sqref="Q119:R120">
    <cfRule type="expression" dxfId="330" priority="1">
      <formula>#REF!</formula>
    </cfRule>
  </conditionalFormatting>
  <dataValidations count="1">
    <dataValidation type="list" allowBlank="1" showInputMessage="1" showErrorMessage="1" sqref="N24 N45 N66 N88 N108 N129 N172 N140 N151" xr:uid="{5A043F66-ACCC-408A-82ED-6C01FCCE0591}">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78865" r:id="rId5" name="Image6">
          <controlPr defaultSize="0" autoLine="0" r:id="rId6">
            <anchor>
              <from>
                <xdr:col>5</xdr:col>
                <xdr:colOff>266700</xdr:colOff>
                <xdr:row>118</xdr:row>
                <xdr:rowOff>266700</xdr:rowOff>
              </from>
              <to>
                <xdr:col>13</xdr:col>
                <xdr:colOff>146050</xdr:colOff>
                <xdr:row>119</xdr:row>
                <xdr:rowOff>139700</xdr:rowOff>
              </to>
            </anchor>
          </controlPr>
        </control>
      </mc:Choice>
      <mc:Fallback>
        <control shapeId="78865" r:id="rId5" name="Image6"/>
      </mc:Fallback>
    </mc:AlternateContent>
    <mc:AlternateContent xmlns:mc="http://schemas.openxmlformats.org/markup-compatibility/2006">
      <mc:Choice Requires="x14">
        <control shapeId="78864" r:id="rId7" name="Image5">
          <controlPr defaultSize="0" autoLine="0" r:id="rId6">
            <anchor>
              <from>
                <xdr:col>5</xdr:col>
                <xdr:colOff>266700</xdr:colOff>
                <xdr:row>97</xdr:row>
                <xdr:rowOff>266700</xdr:rowOff>
              </from>
              <to>
                <xdr:col>13</xdr:col>
                <xdr:colOff>146050</xdr:colOff>
                <xdr:row>98</xdr:row>
                <xdr:rowOff>139700</xdr:rowOff>
              </to>
            </anchor>
          </controlPr>
        </control>
      </mc:Choice>
      <mc:Fallback>
        <control shapeId="78864" r:id="rId7" name="Image5"/>
      </mc:Fallback>
    </mc:AlternateContent>
    <mc:AlternateContent xmlns:mc="http://schemas.openxmlformats.org/markup-compatibility/2006">
      <mc:Choice Requires="x14">
        <control shapeId="78863" r:id="rId8" name="Image4">
          <controlPr defaultSize="0" autoLine="0" r:id="rId6">
            <anchor>
              <from>
                <xdr:col>5</xdr:col>
                <xdr:colOff>266700</xdr:colOff>
                <xdr:row>77</xdr:row>
                <xdr:rowOff>266700</xdr:rowOff>
              </from>
              <to>
                <xdr:col>13</xdr:col>
                <xdr:colOff>146050</xdr:colOff>
                <xdr:row>78</xdr:row>
                <xdr:rowOff>139700</xdr:rowOff>
              </to>
            </anchor>
          </controlPr>
        </control>
      </mc:Choice>
      <mc:Fallback>
        <control shapeId="78863" r:id="rId8" name="Image4"/>
      </mc:Fallback>
    </mc:AlternateContent>
    <mc:AlternateContent xmlns:mc="http://schemas.openxmlformats.org/markup-compatibility/2006">
      <mc:Choice Requires="x14">
        <control shapeId="78862" r:id="rId9" name="Image3">
          <controlPr defaultSize="0" autoLine="0" r:id="rId6">
            <anchor>
              <from>
                <xdr:col>5</xdr:col>
                <xdr:colOff>266700</xdr:colOff>
                <xdr:row>55</xdr:row>
                <xdr:rowOff>254000</xdr:rowOff>
              </from>
              <to>
                <xdr:col>13</xdr:col>
                <xdr:colOff>146050</xdr:colOff>
                <xdr:row>56</xdr:row>
                <xdr:rowOff>127000</xdr:rowOff>
              </to>
            </anchor>
          </controlPr>
        </control>
      </mc:Choice>
      <mc:Fallback>
        <control shapeId="78862" r:id="rId9" name="Image3"/>
      </mc:Fallback>
    </mc:AlternateContent>
    <mc:AlternateContent xmlns:mc="http://schemas.openxmlformats.org/markup-compatibility/2006">
      <mc:Choice Requires="x14">
        <control shapeId="78861" r:id="rId10" name="Image2">
          <controlPr defaultSize="0" autoLine="0" r:id="rId6">
            <anchor>
              <from>
                <xdr:col>5</xdr:col>
                <xdr:colOff>266700</xdr:colOff>
                <xdr:row>34</xdr:row>
                <xdr:rowOff>266700</xdr:rowOff>
              </from>
              <to>
                <xdr:col>13</xdr:col>
                <xdr:colOff>146050</xdr:colOff>
                <xdr:row>35</xdr:row>
                <xdr:rowOff>139700</xdr:rowOff>
              </to>
            </anchor>
          </controlPr>
        </control>
      </mc:Choice>
      <mc:Fallback>
        <control shapeId="78861" r:id="rId10" name="Image2"/>
      </mc:Fallback>
    </mc:AlternateContent>
    <mc:AlternateContent xmlns:mc="http://schemas.openxmlformats.org/markup-compatibility/2006">
      <mc:Choice Requires="x14">
        <control shapeId="78860" r:id="rId11" name="Image1">
          <controlPr defaultSize="0" autoLine="0" r:id="rId6">
            <anchor>
              <from>
                <xdr:col>5</xdr:col>
                <xdr:colOff>266700</xdr:colOff>
                <xdr:row>13</xdr:row>
                <xdr:rowOff>241300</xdr:rowOff>
              </from>
              <to>
                <xdr:col>13</xdr:col>
                <xdr:colOff>146050</xdr:colOff>
                <xdr:row>14</xdr:row>
                <xdr:rowOff>114300</xdr:rowOff>
              </to>
            </anchor>
          </controlPr>
        </control>
      </mc:Choice>
      <mc:Fallback>
        <control shapeId="78860" r:id="rId11" name="Image1"/>
      </mc:Fallback>
    </mc:AlternateContent>
    <mc:AlternateContent xmlns:mc="http://schemas.openxmlformats.org/markup-compatibility/2006">
      <mc:Choice Requires="x14">
        <control shapeId="78859" r:id="rId12" name="ReEnter">
          <controlPr defaultSize="0" print="0" autoLine="0" r:id="rId13">
            <anchor moveWithCells="1" sizeWithCells="1">
              <from>
                <xdr:col>12</xdr:col>
                <xdr:colOff>228600</xdr:colOff>
                <xdr:row>1</xdr:row>
                <xdr:rowOff>31750</xdr:rowOff>
              </from>
              <to>
                <xdr:col>13</xdr:col>
                <xdr:colOff>342900</xdr:colOff>
                <xdr:row>1</xdr:row>
                <xdr:rowOff>317500</xdr:rowOff>
              </to>
            </anchor>
          </controlPr>
        </control>
      </mc:Choice>
      <mc:Fallback>
        <control shapeId="78859" r:id="rId12" name="ReEnter"/>
      </mc:Fallback>
    </mc:AlternateContent>
    <mc:AlternateContent xmlns:mc="http://schemas.openxmlformats.org/markup-compatibility/2006">
      <mc:Choice Requires="x14">
        <control shapeId="78858" r:id="rId14" name="TST_05">
          <controlPr defaultSize="0" print="0" autoLine="0" r:id="rId15">
            <anchor moveWithCells="1" sizeWithCells="1">
              <from>
                <xdr:col>1</xdr:col>
                <xdr:colOff>171450</xdr:colOff>
                <xdr:row>141</xdr:row>
                <xdr:rowOff>31750</xdr:rowOff>
              </from>
              <to>
                <xdr:col>1</xdr:col>
                <xdr:colOff>393700</xdr:colOff>
                <xdr:row>141</xdr:row>
                <xdr:rowOff>196850</xdr:rowOff>
              </to>
            </anchor>
          </controlPr>
        </control>
      </mc:Choice>
      <mc:Fallback>
        <control shapeId="78858" r:id="rId14" name="TST_05"/>
      </mc:Fallback>
    </mc:AlternateContent>
    <mc:AlternateContent xmlns:mc="http://schemas.openxmlformats.org/markup-compatibility/2006">
      <mc:Choice Requires="x14">
        <control shapeId="78857" r:id="rId16" name="TST_04">
          <controlPr defaultSize="0" print="0" autoLine="0" r:id="rId15">
            <anchor moveWithCells="1" sizeWithCells="1">
              <from>
                <xdr:col>1</xdr:col>
                <xdr:colOff>171450</xdr:colOff>
                <xdr:row>130</xdr:row>
                <xdr:rowOff>31750</xdr:rowOff>
              </from>
              <to>
                <xdr:col>1</xdr:col>
                <xdr:colOff>393700</xdr:colOff>
                <xdr:row>130</xdr:row>
                <xdr:rowOff>196850</xdr:rowOff>
              </to>
            </anchor>
          </controlPr>
        </control>
      </mc:Choice>
      <mc:Fallback>
        <control shapeId="78857" r:id="rId16" name="TST_04"/>
      </mc:Fallback>
    </mc:AlternateContent>
    <mc:AlternateContent xmlns:mc="http://schemas.openxmlformats.org/markup-compatibility/2006">
      <mc:Choice Requires="x14">
        <control shapeId="78856" r:id="rId17" name="TST_03">
          <controlPr defaultSize="0" print="0" autoLine="0" r:id="rId15">
            <anchor moveWithCells="1" sizeWithCells="1">
              <from>
                <xdr:col>1</xdr:col>
                <xdr:colOff>171450</xdr:colOff>
                <xdr:row>109</xdr:row>
                <xdr:rowOff>31750</xdr:rowOff>
              </from>
              <to>
                <xdr:col>1</xdr:col>
                <xdr:colOff>393700</xdr:colOff>
                <xdr:row>109</xdr:row>
                <xdr:rowOff>196850</xdr:rowOff>
              </to>
            </anchor>
          </controlPr>
        </control>
      </mc:Choice>
      <mc:Fallback>
        <control shapeId="78856" r:id="rId17" name="TST_03"/>
      </mc:Fallback>
    </mc:AlternateContent>
    <mc:AlternateContent xmlns:mc="http://schemas.openxmlformats.org/markup-compatibility/2006">
      <mc:Choice Requires="x14">
        <control shapeId="78855" r:id="rId18" name="TAT_03">
          <controlPr defaultSize="0" print="0" autoLine="0" r:id="rId15">
            <anchor moveWithCells="1" sizeWithCells="1">
              <from>
                <xdr:col>1</xdr:col>
                <xdr:colOff>171450</xdr:colOff>
                <xdr:row>46</xdr:row>
                <xdr:rowOff>31750</xdr:rowOff>
              </from>
              <to>
                <xdr:col>1</xdr:col>
                <xdr:colOff>393700</xdr:colOff>
                <xdr:row>46</xdr:row>
                <xdr:rowOff>196850</xdr:rowOff>
              </to>
            </anchor>
          </controlPr>
        </control>
      </mc:Choice>
      <mc:Fallback>
        <control shapeId="78855" r:id="rId18" name="TAT_03"/>
      </mc:Fallback>
    </mc:AlternateContent>
    <mc:AlternateContent xmlns:mc="http://schemas.openxmlformats.org/markup-compatibility/2006">
      <mc:Choice Requires="x14">
        <control shapeId="78849" r:id="rId19" name="Label1">
          <controlPr defaultSize="0" print="0" autoLine="0" r:id="rId20">
            <anchor moveWithCells="1" sizeWithCells="1">
              <from>
                <xdr:col>2</xdr:col>
                <xdr:colOff>69850</xdr:colOff>
                <xdr:row>173</xdr:row>
                <xdr:rowOff>31750</xdr:rowOff>
              </from>
              <to>
                <xdr:col>2</xdr:col>
                <xdr:colOff>450850</xdr:colOff>
                <xdr:row>173</xdr:row>
                <xdr:rowOff>165100</xdr:rowOff>
              </to>
            </anchor>
          </controlPr>
        </control>
      </mc:Choice>
      <mc:Fallback>
        <control shapeId="78849" r:id="rId19" name="Label1"/>
      </mc:Fallback>
    </mc:AlternateContent>
    <mc:AlternateContent xmlns:mc="http://schemas.openxmlformats.org/markup-compatibility/2006">
      <mc:Choice Requires="x14">
        <control shapeId="78850" r:id="rId21" name="RePlan">
          <controlPr defaultSize="0" print="0" autoLine="0" r:id="rId22">
            <anchor moveWithCells="1" sizeWithCells="1">
              <from>
                <xdr:col>13</xdr:col>
                <xdr:colOff>355600</xdr:colOff>
                <xdr:row>1</xdr:row>
                <xdr:rowOff>31750</xdr:rowOff>
              </from>
              <to>
                <xdr:col>14</xdr:col>
                <xdr:colOff>450850</xdr:colOff>
                <xdr:row>1</xdr:row>
                <xdr:rowOff>317500</xdr:rowOff>
              </to>
            </anchor>
          </controlPr>
        </control>
      </mc:Choice>
      <mc:Fallback>
        <control shapeId="78850" r:id="rId21" name="RePlan"/>
      </mc:Fallback>
    </mc:AlternateContent>
    <mc:AlternateContent xmlns:mc="http://schemas.openxmlformats.org/markup-compatibility/2006">
      <mc:Choice Requires="x14">
        <control shapeId="78851" r:id="rId23" name="HomeBtn">
          <controlPr defaultSize="0" print="0" autoLine="0" r:id="rId24">
            <anchor moveWithCells="1" sizeWithCells="1">
              <from>
                <xdr:col>15</xdr:col>
                <xdr:colOff>57150</xdr:colOff>
                <xdr:row>1</xdr:row>
                <xdr:rowOff>31750</xdr:rowOff>
              </from>
              <to>
                <xdr:col>15</xdr:col>
                <xdr:colOff>381000</xdr:colOff>
                <xdr:row>1</xdr:row>
                <xdr:rowOff>317500</xdr:rowOff>
              </to>
            </anchor>
          </controlPr>
        </control>
      </mc:Choice>
      <mc:Fallback>
        <control shapeId="78851" r:id="rId23" name="HomeBt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174FC-B791-43CF-8005-7C0241213DBA}">
  <sheetPr codeName="Stability">
    <pageSetUpPr fitToPage="1"/>
  </sheetPr>
  <dimension ref="A1:P1074"/>
  <sheetViews>
    <sheetView topLeftCell="A50" zoomScaleNormal="100" zoomScalePageLayoutView="70" workbookViewId="0">
      <selection activeCell="B76" sqref="B76"/>
    </sheetView>
  </sheetViews>
  <sheetFormatPr defaultColWidth="8.7265625" defaultRowHeight="15.5" x14ac:dyDescent="0.4"/>
  <cols>
    <col min="1" max="1" width="4.7265625" style="40" customWidth="1"/>
    <col min="2" max="2" width="6.7265625" style="25" customWidth="1"/>
    <col min="3" max="15" width="6.7265625" style="56" customWidth="1"/>
    <col min="16" max="16" width="5.7265625" style="86" customWidth="1"/>
    <col min="17" max="17" width="2.7265625" style="56" customWidth="1"/>
    <col min="18" max="16384" width="8.7265625" style="56"/>
  </cols>
  <sheetData>
    <row r="1" spans="1:16" ht="18" customHeight="1" x14ac:dyDescent="0.4">
      <c r="B1" s="23"/>
      <c r="C1" s="12">
        <f>COUNTIF($A$3:$A$99,"=-1")+COUNTIF($A$3:$A$99,"=0")</f>
        <v>15</v>
      </c>
      <c r="D1" s="12">
        <f>COUNTIF($A$3:$A$99,"=-1")</f>
        <v>15</v>
      </c>
      <c r="E1" s="12">
        <f>COUNTIFS($A$3:$A$99,"=-1",$N$3:$N$99,"=PASS")</f>
        <v>0</v>
      </c>
      <c r="F1" s="12">
        <f>COUNTIFS($A$3:$A$99,"=-1",$N$3:$N$99,"=FAIL")</f>
        <v>0</v>
      </c>
      <c r="G1" s="12">
        <f>SUMIF($A$3:$A$99,"=-1",$P$3:$P$99)</f>
        <v>168.5</v>
      </c>
    </row>
    <row r="2" spans="1:16" ht="27" customHeight="1" x14ac:dyDescent="0.4">
      <c r="B2" s="21" t="s">
        <v>299</v>
      </c>
      <c r="C2" s="187" t="s">
        <v>154</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s="70" customFormat="1" ht="20" customHeight="1" x14ac:dyDescent="0.4">
      <c r="A4" s="40"/>
      <c r="B4" s="22" t="s">
        <v>299</v>
      </c>
      <c r="C4" s="192" t="s">
        <v>195</v>
      </c>
      <c r="D4" s="193"/>
      <c r="E4" s="193"/>
      <c r="F4" s="193"/>
      <c r="G4" s="193"/>
      <c r="H4" s="193"/>
      <c r="I4" s="193"/>
      <c r="J4" s="193"/>
      <c r="K4" s="193"/>
      <c r="L4" s="193"/>
      <c r="M4" s="193"/>
      <c r="N4" s="193"/>
      <c r="O4" s="193"/>
      <c r="P4" s="86"/>
    </row>
    <row r="5" spans="1:16" s="70" customFormat="1" ht="16" customHeight="1" x14ac:dyDescent="0.4">
      <c r="A5" s="40"/>
      <c r="B5" s="44"/>
      <c r="C5" s="230" t="s">
        <v>26</v>
      </c>
      <c r="D5" s="231"/>
      <c r="E5" s="233" t="s">
        <v>196</v>
      </c>
      <c r="F5" s="233"/>
      <c r="G5" s="233"/>
      <c r="H5" s="233"/>
      <c r="I5" s="233"/>
      <c r="J5" s="233"/>
      <c r="K5" s="233"/>
      <c r="L5" s="233"/>
      <c r="M5" s="233"/>
      <c r="N5" s="233"/>
      <c r="O5" s="233"/>
      <c r="P5" s="87"/>
    </row>
    <row r="6" spans="1:16" s="70" customFormat="1" ht="16" customHeight="1" x14ac:dyDescent="0.4">
      <c r="A6" s="40"/>
      <c r="B6" s="44"/>
      <c r="C6" s="232"/>
      <c r="D6" s="232"/>
      <c r="E6" s="234"/>
      <c r="F6" s="234"/>
      <c r="G6" s="234"/>
      <c r="H6" s="234"/>
      <c r="I6" s="234"/>
      <c r="J6" s="234"/>
      <c r="K6" s="234"/>
      <c r="L6" s="234"/>
      <c r="M6" s="234"/>
      <c r="N6" s="234"/>
      <c r="O6" s="234"/>
      <c r="P6" s="87"/>
    </row>
    <row r="7" spans="1:16" s="70" customFormat="1" ht="16" customHeight="1" x14ac:dyDescent="0.4">
      <c r="A7" s="40"/>
      <c r="B7" s="44"/>
      <c r="C7" s="218" t="s">
        <v>111</v>
      </c>
      <c r="D7" s="218"/>
      <c r="E7" s="219" t="s">
        <v>197</v>
      </c>
      <c r="F7" s="219"/>
      <c r="G7" s="219"/>
      <c r="H7" s="219"/>
      <c r="I7" s="219"/>
      <c r="J7" s="219"/>
      <c r="K7" s="219"/>
      <c r="L7" s="219"/>
      <c r="M7" s="219"/>
      <c r="N7" s="219"/>
      <c r="O7" s="219"/>
      <c r="P7" s="87"/>
    </row>
    <row r="8" spans="1:16" s="70" customFormat="1" ht="16" customHeight="1" x14ac:dyDescent="0.4">
      <c r="A8" s="40"/>
      <c r="B8" s="44"/>
      <c r="C8" s="218"/>
      <c r="D8" s="218"/>
      <c r="E8" s="219"/>
      <c r="F8" s="219"/>
      <c r="G8" s="219"/>
      <c r="H8" s="219"/>
      <c r="I8" s="219"/>
      <c r="J8" s="219"/>
      <c r="K8" s="219"/>
      <c r="L8" s="219"/>
      <c r="M8" s="219"/>
      <c r="N8" s="219"/>
      <c r="O8" s="219"/>
      <c r="P8" s="87"/>
    </row>
    <row r="9" spans="1:16" s="70" customFormat="1" ht="16" customHeight="1" x14ac:dyDescent="0.4">
      <c r="A9" s="40"/>
      <c r="B9" s="44"/>
      <c r="C9" s="218"/>
      <c r="D9" s="218"/>
      <c r="E9" s="219"/>
      <c r="F9" s="219"/>
      <c r="G9" s="219"/>
      <c r="H9" s="219"/>
      <c r="I9" s="219"/>
      <c r="J9" s="219"/>
      <c r="K9" s="219"/>
      <c r="L9" s="219"/>
      <c r="M9" s="219"/>
      <c r="N9" s="219"/>
      <c r="O9" s="219"/>
      <c r="P9" s="87"/>
    </row>
    <row r="10" spans="1:16" s="70" customFormat="1" ht="16" customHeight="1" x14ac:dyDescent="0.4">
      <c r="A10" s="40"/>
      <c r="B10" s="44"/>
      <c r="C10" s="218"/>
      <c r="D10" s="218"/>
      <c r="E10" s="219"/>
      <c r="F10" s="219"/>
      <c r="G10" s="219"/>
      <c r="H10" s="219"/>
      <c r="I10" s="219"/>
      <c r="J10" s="219"/>
      <c r="K10" s="219"/>
      <c r="L10" s="219"/>
      <c r="M10" s="219"/>
      <c r="N10" s="219"/>
      <c r="O10" s="219"/>
      <c r="P10" s="87"/>
    </row>
    <row r="11" spans="1:16" s="70" customFormat="1" ht="16" customHeight="1" x14ac:dyDescent="0.4">
      <c r="A11" s="40"/>
      <c r="B11" s="44"/>
      <c r="C11" s="218"/>
      <c r="D11" s="218"/>
      <c r="E11" s="219"/>
      <c r="F11" s="219"/>
      <c r="G11" s="219"/>
      <c r="H11" s="219"/>
      <c r="I11" s="219"/>
      <c r="J11" s="219"/>
      <c r="K11" s="219"/>
      <c r="L11" s="219"/>
      <c r="M11" s="219"/>
      <c r="N11" s="219"/>
      <c r="O11" s="219"/>
      <c r="P11" s="87"/>
    </row>
    <row r="12" spans="1:16" s="70" customFormat="1" ht="16" customHeight="1" x14ac:dyDescent="0.4">
      <c r="A12" s="40"/>
      <c r="B12" s="44"/>
      <c r="C12" s="220" t="s">
        <v>112</v>
      </c>
      <c r="D12" s="221"/>
      <c r="E12" s="222" t="s">
        <v>198</v>
      </c>
      <c r="F12" s="223"/>
      <c r="G12" s="223"/>
      <c r="H12" s="223"/>
      <c r="I12" s="223"/>
      <c r="J12" s="223"/>
      <c r="K12" s="223"/>
      <c r="L12" s="223"/>
      <c r="M12" s="223"/>
      <c r="N12" s="223"/>
      <c r="O12" s="224"/>
      <c r="P12" s="83" t="s">
        <v>40</v>
      </c>
    </row>
    <row r="13" spans="1:16" s="70" customFormat="1" ht="32" customHeight="1" x14ac:dyDescent="0.4">
      <c r="A13" s="40">
        <v>-1</v>
      </c>
      <c r="B13" s="44"/>
      <c r="C13" s="266" t="s">
        <v>73</v>
      </c>
      <c r="D13" s="266"/>
      <c r="E13" s="267" t="str">
        <f>IF(Config!$F$7="","empty",Config!$F$7)</f>
        <v>empty</v>
      </c>
      <c r="F13" s="306"/>
      <c r="G13" s="307"/>
      <c r="H13" s="304" t="s">
        <v>173</v>
      </c>
      <c r="I13" s="305"/>
      <c r="J13" s="65"/>
      <c r="K13" s="67" t="s">
        <v>187</v>
      </c>
      <c r="L13" s="228" t="s">
        <v>28</v>
      </c>
      <c r="M13" s="228"/>
      <c r="N13" s="229"/>
      <c r="O13" s="229"/>
      <c r="P13" s="88">
        <v>24</v>
      </c>
    </row>
    <row r="14" spans="1:16" s="70" customFormat="1" ht="32" customHeight="1" x14ac:dyDescent="0.4">
      <c r="A14" s="40">
        <v>-1</v>
      </c>
      <c r="B14" s="44"/>
      <c r="C14" s="266" t="s">
        <v>73</v>
      </c>
      <c r="D14" s="266"/>
      <c r="E14" s="301"/>
      <c r="F14" s="302"/>
      <c r="G14" s="303"/>
      <c r="H14" s="304" t="s">
        <v>173</v>
      </c>
      <c r="I14" s="305"/>
      <c r="J14" s="65"/>
      <c r="K14" s="67" t="s">
        <v>187</v>
      </c>
      <c r="L14" s="228" t="s">
        <v>28</v>
      </c>
      <c r="M14" s="228"/>
      <c r="N14" s="229"/>
      <c r="O14" s="229"/>
      <c r="P14" s="88">
        <v>24</v>
      </c>
    </row>
    <row r="15" spans="1:16" s="70" customFormat="1" ht="32" customHeight="1" x14ac:dyDescent="0.4">
      <c r="A15" s="40">
        <v>-1</v>
      </c>
      <c r="B15" s="44"/>
      <c r="C15" s="266" t="s">
        <v>73</v>
      </c>
      <c r="D15" s="266"/>
      <c r="E15" s="301"/>
      <c r="F15" s="302"/>
      <c r="G15" s="303"/>
      <c r="H15" s="304" t="s">
        <v>173</v>
      </c>
      <c r="I15" s="305"/>
      <c r="J15" s="65"/>
      <c r="K15" s="67" t="s">
        <v>187</v>
      </c>
      <c r="L15" s="228" t="s">
        <v>28</v>
      </c>
      <c r="M15" s="228"/>
      <c r="N15" s="229"/>
      <c r="O15" s="229"/>
      <c r="P15" s="88">
        <v>24</v>
      </c>
    </row>
    <row r="16" spans="1:16" s="70" customFormat="1" ht="32" customHeight="1" x14ac:dyDescent="0.4">
      <c r="A16" s="40">
        <v>-1</v>
      </c>
      <c r="B16" s="44"/>
      <c r="C16" s="266" t="s">
        <v>73</v>
      </c>
      <c r="D16" s="266"/>
      <c r="E16" s="301"/>
      <c r="F16" s="302"/>
      <c r="G16" s="303"/>
      <c r="H16" s="304" t="s">
        <v>173</v>
      </c>
      <c r="I16" s="305"/>
      <c r="J16" s="65"/>
      <c r="K16" s="67" t="s">
        <v>187</v>
      </c>
      <c r="L16" s="228" t="s">
        <v>28</v>
      </c>
      <c r="M16" s="228"/>
      <c r="N16" s="229"/>
      <c r="O16" s="229"/>
      <c r="P16" s="88">
        <v>24</v>
      </c>
    </row>
    <row r="17" spans="1:16" s="70" customFormat="1" ht="32" customHeight="1" x14ac:dyDescent="0.4">
      <c r="A17" s="40">
        <v>-1</v>
      </c>
      <c r="B17" s="44"/>
      <c r="C17" s="266" t="s">
        <v>73</v>
      </c>
      <c r="D17" s="266"/>
      <c r="E17" s="301"/>
      <c r="F17" s="302"/>
      <c r="G17" s="303"/>
      <c r="H17" s="304" t="s">
        <v>173</v>
      </c>
      <c r="I17" s="305"/>
      <c r="J17" s="65"/>
      <c r="K17" s="67" t="s">
        <v>187</v>
      </c>
      <c r="L17" s="228" t="s">
        <v>28</v>
      </c>
      <c r="M17" s="228"/>
      <c r="N17" s="229"/>
      <c r="O17" s="229"/>
      <c r="P17" s="88">
        <v>24</v>
      </c>
    </row>
    <row r="18" spans="1:16" s="70" customFormat="1" ht="16" customHeight="1" x14ac:dyDescent="0.4">
      <c r="A18" s="40"/>
      <c r="B18" s="44"/>
      <c r="C18" s="265" t="s">
        <v>74</v>
      </c>
      <c r="D18" s="266"/>
      <c r="E18" s="267" t="str">
        <f>IF(Config!$F$8="","empty",Config!$F$8)</f>
        <v>empty</v>
      </c>
      <c r="F18" s="268"/>
      <c r="G18" s="268"/>
      <c r="H18" s="268"/>
      <c r="I18" s="268"/>
      <c r="J18" s="268"/>
      <c r="K18" s="269"/>
      <c r="L18" s="270" t="s">
        <v>173</v>
      </c>
      <c r="M18" s="271"/>
      <c r="N18" s="65"/>
      <c r="O18" s="67" t="s">
        <v>187</v>
      </c>
      <c r="P18" s="87"/>
    </row>
    <row r="19" spans="1:16" s="70" customFormat="1" ht="16" customHeight="1" x14ac:dyDescent="0.4">
      <c r="A19" s="40"/>
      <c r="B19" s="44"/>
      <c r="C19" s="265" t="s">
        <v>174</v>
      </c>
      <c r="D19" s="266"/>
      <c r="E19" s="267" t="str">
        <f>IF(Config!$F$10="","empty",Config!$F$10)</f>
        <v>empty</v>
      </c>
      <c r="F19" s="268"/>
      <c r="G19" s="268"/>
      <c r="H19" s="268"/>
      <c r="I19" s="268"/>
      <c r="J19" s="268"/>
      <c r="K19" s="269"/>
      <c r="L19" s="270" t="s">
        <v>173</v>
      </c>
      <c r="M19" s="271"/>
      <c r="N19" s="65"/>
      <c r="O19" s="67" t="s">
        <v>187</v>
      </c>
      <c r="P19" s="87"/>
    </row>
    <row r="20" spans="1:16" s="70" customFormat="1" ht="32" customHeight="1" x14ac:dyDescent="0.4">
      <c r="A20" s="40"/>
      <c r="B20" s="44"/>
      <c r="C20" s="300" t="s">
        <v>27</v>
      </c>
      <c r="D20" s="226"/>
      <c r="E20" s="308" t="s">
        <v>20</v>
      </c>
      <c r="F20" s="309"/>
      <c r="G20" s="309"/>
      <c r="H20" s="309"/>
      <c r="I20" s="309"/>
      <c r="J20" s="309"/>
      <c r="K20" s="309"/>
      <c r="L20" s="310"/>
      <c r="M20" s="310"/>
      <c r="N20" s="310"/>
      <c r="O20" s="311"/>
      <c r="P20" s="87"/>
    </row>
    <row r="21" spans="1:16" s="70" customFormat="1" ht="16" customHeight="1" x14ac:dyDescent="0.4">
      <c r="A21" s="40"/>
      <c r="B21" s="45"/>
      <c r="C21" s="36"/>
      <c r="D21" s="36"/>
      <c r="E21" s="36"/>
      <c r="F21" s="36"/>
      <c r="G21" s="36"/>
      <c r="H21" s="36"/>
      <c r="I21" s="36"/>
      <c r="J21" s="36"/>
      <c r="K21" s="36"/>
      <c r="L21" s="36"/>
      <c r="M21" s="36"/>
      <c r="N21" s="36"/>
      <c r="O21" s="36"/>
      <c r="P21" s="86"/>
    </row>
    <row r="22" spans="1:16" s="70" customFormat="1" ht="20" customHeight="1" x14ac:dyDescent="0.4">
      <c r="A22" s="40"/>
      <c r="B22" s="22" t="s">
        <v>299</v>
      </c>
      <c r="C22" s="192" t="s">
        <v>199</v>
      </c>
      <c r="D22" s="193"/>
      <c r="E22" s="193"/>
      <c r="F22" s="193"/>
      <c r="G22" s="193"/>
      <c r="H22" s="193"/>
      <c r="I22" s="193"/>
      <c r="J22" s="193"/>
      <c r="K22" s="193"/>
      <c r="L22" s="193"/>
      <c r="M22" s="193"/>
      <c r="N22" s="193"/>
      <c r="O22" s="193"/>
      <c r="P22" s="86"/>
    </row>
    <row r="23" spans="1:16" s="70" customFormat="1" ht="16" customHeight="1" x14ac:dyDescent="0.4">
      <c r="A23" s="40"/>
      <c r="B23" s="44"/>
      <c r="C23" s="230" t="s">
        <v>26</v>
      </c>
      <c r="D23" s="231"/>
      <c r="E23" s="233" t="s">
        <v>200</v>
      </c>
      <c r="F23" s="233"/>
      <c r="G23" s="233"/>
      <c r="H23" s="233"/>
      <c r="I23" s="233"/>
      <c r="J23" s="233"/>
      <c r="K23" s="233"/>
      <c r="L23" s="233"/>
      <c r="M23" s="233"/>
      <c r="N23" s="233"/>
      <c r="O23" s="233"/>
      <c r="P23" s="87"/>
    </row>
    <row r="24" spans="1:16" s="70" customFormat="1" ht="16" customHeight="1" x14ac:dyDescent="0.4">
      <c r="A24" s="40"/>
      <c r="B24" s="44"/>
      <c r="C24" s="232"/>
      <c r="D24" s="232"/>
      <c r="E24" s="234"/>
      <c r="F24" s="234"/>
      <c r="G24" s="234"/>
      <c r="H24" s="234"/>
      <c r="I24" s="234"/>
      <c r="J24" s="234"/>
      <c r="K24" s="234"/>
      <c r="L24" s="234"/>
      <c r="M24" s="234"/>
      <c r="N24" s="234"/>
      <c r="O24" s="234"/>
      <c r="P24" s="87"/>
    </row>
    <row r="25" spans="1:16" s="70" customFormat="1" ht="16" customHeight="1" x14ac:dyDescent="0.4">
      <c r="A25" s="40"/>
      <c r="B25" s="44"/>
      <c r="C25" s="218" t="s">
        <v>111</v>
      </c>
      <c r="D25" s="218"/>
      <c r="E25" s="219" t="s">
        <v>201</v>
      </c>
      <c r="F25" s="219"/>
      <c r="G25" s="219"/>
      <c r="H25" s="219"/>
      <c r="I25" s="219"/>
      <c r="J25" s="219"/>
      <c r="K25" s="219"/>
      <c r="L25" s="219"/>
      <c r="M25" s="219"/>
      <c r="N25" s="219"/>
      <c r="O25" s="219"/>
      <c r="P25" s="87"/>
    </row>
    <row r="26" spans="1:16" s="70" customFormat="1" ht="16" customHeight="1" x14ac:dyDescent="0.4">
      <c r="A26" s="40"/>
      <c r="B26" s="44"/>
      <c r="C26" s="218"/>
      <c r="D26" s="218"/>
      <c r="E26" s="219"/>
      <c r="F26" s="219"/>
      <c r="G26" s="219"/>
      <c r="H26" s="219"/>
      <c r="I26" s="219"/>
      <c r="J26" s="219"/>
      <c r="K26" s="219"/>
      <c r="L26" s="219"/>
      <c r="M26" s="219"/>
      <c r="N26" s="219"/>
      <c r="O26" s="219"/>
      <c r="P26" s="87"/>
    </row>
    <row r="27" spans="1:16" s="70" customFormat="1" ht="16" customHeight="1" x14ac:dyDescent="0.4">
      <c r="A27" s="40"/>
      <c r="B27" s="44"/>
      <c r="C27" s="218"/>
      <c r="D27" s="218"/>
      <c r="E27" s="219"/>
      <c r="F27" s="219"/>
      <c r="G27" s="219"/>
      <c r="H27" s="219"/>
      <c r="I27" s="219"/>
      <c r="J27" s="219"/>
      <c r="K27" s="219"/>
      <c r="L27" s="219"/>
      <c r="M27" s="219"/>
      <c r="N27" s="219"/>
      <c r="O27" s="219"/>
      <c r="P27" s="87"/>
    </row>
    <row r="28" spans="1:16" s="70" customFormat="1" ht="16" customHeight="1" x14ac:dyDescent="0.4">
      <c r="A28" s="40"/>
      <c r="B28" s="44"/>
      <c r="C28" s="218"/>
      <c r="D28" s="218"/>
      <c r="E28" s="219"/>
      <c r="F28" s="219"/>
      <c r="G28" s="219"/>
      <c r="H28" s="219"/>
      <c r="I28" s="219"/>
      <c r="J28" s="219"/>
      <c r="K28" s="219"/>
      <c r="L28" s="219"/>
      <c r="M28" s="219"/>
      <c r="N28" s="219"/>
      <c r="O28" s="219"/>
      <c r="P28" s="87"/>
    </row>
    <row r="29" spans="1:16" s="70" customFormat="1" ht="16" customHeight="1" x14ac:dyDescent="0.4">
      <c r="A29" s="40"/>
      <c r="B29" s="44"/>
      <c r="C29" s="220" t="s">
        <v>112</v>
      </c>
      <c r="D29" s="221"/>
      <c r="E29" s="222" t="s">
        <v>202</v>
      </c>
      <c r="F29" s="223"/>
      <c r="G29" s="223"/>
      <c r="H29" s="223"/>
      <c r="I29" s="223"/>
      <c r="J29" s="223"/>
      <c r="K29" s="223"/>
      <c r="L29" s="223"/>
      <c r="M29" s="223"/>
      <c r="N29" s="223"/>
      <c r="O29" s="224"/>
      <c r="P29" s="83" t="s">
        <v>40</v>
      </c>
    </row>
    <row r="30" spans="1:16" s="70" customFormat="1" ht="16" customHeight="1" x14ac:dyDescent="0.4">
      <c r="A30" s="40">
        <v>-1</v>
      </c>
      <c r="B30" s="44"/>
      <c r="C30" s="266" t="s">
        <v>74</v>
      </c>
      <c r="D30" s="266"/>
      <c r="E30" s="267" t="str">
        <f>IF(Config!$F$8="","empty",Config!$F$8)</f>
        <v>empty</v>
      </c>
      <c r="F30" s="306"/>
      <c r="G30" s="306"/>
      <c r="H30" s="316"/>
      <c r="I30" s="316"/>
      <c r="J30" s="316"/>
      <c r="K30" s="317"/>
      <c r="L30" s="228" t="s">
        <v>28</v>
      </c>
      <c r="M30" s="228"/>
      <c r="N30" s="229"/>
      <c r="O30" s="229"/>
      <c r="P30" s="88">
        <v>4</v>
      </c>
    </row>
    <row r="31" spans="1:16" s="70" customFormat="1" ht="16" customHeight="1" x14ac:dyDescent="0.4">
      <c r="A31" s="40">
        <v>-1</v>
      </c>
      <c r="B31" s="44"/>
      <c r="C31" s="266" t="s">
        <v>74</v>
      </c>
      <c r="D31" s="266"/>
      <c r="E31" s="312" t="s">
        <v>20</v>
      </c>
      <c r="F31" s="313"/>
      <c r="G31" s="313"/>
      <c r="H31" s="314"/>
      <c r="I31" s="314"/>
      <c r="J31" s="314"/>
      <c r="K31" s="315"/>
      <c r="L31" s="228" t="s">
        <v>28</v>
      </c>
      <c r="M31" s="228"/>
      <c r="N31" s="229"/>
      <c r="O31" s="229"/>
      <c r="P31" s="88">
        <v>4</v>
      </c>
    </row>
    <row r="32" spans="1:16" s="70" customFormat="1" ht="16" customHeight="1" x14ac:dyDescent="0.4">
      <c r="A32" s="40">
        <v>-1</v>
      </c>
      <c r="B32" s="44"/>
      <c r="C32" s="266" t="s">
        <v>74</v>
      </c>
      <c r="D32" s="266"/>
      <c r="E32" s="312" t="s">
        <v>20</v>
      </c>
      <c r="F32" s="313"/>
      <c r="G32" s="313"/>
      <c r="H32" s="314"/>
      <c r="I32" s="314"/>
      <c r="J32" s="314"/>
      <c r="K32" s="315"/>
      <c r="L32" s="228" t="s">
        <v>28</v>
      </c>
      <c r="M32" s="228"/>
      <c r="N32" s="229"/>
      <c r="O32" s="229"/>
      <c r="P32" s="88">
        <v>4</v>
      </c>
    </row>
    <row r="33" spans="1:16" s="70" customFormat="1" ht="16" customHeight="1" x14ac:dyDescent="0.4">
      <c r="A33" s="40">
        <v>-1</v>
      </c>
      <c r="B33" s="44"/>
      <c r="C33" s="266" t="s">
        <v>74</v>
      </c>
      <c r="D33" s="266"/>
      <c r="E33" s="312" t="s">
        <v>20</v>
      </c>
      <c r="F33" s="313"/>
      <c r="G33" s="313"/>
      <c r="H33" s="314"/>
      <c r="I33" s="314"/>
      <c r="J33" s="314"/>
      <c r="K33" s="315"/>
      <c r="L33" s="228" t="s">
        <v>28</v>
      </c>
      <c r="M33" s="228"/>
      <c r="N33" s="229"/>
      <c r="O33" s="229"/>
      <c r="P33" s="88">
        <v>4</v>
      </c>
    </row>
    <row r="34" spans="1:16" s="70" customFormat="1" ht="16" customHeight="1" x14ac:dyDescent="0.4">
      <c r="A34" s="40">
        <v>-1</v>
      </c>
      <c r="B34" s="44"/>
      <c r="C34" s="266" t="s">
        <v>74</v>
      </c>
      <c r="D34" s="266"/>
      <c r="E34" s="312" t="s">
        <v>20</v>
      </c>
      <c r="F34" s="313"/>
      <c r="G34" s="313"/>
      <c r="H34" s="314"/>
      <c r="I34" s="314"/>
      <c r="J34" s="314"/>
      <c r="K34" s="315"/>
      <c r="L34" s="228" t="s">
        <v>28</v>
      </c>
      <c r="M34" s="228"/>
      <c r="N34" s="229"/>
      <c r="O34" s="229"/>
      <c r="P34" s="88">
        <v>4</v>
      </c>
    </row>
    <row r="35" spans="1:16" s="70" customFormat="1" ht="32" customHeight="1" x14ac:dyDescent="0.4">
      <c r="A35" s="40"/>
      <c r="B35" s="44"/>
      <c r="C35" s="300" t="s">
        <v>27</v>
      </c>
      <c r="D35" s="226"/>
      <c r="E35" s="308" t="s">
        <v>20</v>
      </c>
      <c r="F35" s="309"/>
      <c r="G35" s="309"/>
      <c r="H35" s="309"/>
      <c r="I35" s="309"/>
      <c r="J35" s="309"/>
      <c r="K35" s="309"/>
      <c r="L35" s="310"/>
      <c r="M35" s="310"/>
      <c r="N35" s="310"/>
      <c r="O35" s="311"/>
      <c r="P35" s="87"/>
    </row>
    <row r="36" spans="1:16" s="70" customFormat="1" ht="16" customHeight="1" x14ac:dyDescent="0.4">
      <c r="A36" s="40"/>
      <c r="B36" s="45"/>
      <c r="C36" s="36"/>
      <c r="D36" s="36"/>
      <c r="E36" s="36"/>
      <c r="F36" s="36"/>
      <c r="G36" s="36"/>
      <c r="H36" s="36"/>
      <c r="I36" s="36"/>
      <c r="J36" s="36"/>
      <c r="K36" s="36"/>
      <c r="L36" s="36"/>
      <c r="M36" s="36"/>
      <c r="N36" s="36"/>
      <c r="O36" s="36"/>
      <c r="P36" s="86"/>
    </row>
    <row r="37" spans="1:16" ht="20" customHeight="1" x14ac:dyDescent="0.4">
      <c r="B37" s="22" t="s">
        <v>299</v>
      </c>
      <c r="C37" s="192" t="s">
        <v>155</v>
      </c>
      <c r="D37" s="193"/>
      <c r="E37" s="193"/>
      <c r="F37" s="193"/>
      <c r="G37" s="193"/>
      <c r="H37" s="193"/>
      <c r="I37" s="193"/>
      <c r="J37" s="193"/>
      <c r="K37" s="193"/>
      <c r="L37" s="193"/>
      <c r="M37" s="193"/>
      <c r="N37" s="193"/>
      <c r="O37" s="193"/>
    </row>
    <row r="38" spans="1:16" ht="16" customHeight="1" x14ac:dyDescent="0.4">
      <c r="B38" s="44"/>
      <c r="C38" s="230" t="s">
        <v>26</v>
      </c>
      <c r="D38" s="231"/>
      <c r="E38" s="233" t="s">
        <v>157</v>
      </c>
      <c r="F38" s="233"/>
      <c r="G38" s="233"/>
      <c r="H38" s="233"/>
      <c r="I38" s="233"/>
      <c r="J38" s="233"/>
      <c r="K38" s="233"/>
      <c r="L38" s="233"/>
      <c r="M38" s="233"/>
      <c r="N38" s="233"/>
      <c r="O38" s="233"/>
      <c r="P38" s="87"/>
    </row>
    <row r="39" spans="1:16" ht="16" customHeight="1" x14ac:dyDescent="0.4">
      <c r="B39" s="44"/>
      <c r="C39" s="232"/>
      <c r="D39" s="232"/>
      <c r="E39" s="234"/>
      <c r="F39" s="234"/>
      <c r="G39" s="234"/>
      <c r="H39" s="234"/>
      <c r="I39" s="234"/>
      <c r="J39" s="234"/>
      <c r="K39" s="234"/>
      <c r="L39" s="234"/>
      <c r="M39" s="234"/>
      <c r="N39" s="234"/>
      <c r="O39" s="234"/>
      <c r="P39" s="87"/>
    </row>
    <row r="40" spans="1:16" ht="16" customHeight="1" x14ac:dyDescent="0.4">
      <c r="B40" s="44"/>
      <c r="C40" s="218" t="s">
        <v>111</v>
      </c>
      <c r="D40" s="218"/>
      <c r="E40" s="219" t="s">
        <v>327</v>
      </c>
      <c r="F40" s="219"/>
      <c r="G40" s="219"/>
      <c r="H40" s="219"/>
      <c r="I40" s="219"/>
      <c r="J40" s="219"/>
      <c r="K40" s="219"/>
      <c r="L40" s="219"/>
      <c r="M40" s="219"/>
      <c r="N40" s="219"/>
      <c r="O40" s="219"/>
      <c r="P40" s="87"/>
    </row>
    <row r="41" spans="1:16" ht="16" customHeight="1" x14ac:dyDescent="0.4">
      <c r="B41" s="44"/>
      <c r="C41" s="218"/>
      <c r="D41" s="218"/>
      <c r="E41" s="219"/>
      <c r="F41" s="219"/>
      <c r="G41" s="219"/>
      <c r="H41" s="219"/>
      <c r="I41" s="219"/>
      <c r="J41" s="219"/>
      <c r="K41" s="219"/>
      <c r="L41" s="219"/>
      <c r="M41" s="219"/>
      <c r="N41" s="219"/>
      <c r="O41" s="219"/>
      <c r="P41" s="87"/>
    </row>
    <row r="42" spans="1:16" ht="16" customHeight="1" x14ac:dyDescent="0.4">
      <c r="B42" s="44"/>
      <c r="C42" s="218"/>
      <c r="D42" s="218"/>
      <c r="E42" s="219"/>
      <c r="F42" s="219"/>
      <c r="G42" s="219"/>
      <c r="H42" s="219"/>
      <c r="I42" s="219"/>
      <c r="J42" s="219"/>
      <c r="K42" s="219"/>
      <c r="L42" s="219"/>
      <c r="M42" s="219"/>
      <c r="N42" s="219"/>
      <c r="O42" s="219"/>
      <c r="P42" s="87"/>
    </row>
    <row r="43" spans="1:16" ht="16" customHeight="1" x14ac:dyDescent="0.4">
      <c r="B43" s="44"/>
      <c r="C43" s="218"/>
      <c r="D43" s="218"/>
      <c r="E43" s="219"/>
      <c r="F43" s="219"/>
      <c r="G43" s="219"/>
      <c r="H43" s="219"/>
      <c r="I43" s="219"/>
      <c r="J43" s="219"/>
      <c r="K43" s="219"/>
      <c r="L43" s="219"/>
      <c r="M43" s="219"/>
      <c r="N43" s="219"/>
      <c r="O43" s="219"/>
      <c r="P43" s="87"/>
    </row>
    <row r="44" spans="1:16" ht="16" customHeight="1" x14ac:dyDescent="0.4">
      <c r="B44" s="44"/>
      <c r="C44" s="218"/>
      <c r="D44" s="218"/>
      <c r="E44" s="219"/>
      <c r="F44" s="219"/>
      <c r="G44" s="219"/>
      <c r="H44" s="219"/>
      <c r="I44" s="219"/>
      <c r="J44" s="219"/>
      <c r="K44" s="219"/>
      <c r="L44" s="219"/>
      <c r="M44" s="219"/>
      <c r="N44" s="219"/>
      <c r="O44" s="219"/>
      <c r="P44" s="87"/>
    </row>
    <row r="45" spans="1:16" ht="16" customHeight="1" x14ac:dyDescent="0.4">
      <c r="B45" s="44"/>
      <c r="C45" s="218"/>
      <c r="D45" s="218"/>
      <c r="E45" s="219"/>
      <c r="F45" s="219"/>
      <c r="G45" s="219"/>
      <c r="H45" s="219"/>
      <c r="I45" s="219"/>
      <c r="J45" s="219"/>
      <c r="K45" s="219"/>
      <c r="L45" s="219"/>
      <c r="M45" s="219"/>
      <c r="N45" s="219"/>
      <c r="O45" s="219"/>
      <c r="P45" s="87"/>
    </row>
    <row r="46" spans="1:16" s="60" customFormat="1" ht="16" customHeight="1" x14ac:dyDescent="0.4">
      <c r="A46" s="40"/>
      <c r="B46" s="44"/>
      <c r="C46" s="220" t="s">
        <v>112</v>
      </c>
      <c r="D46" s="221"/>
      <c r="E46" s="222" t="s">
        <v>156</v>
      </c>
      <c r="F46" s="223"/>
      <c r="G46" s="223"/>
      <c r="H46" s="223"/>
      <c r="I46" s="223"/>
      <c r="J46" s="223"/>
      <c r="K46" s="223"/>
      <c r="L46" s="223"/>
      <c r="M46" s="223"/>
      <c r="N46" s="223"/>
      <c r="O46" s="224"/>
      <c r="P46" s="86"/>
    </row>
    <row r="47" spans="1:16" s="60" customFormat="1" ht="16" customHeight="1" x14ac:dyDescent="0.4">
      <c r="A47" s="40"/>
      <c r="B47" s="44"/>
      <c r="C47" s="235"/>
      <c r="D47" s="236"/>
      <c r="E47" s="239"/>
      <c r="F47" s="240"/>
      <c r="G47" s="240"/>
      <c r="H47" s="240"/>
      <c r="I47" s="240"/>
      <c r="J47" s="240"/>
      <c r="K47" s="240"/>
      <c r="L47" s="240"/>
      <c r="M47" s="240"/>
      <c r="N47" s="240"/>
      <c r="O47" s="241"/>
      <c r="P47" s="86"/>
    </row>
    <row r="48" spans="1:16" s="60" customFormat="1" ht="16" customHeight="1" x14ac:dyDescent="0.4">
      <c r="A48" s="40"/>
      <c r="B48" s="44"/>
      <c r="C48" s="235"/>
      <c r="D48" s="236"/>
      <c r="E48" s="239"/>
      <c r="F48" s="240"/>
      <c r="G48" s="240"/>
      <c r="H48" s="240"/>
      <c r="I48" s="240"/>
      <c r="J48" s="240"/>
      <c r="K48" s="240"/>
      <c r="L48" s="240"/>
      <c r="M48" s="240"/>
      <c r="N48" s="240"/>
      <c r="O48" s="241"/>
      <c r="P48" s="86"/>
    </row>
    <row r="49" spans="1:16" s="60" customFormat="1" ht="16" customHeight="1" x14ac:dyDescent="0.4">
      <c r="A49" s="40"/>
      <c r="B49" s="44"/>
      <c r="C49" s="237"/>
      <c r="D49" s="238"/>
      <c r="E49" s="242"/>
      <c r="F49" s="234"/>
      <c r="G49" s="234"/>
      <c r="H49" s="234"/>
      <c r="I49" s="234"/>
      <c r="J49" s="234"/>
      <c r="K49" s="234"/>
      <c r="L49" s="234"/>
      <c r="M49" s="234"/>
      <c r="N49" s="234"/>
      <c r="O49" s="243"/>
      <c r="P49" s="83" t="s">
        <v>40</v>
      </c>
    </row>
    <row r="50" spans="1:16" s="60" customFormat="1" ht="32" customHeight="1" x14ac:dyDescent="0.4">
      <c r="A50" s="40">
        <v>-1</v>
      </c>
      <c r="B50" s="44"/>
      <c r="C50" s="225" t="s">
        <v>27</v>
      </c>
      <c r="D50" s="226"/>
      <c r="E50" s="227" t="s">
        <v>20</v>
      </c>
      <c r="F50" s="227"/>
      <c r="G50" s="227"/>
      <c r="H50" s="227"/>
      <c r="I50" s="227"/>
      <c r="J50" s="227"/>
      <c r="K50" s="227"/>
      <c r="L50" s="228" t="s">
        <v>28</v>
      </c>
      <c r="M50" s="228"/>
      <c r="N50" s="229"/>
      <c r="O50" s="229"/>
      <c r="P50" s="85">
        <v>8</v>
      </c>
    </row>
    <row r="51" spans="1:16" ht="16" customHeight="1" x14ac:dyDescent="0.4">
      <c r="B51" s="45"/>
      <c r="C51" s="36"/>
      <c r="D51" s="36"/>
      <c r="E51" s="36"/>
      <c r="F51" s="36"/>
      <c r="G51" s="36"/>
      <c r="H51" s="36"/>
      <c r="I51" s="36"/>
      <c r="J51" s="36"/>
      <c r="K51" s="36"/>
      <c r="L51" s="36"/>
      <c r="M51" s="36"/>
      <c r="N51" s="36"/>
      <c r="O51" s="36"/>
    </row>
    <row r="52" spans="1:16" s="60" customFormat="1" ht="16" customHeight="1" x14ac:dyDescent="0.4">
      <c r="A52" s="40"/>
      <c r="B52" s="44"/>
      <c r="C52" s="230" t="s">
        <v>26</v>
      </c>
      <c r="D52" s="231"/>
      <c r="E52" s="233" t="s">
        <v>158</v>
      </c>
      <c r="F52" s="233"/>
      <c r="G52" s="233"/>
      <c r="H52" s="233"/>
      <c r="I52" s="233"/>
      <c r="J52" s="233"/>
      <c r="K52" s="233"/>
      <c r="L52" s="233"/>
      <c r="M52" s="233"/>
      <c r="N52" s="233"/>
      <c r="O52" s="233"/>
      <c r="P52" s="87"/>
    </row>
    <row r="53" spans="1:16" s="60" customFormat="1" ht="16" customHeight="1" x14ac:dyDescent="0.4">
      <c r="A53" s="40"/>
      <c r="B53" s="44"/>
      <c r="C53" s="232"/>
      <c r="D53" s="232"/>
      <c r="E53" s="234"/>
      <c r="F53" s="234"/>
      <c r="G53" s="234"/>
      <c r="H53" s="234"/>
      <c r="I53" s="234"/>
      <c r="J53" s="234"/>
      <c r="K53" s="234"/>
      <c r="L53" s="234"/>
      <c r="M53" s="234"/>
      <c r="N53" s="234"/>
      <c r="O53" s="234"/>
      <c r="P53" s="87"/>
    </row>
    <row r="54" spans="1:16" s="60" customFormat="1" ht="16" customHeight="1" x14ac:dyDescent="0.4">
      <c r="A54" s="40"/>
      <c r="B54" s="44"/>
      <c r="C54" s="218" t="s">
        <v>111</v>
      </c>
      <c r="D54" s="218"/>
      <c r="E54" s="219" t="s">
        <v>328</v>
      </c>
      <c r="F54" s="219"/>
      <c r="G54" s="219"/>
      <c r="H54" s="219"/>
      <c r="I54" s="219"/>
      <c r="J54" s="219"/>
      <c r="K54" s="219"/>
      <c r="L54" s="219"/>
      <c r="M54" s="219"/>
      <c r="N54" s="219"/>
      <c r="O54" s="219"/>
      <c r="P54" s="87"/>
    </row>
    <row r="55" spans="1:16" s="60" customFormat="1" ht="16" customHeight="1" x14ac:dyDescent="0.4">
      <c r="A55" s="40"/>
      <c r="B55" s="44"/>
      <c r="C55" s="218"/>
      <c r="D55" s="218"/>
      <c r="E55" s="219"/>
      <c r="F55" s="219"/>
      <c r="G55" s="219"/>
      <c r="H55" s="219"/>
      <c r="I55" s="219"/>
      <c r="J55" s="219"/>
      <c r="K55" s="219"/>
      <c r="L55" s="219"/>
      <c r="M55" s="219"/>
      <c r="N55" s="219"/>
      <c r="O55" s="219"/>
      <c r="P55" s="87"/>
    </row>
    <row r="56" spans="1:16" s="80" customFormat="1" ht="16" customHeight="1" x14ac:dyDescent="0.4">
      <c r="A56" s="40"/>
      <c r="B56" s="44"/>
      <c r="C56" s="218"/>
      <c r="D56" s="218"/>
      <c r="E56" s="219"/>
      <c r="F56" s="219"/>
      <c r="G56" s="219"/>
      <c r="H56" s="219"/>
      <c r="I56" s="219"/>
      <c r="J56" s="219"/>
      <c r="K56" s="219"/>
      <c r="L56" s="219"/>
      <c r="M56" s="219"/>
      <c r="N56" s="219"/>
      <c r="O56" s="219"/>
      <c r="P56" s="87"/>
    </row>
    <row r="57" spans="1:16" s="80" customFormat="1" ht="16" customHeight="1" x14ac:dyDescent="0.4">
      <c r="A57" s="40"/>
      <c r="B57" s="44"/>
      <c r="C57" s="218"/>
      <c r="D57" s="218"/>
      <c r="E57" s="219"/>
      <c r="F57" s="219"/>
      <c r="G57" s="219"/>
      <c r="H57" s="219"/>
      <c r="I57" s="219"/>
      <c r="J57" s="219"/>
      <c r="K57" s="219"/>
      <c r="L57" s="219"/>
      <c r="M57" s="219"/>
      <c r="N57" s="219"/>
      <c r="O57" s="219"/>
      <c r="P57" s="87"/>
    </row>
    <row r="58" spans="1:16" s="60" customFormat="1" ht="16" customHeight="1" x14ac:dyDescent="0.4">
      <c r="A58" s="40"/>
      <c r="B58" s="44"/>
      <c r="C58" s="218"/>
      <c r="D58" s="218"/>
      <c r="E58" s="219"/>
      <c r="F58" s="219"/>
      <c r="G58" s="219"/>
      <c r="H58" s="219"/>
      <c r="I58" s="219"/>
      <c r="J58" s="219"/>
      <c r="K58" s="219"/>
      <c r="L58" s="219"/>
      <c r="M58" s="219"/>
      <c r="N58" s="219"/>
      <c r="O58" s="219"/>
      <c r="P58" s="87"/>
    </row>
    <row r="59" spans="1:16" s="60" customFormat="1" ht="16" customHeight="1" x14ac:dyDescent="0.4">
      <c r="A59" s="40"/>
      <c r="B59" s="44"/>
      <c r="C59" s="218"/>
      <c r="D59" s="218"/>
      <c r="E59" s="219"/>
      <c r="F59" s="219"/>
      <c r="G59" s="219"/>
      <c r="H59" s="219"/>
      <c r="I59" s="219"/>
      <c r="J59" s="219"/>
      <c r="K59" s="219"/>
      <c r="L59" s="219"/>
      <c r="M59" s="219"/>
      <c r="N59" s="219"/>
      <c r="O59" s="219"/>
      <c r="P59" s="87"/>
    </row>
    <row r="60" spans="1:16" s="60" customFormat="1" ht="16" customHeight="1" x14ac:dyDescent="0.4">
      <c r="A60" s="40"/>
      <c r="B60" s="44"/>
      <c r="C60" s="220" t="s">
        <v>112</v>
      </c>
      <c r="D60" s="221"/>
      <c r="E60" s="222" t="s">
        <v>159</v>
      </c>
      <c r="F60" s="223"/>
      <c r="G60" s="223"/>
      <c r="H60" s="223"/>
      <c r="I60" s="223"/>
      <c r="J60" s="223"/>
      <c r="K60" s="223"/>
      <c r="L60" s="223"/>
      <c r="M60" s="223"/>
      <c r="N60" s="223"/>
      <c r="O60" s="224"/>
      <c r="P60" s="86"/>
    </row>
    <row r="61" spans="1:16" s="60" customFormat="1" ht="16" customHeight="1" x14ac:dyDescent="0.4">
      <c r="A61" s="40"/>
      <c r="B61" s="44"/>
      <c r="C61" s="235"/>
      <c r="D61" s="236"/>
      <c r="E61" s="239"/>
      <c r="F61" s="240"/>
      <c r="G61" s="240"/>
      <c r="H61" s="240"/>
      <c r="I61" s="240"/>
      <c r="J61" s="240"/>
      <c r="K61" s="240"/>
      <c r="L61" s="240"/>
      <c r="M61" s="240"/>
      <c r="N61" s="240"/>
      <c r="O61" s="241"/>
      <c r="P61" s="86"/>
    </row>
    <row r="62" spans="1:16" s="60" customFormat="1" ht="16" customHeight="1" x14ac:dyDescent="0.4">
      <c r="A62" s="40"/>
      <c r="B62" s="44"/>
      <c r="C62" s="235"/>
      <c r="D62" s="236"/>
      <c r="E62" s="239"/>
      <c r="F62" s="240"/>
      <c r="G62" s="240"/>
      <c r="H62" s="240"/>
      <c r="I62" s="240"/>
      <c r="J62" s="240"/>
      <c r="K62" s="240"/>
      <c r="L62" s="240"/>
      <c r="M62" s="240"/>
      <c r="N62" s="240"/>
      <c r="O62" s="241"/>
      <c r="P62" s="86"/>
    </row>
    <row r="63" spans="1:16" s="60" customFormat="1" ht="16" customHeight="1" x14ac:dyDescent="0.4">
      <c r="A63" s="40"/>
      <c r="B63" s="44"/>
      <c r="C63" s="237"/>
      <c r="D63" s="238"/>
      <c r="E63" s="242"/>
      <c r="F63" s="234"/>
      <c r="G63" s="234"/>
      <c r="H63" s="234"/>
      <c r="I63" s="234"/>
      <c r="J63" s="234"/>
      <c r="K63" s="234"/>
      <c r="L63" s="234"/>
      <c r="M63" s="234"/>
      <c r="N63" s="234"/>
      <c r="O63" s="243"/>
      <c r="P63" s="83" t="s">
        <v>40</v>
      </c>
    </row>
    <row r="64" spans="1:16" s="60" customFormat="1" ht="32" customHeight="1" x14ac:dyDescent="0.4">
      <c r="A64" s="40">
        <v>-1</v>
      </c>
      <c r="B64" s="44"/>
      <c r="C64" s="225" t="s">
        <v>27</v>
      </c>
      <c r="D64" s="226"/>
      <c r="E64" s="227" t="s">
        <v>20</v>
      </c>
      <c r="F64" s="227"/>
      <c r="G64" s="227"/>
      <c r="H64" s="227"/>
      <c r="I64" s="227"/>
      <c r="J64" s="227"/>
      <c r="K64" s="227"/>
      <c r="L64" s="228" t="s">
        <v>28</v>
      </c>
      <c r="M64" s="228"/>
      <c r="N64" s="229"/>
      <c r="O64" s="229"/>
      <c r="P64" s="85">
        <v>7</v>
      </c>
    </row>
    <row r="65" spans="1:16" s="60" customFormat="1" ht="16" customHeight="1" x14ac:dyDescent="0.4">
      <c r="A65" s="40"/>
      <c r="B65" s="45"/>
      <c r="C65" s="36"/>
      <c r="D65" s="36"/>
      <c r="E65" s="36"/>
      <c r="F65" s="36"/>
      <c r="G65" s="36"/>
      <c r="H65" s="36"/>
      <c r="I65" s="36"/>
      <c r="J65" s="36"/>
      <c r="K65" s="36"/>
      <c r="L65" s="36"/>
      <c r="M65" s="36"/>
      <c r="N65" s="36"/>
      <c r="O65" s="36"/>
      <c r="P65" s="86"/>
    </row>
    <row r="66" spans="1:16" s="60" customFormat="1" ht="16" customHeight="1" x14ac:dyDescent="0.4">
      <c r="A66" s="40"/>
      <c r="B66" s="44"/>
      <c r="C66" s="230" t="s">
        <v>26</v>
      </c>
      <c r="D66" s="231"/>
      <c r="E66" s="233" t="s">
        <v>160</v>
      </c>
      <c r="F66" s="233"/>
      <c r="G66" s="233"/>
      <c r="H66" s="233"/>
      <c r="I66" s="233"/>
      <c r="J66" s="233"/>
      <c r="K66" s="233"/>
      <c r="L66" s="233"/>
      <c r="M66" s="233"/>
      <c r="N66" s="233"/>
      <c r="O66" s="233"/>
      <c r="P66" s="87"/>
    </row>
    <row r="67" spans="1:16" s="60" customFormat="1" ht="16" customHeight="1" x14ac:dyDescent="0.4">
      <c r="A67" s="40"/>
      <c r="B67" s="44"/>
      <c r="C67" s="218" t="s">
        <v>111</v>
      </c>
      <c r="D67" s="218"/>
      <c r="E67" s="219" t="s">
        <v>161</v>
      </c>
      <c r="F67" s="219"/>
      <c r="G67" s="219"/>
      <c r="H67" s="219"/>
      <c r="I67" s="219"/>
      <c r="J67" s="219"/>
      <c r="K67" s="219"/>
      <c r="L67" s="219"/>
      <c r="M67" s="219"/>
      <c r="N67" s="219"/>
      <c r="O67" s="219"/>
      <c r="P67" s="87"/>
    </row>
    <row r="68" spans="1:16" s="60" customFormat="1" ht="16" customHeight="1" x14ac:dyDescent="0.4">
      <c r="A68" s="40"/>
      <c r="B68" s="44"/>
      <c r="C68" s="218"/>
      <c r="D68" s="218"/>
      <c r="E68" s="219"/>
      <c r="F68" s="219"/>
      <c r="G68" s="219"/>
      <c r="H68" s="219"/>
      <c r="I68" s="219"/>
      <c r="J68" s="219"/>
      <c r="K68" s="219"/>
      <c r="L68" s="219"/>
      <c r="M68" s="219"/>
      <c r="N68" s="219"/>
      <c r="O68" s="219"/>
      <c r="P68" s="87"/>
    </row>
    <row r="69" spans="1:16" s="60" customFormat="1" ht="16" customHeight="1" x14ac:dyDescent="0.4">
      <c r="A69" s="40"/>
      <c r="B69" s="44"/>
      <c r="C69" s="218"/>
      <c r="D69" s="218"/>
      <c r="E69" s="219"/>
      <c r="F69" s="219"/>
      <c r="G69" s="219"/>
      <c r="H69" s="219"/>
      <c r="I69" s="219"/>
      <c r="J69" s="219"/>
      <c r="K69" s="219"/>
      <c r="L69" s="219"/>
      <c r="M69" s="219"/>
      <c r="N69" s="219"/>
      <c r="O69" s="219"/>
      <c r="P69" s="87"/>
    </row>
    <row r="70" spans="1:16" s="60" customFormat="1" ht="16" customHeight="1" x14ac:dyDescent="0.4">
      <c r="A70" s="40"/>
      <c r="B70" s="44"/>
      <c r="C70" s="220" t="s">
        <v>112</v>
      </c>
      <c r="D70" s="221"/>
      <c r="E70" s="222" t="s">
        <v>159</v>
      </c>
      <c r="F70" s="223"/>
      <c r="G70" s="223"/>
      <c r="H70" s="223"/>
      <c r="I70" s="223"/>
      <c r="J70" s="223"/>
      <c r="K70" s="223"/>
      <c r="L70" s="223"/>
      <c r="M70" s="223"/>
      <c r="N70" s="223"/>
      <c r="O70" s="224"/>
      <c r="P70" s="86"/>
    </row>
    <row r="71" spans="1:16" s="60" customFormat="1" ht="16" customHeight="1" x14ac:dyDescent="0.4">
      <c r="A71" s="40"/>
      <c r="B71" s="44"/>
      <c r="C71" s="235"/>
      <c r="D71" s="236"/>
      <c r="E71" s="239"/>
      <c r="F71" s="240"/>
      <c r="G71" s="240"/>
      <c r="H71" s="240"/>
      <c r="I71" s="240"/>
      <c r="J71" s="240"/>
      <c r="K71" s="240"/>
      <c r="L71" s="240"/>
      <c r="M71" s="240"/>
      <c r="N71" s="240"/>
      <c r="O71" s="241"/>
      <c r="P71" s="86"/>
    </row>
    <row r="72" spans="1:16" s="60" customFormat="1" ht="16" customHeight="1" x14ac:dyDescent="0.4">
      <c r="A72" s="40"/>
      <c r="B72" s="44"/>
      <c r="C72" s="235"/>
      <c r="D72" s="236"/>
      <c r="E72" s="239"/>
      <c r="F72" s="240"/>
      <c r="G72" s="240"/>
      <c r="H72" s="240"/>
      <c r="I72" s="240"/>
      <c r="J72" s="240"/>
      <c r="K72" s="240"/>
      <c r="L72" s="240"/>
      <c r="M72" s="240"/>
      <c r="N72" s="240"/>
      <c r="O72" s="241"/>
      <c r="P72" s="86"/>
    </row>
    <row r="73" spans="1:16" s="60" customFormat="1" ht="16" customHeight="1" x14ac:dyDescent="0.4">
      <c r="A73" s="40"/>
      <c r="B73" s="44"/>
      <c r="C73" s="237"/>
      <c r="D73" s="238"/>
      <c r="E73" s="242"/>
      <c r="F73" s="234"/>
      <c r="G73" s="234"/>
      <c r="H73" s="234"/>
      <c r="I73" s="234"/>
      <c r="J73" s="234"/>
      <c r="K73" s="234"/>
      <c r="L73" s="234"/>
      <c r="M73" s="234"/>
      <c r="N73" s="234"/>
      <c r="O73" s="243"/>
      <c r="P73" s="83" t="s">
        <v>40</v>
      </c>
    </row>
    <row r="74" spans="1:16" s="60" customFormat="1" ht="32" customHeight="1" x14ac:dyDescent="0.4">
      <c r="A74" s="40">
        <v>-1</v>
      </c>
      <c r="B74" s="44"/>
      <c r="C74" s="225" t="s">
        <v>27</v>
      </c>
      <c r="D74" s="226"/>
      <c r="E74" s="227" t="s">
        <v>20</v>
      </c>
      <c r="F74" s="227"/>
      <c r="G74" s="227"/>
      <c r="H74" s="227"/>
      <c r="I74" s="227"/>
      <c r="J74" s="227"/>
      <c r="K74" s="227"/>
      <c r="L74" s="228" t="s">
        <v>28</v>
      </c>
      <c r="M74" s="228"/>
      <c r="N74" s="229"/>
      <c r="O74" s="229"/>
      <c r="P74" s="85">
        <v>4.5</v>
      </c>
    </row>
    <row r="75" spans="1:16" s="60" customFormat="1" ht="16" customHeight="1" x14ac:dyDescent="0.4">
      <c r="A75" s="40"/>
      <c r="B75" s="45"/>
      <c r="C75" s="36"/>
      <c r="D75" s="36"/>
      <c r="E75" s="36"/>
      <c r="F75" s="36"/>
      <c r="G75" s="36"/>
      <c r="H75" s="36"/>
      <c r="I75" s="36"/>
      <c r="J75" s="36"/>
      <c r="K75" s="36"/>
      <c r="L75" s="36"/>
      <c r="M75" s="36"/>
      <c r="N75" s="36"/>
      <c r="O75" s="36"/>
      <c r="P75" s="86"/>
    </row>
    <row r="76" spans="1:16" ht="20" customHeight="1" x14ac:dyDescent="0.4">
      <c r="B76" s="22" t="s">
        <v>299</v>
      </c>
      <c r="C76" s="192" t="s">
        <v>162</v>
      </c>
      <c r="D76" s="193"/>
      <c r="E76" s="193"/>
      <c r="F76" s="193"/>
      <c r="G76" s="193"/>
      <c r="H76" s="193"/>
      <c r="I76" s="193"/>
      <c r="J76" s="193"/>
      <c r="K76" s="193"/>
      <c r="L76" s="193"/>
      <c r="M76" s="193"/>
      <c r="N76" s="193"/>
      <c r="O76" s="193"/>
    </row>
    <row r="77" spans="1:16" s="60" customFormat="1" ht="16" customHeight="1" x14ac:dyDescent="0.4">
      <c r="A77" s="40"/>
      <c r="B77" s="44"/>
      <c r="C77" s="230" t="s">
        <v>26</v>
      </c>
      <c r="D77" s="231"/>
      <c r="E77" s="233" t="s">
        <v>163</v>
      </c>
      <c r="F77" s="233"/>
      <c r="G77" s="233"/>
      <c r="H77" s="233"/>
      <c r="I77" s="233"/>
      <c r="J77" s="233"/>
      <c r="K77" s="233"/>
      <c r="L77" s="233"/>
      <c r="M77" s="233"/>
      <c r="N77" s="233"/>
      <c r="O77" s="233"/>
      <c r="P77" s="87"/>
    </row>
    <row r="78" spans="1:16" s="60" customFormat="1" ht="16" customHeight="1" x14ac:dyDescent="0.4">
      <c r="A78" s="40"/>
      <c r="B78" s="44"/>
      <c r="C78" s="218" t="s">
        <v>111</v>
      </c>
      <c r="D78" s="218"/>
      <c r="E78" s="219" t="s">
        <v>164</v>
      </c>
      <c r="F78" s="219"/>
      <c r="G78" s="219"/>
      <c r="H78" s="219"/>
      <c r="I78" s="219"/>
      <c r="J78" s="219"/>
      <c r="K78" s="219"/>
      <c r="L78" s="219"/>
      <c r="M78" s="219"/>
      <c r="N78" s="219"/>
      <c r="O78" s="219"/>
      <c r="P78" s="87"/>
    </row>
    <row r="79" spans="1:16" s="60" customFormat="1" ht="16" customHeight="1" x14ac:dyDescent="0.4">
      <c r="A79" s="40"/>
      <c r="B79" s="44"/>
      <c r="C79" s="218"/>
      <c r="D79" s="218"/>
      <c r="E79" s="219"/>
      <c r="F79" s="219"/>
      <c r="G79" s="219"/>
      <c r="H79" s="219"/>
      <c r="I79" s="219"/>
      <c r="J79" s="219"/>
      <c r="K79" s="219"/>
      <c r="L79" s="219"/>
      <c r="M79" s="219"/>
      <c r="N79" s="219"/>
      <c r="O79" s="219"/>
      <c r="P79" s="87"/>
    </row>
    <row r="80" spans="1:16" s="60" customFormat="1" ht="16" customHeight="1" x14ac:dyDescent="0.4">
      <c r="A80" s="40"/>
      <c r="B80" s="44"/>
      <c r="C80" s="218"/>
      <c r="D80" s="218"/>
      <c r="E80" s="219"/>
      <c r="F80" s="219"/>
      <c r="G80" s="219"/>
      <c r="H80" s="219"/>
      <c r="I80" s="219"/>
      <c r="J80" s="219"/>
      <c r="K80" s="219"/>
      <c r="L80" s="219"/>
      <c r="M80" s="219"/>
      <c r="N80" s="219"/>
      <c r="O80" s="219"/>
      <c r="P80" s="87"/>
    </row>
    <row r="81" spans="1:16" s="60" customFormat="1" ht="16" customHeight="1" x14ac:dyDescent="0.4">
      <c r="A81" s="40"/>
      <c r="B81" s="44"/>
      <c r="C81" s="218"/>
      <c r="D81" s="218"/>
      <c r="E81" s="219"/>
      <c r="F81" s="219"/>
      <c r="G81" s="219"/>
      <c r="H81" s="219"/>
      <c r="I81" s="219"/>
      <c r="J81" s="219"/>
      <c r="K81" s="219"/>
      <c r="L81" s="219"/>
      <c r="M81" s="219"/>
      <c r="N81" s="219"/>
      <c r="O81" s="219"/>
      <c r="P81" s="87"/>
    </row>
    <row r="82" spans="1:16" s="60" customFormat="1" ht="16" customHeight="1" x14ac:dyDescent="0.4">
      <c r="A82" s="40"/>
      <c r="B82" s="44"/>
      <c r="C82" s="220" t="s">
        <v>112</v>
      </c>
      <c r="D82" s="221"/>
      <c r="E82" s="222" t="s">
        <v>159</v>
      </c>
      <c r="F82" s="223"/>
      <c r="G82" s="223"/>
      <c r="H82" s="223"/>
      <c r="I82" s="223"/>
      <c r="J82" s="223"/>
      <c r="K82" s="223"/>
      <c r="L82" s="223"/>
      <c r="M82" s="223"/>
      <c r="N82" s="223"/>
      <c r="O82" s="224"/>
      <c r="P82" s="86"/>
    </row>
    <row r="83" spans="1:16" s="60" customFormat="1" ht="16" customHeight="1" x14ac:dyDescent="0.4">
      <c r="A83" s="40"/>
      <c r="B83" s="44"/>
      <c r="C83" s="235"/>
      <c r="D83" s="236"/>
      <c r="E83" s="239"/>
      <c r="F83" s="240"/>
      <c r="G83" s="240"/>
      <c r="H83" s="240"/>
      <c r="I83" s="240"/>
      <c r="J83" s="240"/>
      <c r="K83" s="240"/>
      <c r="L83" s="240"/>
      <c r="M83" s="240"/>
      <c r="N83" s="240"/>
      <c r="O83" s="241"/>
      <c r="P83" s="86"/>
    </row>
    <row r="84" spans="1:16" s="60" customFormat="1" ht="16" customHeight="1" x14ac:dyDescent="0.4">
      <c r="A84" s="40"/>
      <c r="B84" s="44"/>
      <c r="C84" s="235"/>
      <c r="D84" s="236"/>
      <c r="E84" s="239"/>
      <c r="F84" s="240"/>
      <c r="G84" s="240"/>
      <c r="H84" s="240"/>
      <c r="I84" s="240"/>
      <c r="J84" s="240"/>
      <c r="K84" s="240"/>
      <c r="L84" s="240"/>
      <c r="M84" s="240"/>
      <c r="N84" s="240"/>
      <c r="O84" s="241"/>
      <c r="P84" s="86"/>
    </row>
    <row r="85" spans="1:16" s="60" customFormat="1" ht="16" customHeight="1" x14ac:dyDescent="0.4">
      <c r="A85" s="40"/>
      <c r="B85" s="44"/>
      <c r="C85" s="237"/>
      <c r="D85" s="238"/>
      <c r="E85" s="242"/>
      <c r="F85" s="234"/>
      <c r="G85" s="234"/>
      <c r="H85" s="234"/>
      <c r="I85" s="234"/>
      <c r="J85" s="234"/>
      <c r="K85" s="234"/>
      <c r="L85" s="234"/>
      <c r="M85" s="234"/>
      <c r="N85" s="234"/>
      <c r="O85" s="243"/>
      <c r="P85" s="83" t="s">
        <v>40</v>
      </c>
    </row>
    <row r="86" spans="1:16" s="60" customFormat="1" ht="32" customHeight="1" x14ac:dyDescent="0.4">
      <c r="A86" s="40">
        <v>-1</v>
      </c>
      <c r="B86" s="44"/>
      <c r="C86" s="225" t="s">
        <v>27</v>
      </c>
      <c r="D86" s="226"/>
      <c r="E86" s="227" t="s">
        <v>20</v>
      </c>
      <c r="F86" s="227"/>
      <c r="G86" s="227"/>
      <c r="H86" s="227"/>
      <c r="I86" s="227"/>
      <c r="J86" s="227"/>
      <c r="K86" s="227"/>
      <c r="L86" s="228" t="s">
        <v>28</v>
      </c>
      <c r="M86" s="228"/>
      <c r="N86" s="229"/>
      <c r="O86" s="229"/>
      <c r="P86" s="85">
        <v>4.5</v>
      </c>
    </row>
    <row r="87" spans="1:16" s="60" customFormat="1" ht="16" customHeight="1" x14ac:dyDescent="0.4">
      <c r="A87" s="40"/>
      <c r="B87" s="45"/>
      <c r="C87" s="36"/>
      <c r="D87" s="36"/>
      <c r="E87" s="36"/>
      <c r="F87" s="36"/>
      <c r="G87" s="36"/>
      <c r="H87" s="36"/>
      <c r="I87" s="36"/>
      <c r="J87" s="36"/>
      <c r="K87" s="36"/>
      <c r="L87" s="36"/>
      <c r="M87" s="36"/>
      <c r="N87" s="36"/>
      <c r="O87" s="36"/>
      <c r="P87" s="86"/>
    </row>
    <row r="88" spans="1:16" s="60" customFormat="1" ht="16" customHeight="1" x14ac:dyDescent="0.4">
      <c r="A88" s="40"/>
      <c r="B88" s="44"/>
      <c r="C88" s="230" t="s">
        <v>26</v>
      </c>
      <c r="D88" s="231"/>
      <c r="E88" s="233" t="s">
        <v>165</v>
      </c>
      <c r="F88" s="233"/>
      <c r="G88" s="233"/>
      <c r="H88" s="233"/>
      <c r="I88" s="233"/>
      <c r="J88" s="233"/>
      <c r="K88" s="233"/>
      <c r="L88" s="233"/>
      <c r="M88" s="233"/>
      <c r="N88" s="233"/>
      <c r="O88" s="233"/>
      <c r="P88" s="87"/>
    </row>
    <row r="89" spans="1:16" s="60" customFormat="1" ht="16" customHeight="1" x14ac:dyDescent="0.4">
      <c r="A89" s="40"/>
      <c r="B89" s="44"/>
      <c r="C89" s="218" t="s">
        <v>111</v>
      </c>
      <c r="D89" s="218"/>
      <c r="E89" s="219" t="s">
        <v>166</v>
      </c>
      <c r="F89" s="219"/>
      <c r="G89" s="219"/>
      <c r="H89" s="219"/>
      <c r="I89" s="219"/>
      <c r="J89" s="219"/>
      <c r="K89" s="219"/>
      <c r="L89" s="219"/>
      <c r="M89" s="219"/>
      <c r="N89" s="219"/>
      <c r="O89" s="219"/>
      <c r="P89" s="87"/>
    </row>
    <row r="90" spans="1:16" s="60" customFormat="1" ht="16" customHeight="1" x14ac:dyDescent="0.4">
      <c r="A90" s="40"/>
      <c r="B90" s="44"/>
      <c r="C90" s="218"/>
      <c r="D90" s="218"/>
      <c r="E90" s="219"/>
      <c r="F90" s="219"/>
      <c r="G90" s="219"/>
      <c r="H90" s="219"/>
      <c r="I90" s="219"/>
      <c r="J90" s="219"/>
      <c r="K90" s="219"/>
      <c r="L90" s="219"/>
      <c r="M90" s="219"/>
      <c r="N90" s="219"/>
      <c r="O90" s="219"/>
      <c r="P90" s="87"/>
    </row>
    <row r="91" spans="1:16" s="60" customFormat="1" ht="16" customHeight="1" x14ac:dyDescent="0.4">
      <c r="A91" s="40"/>
      <c r="B91" s="44"/>
      <c r="C91" s="218"/>
      <c r="D91" s="218"/>
      <c r="E91" s="219"/>
      <c r="F91" s="219"/>
      <c r="G91" s="219"/>
      <c r="H91" s="219"/>
      <c r="I91" s="219"/>
      <c r="J91" s="219"/>
      <c r="K91" s="219"/>
      <c r="L91" s="219"/>
      <c r="M91" s="219"/>
      <c r="N91" s="219"/>
      <c r="O91" s="219"/>
      <c r="P91" s="87"/>
    </row>
    <row r="92" spans="1:16" s="60" customFormat="1" ht="16" customHeight="1" x14ac:dyDescent="0.4">
      <c r="A92" s="40"/>
      <c r="B92" s="44"/>
      <c r="C92" s="218"/>
      <c r="D92" s="218"/>
      <c r="E92" s="219"/>
      <c r="F92" s="219"/>
      <c r="G92" s="219"/>
      <c r="H92" s="219"/>
      <c r="I92" s="219"/>
      <c r="J92" s="219"/>
      <c r="K92" s="219"/>
      <c r="L92" s="219"/>
      <c r="M92" s="219"/>
      <c r="N92" s="219"/>
      <c r="O92" s="219"/>
      <c r="P92" s="87"/>
    </row>
    <row r="93" spans="1:16" s="60" customFormat="1" ht="16" customHeight="1" x14ac:dyDescent="0.4">
      <c r="A93" s="40"/>
      <c r="B93" s="44"/>
      <c r="C93" s="220" t="s">
        <v>112</v>
      </c>
      <c r="D93" s="221"/>
      <c r="E93" s="222" t="s">
        <v>159</v>
      </c>
      <c r="F93" s="223"/>
      <c r="G93" s="223"/>
      <c r="H93" s="223"/>
      <c r="I93" s="223"/>
      <c r="J93" s="223"/>
      <c r="K93" s="223"/>
      <c r="L93" s="223"/>
      <c r="M93" s="223"/>
      <c r="N93" s="223"/>
      <c r="O93" s="224"/>
      <c r="P93" s="86"/>
    </row>
    <row r="94" spans="1:16" s="60" customFormat="1" ht="16" customHeight="1" x14ac:dyDescent="0.4">
      <c r="A94" s="40"/>
      <c r="B94" s="44"/>
      <c r="C94" s="235"/>
      <c r="D94" s="236"/>
      <c r="E94" s="239"/>
      <c r="F94" s="240"/>
      <c r="G94" s="240"/>
      <c r="H94" s="240"/>
      <c r="I94" s="240"/>
      <c r="J94" s="240"/>
      <c r="K94" s="240"/>
      <c r="L94" s="240"/>
      <c r="M94" s="240"/>
      <c r="N94" s="240"/>
      <c r="O94" s="241"/>
      <c r="P94" s="86"/>
    </row>
    <row r="95" spans="1:16" s="60" customFormat="1" ht="16" customHeight="1" x14ac:dyDescent="0.4">
      <c r="A95" s="40"/>
      <c r="B95" s="44"/>
      <c r="C95" s="235"/>
      <c r="D95" s="236"/>
      <c r="E95" s="239"/>
      <c r="F95" s="240"/>
      <c r="G95" s="240"/>
      <c r="H95" s="240"/>
      <c r="I95" s="240"/>
      <c r="J95" s="240"/>
      <c r="K95" s="240"/>
      <c r="L95" s="240"/>
      <c r="M95" s="240"/>
      <c r="N95" s="240"/>
      <c r="O95" s="241"/>
      <c r="P95" s="86"/>
    </row>
    <row r="96" spans="1:16" s="60" customFormat="1" ht="16" customHeight="1" x14ac:dyDescent="0.4">
      <c r="A96" s="40"/>
      <c r="B96" s="44"/>
      <c r="C96" s="237"/>
      <c r="D96" s="238"/>
      <c r="E96" s="242"/>
      <c r="F96" s="234"/>
      <c r="G96" s="234"/>
      <c r="H96" s="234"/>
      <c r="I96" s="234"/>
      <c r="J96" s="234"/>
      <c r="K96" s="234"/>
      <c r="L96" s="234"/>
      <c r="M96" s="234"/>
      <c r="N96" s="234"/>
      <c r="O96" s="243"/>
      <c r="P96" s="83" t="s">
        <v>40</v>
      </c>
    </row>
    <row r="97" spans="1:16" s="60" customFormat="1" ht="32" customHeight="1" x14ac:dyDescent="0.4">
      <c r="A97" s="40">
        <v>-1</v>
      </c>
      <c r="B97" s="44"/>
      <c r="C97" s="225" t="s">
        <v>27</v>
      </c>
      <c r="D97" s="226"/>
      <c r="E97" s="227" t="s">
        <v>20</v>
      </c>
      <c r="F97" s="227"/>
      <c r="G97" s="227"/>
      <c r="H97" s="227"/>
      <c r="I97" s="227"/>
      <c r="J97" s="227"/>
      <c r="K97" s="227"/>
      <c r="L97" s="228" t="s">
        <v>28</v>
      </c>
      <c r="M97" s="228"/>
      <c r="N97" s="229"/>
      <c r="O97" s="229"/>
      <c r="P97" s="85">
        <v>4.5</v>
      </c>
    </row>
    <row r="98" spans="1:16" s="60" customFormat="1" ht="16" customHeight="1" x14ac:dyDescent="0.4">
      <c r="A98" s="40"/>
      <c r="B98" s="45"/>
      <c r="C98" s="36"/>
      <c r="D98" s="36"/>
      <c r="E98" s="36"/>
      <c r="F98" s="36"/>
      <c r="G98" s="36"/>
      <c r="H98" s="36"/>
      <c r="I98" s="36"/>
      <c r="J98" s="36"/>
      <c r="K98" s="36"/>
      <c r="L98" s="36"/>
      <c r="M98" s="36"/>
      <c r="N98" s="36"/>
      <c r="O98" s="36"/>
      <c r="P98" s="86"/>
    </row>
    <row r="99" spans="1:16" ht="16" customHeight="1" x14ac:dyDescent="0.4">
      <c r="B99" s="24"/>
    </row>
    <row r="100" spans="1:16" ht="20.149999999999999" customHeight="1" x14ac:dyDescent="0.4">
      <c r="B100" s="24"/>
    </row>
    <row r="101" spans="1:16" ht="20.149999999999999" customHeight="1" x14ac:dyDescent="0.4">
      <c r="B101" s="24"/>
    </row>
    <row r="102" spans="1:16" ht="20.149999999999999" customHeight="1" x14ac:dyDescent="0.4">
      <c r="B102" s="24"/>
    </row>
    <row r="103" spans="1:16" ht="20.149999999999999" customHeight="1" x14ac:dyDescent="0.4">
      <c r="B103" s="24"/>
    </row>
    <row r="104" spans="1:16" ht="20.149999999999999" customHeight="1" x14ac:dyDescent="0.4">
      <c r="B104" s="24"/>
    </row>
    <row r="105" spans="1:16" ht="20.149999999999999" customHeight="1" x14ac:dyDescent="0.4">
      <c r="B105" s="24"/>
    </row>
    <row r="106" spans="1:16" ht="20.149999999999999" customHeight="1" x14ac:dyDescent="0.4">
      <c r="B106" s="24"/>
    </row>
    <row r="107" spans="1:16" ht="20.149999999999999" customHeight="1" x14ac:dyDescent="0.4">
      <c r="B107" s="24"/>
    </row>
    <row r="108" spans="1:16" ht="20.149999999999999" customHeight="1" x14ac:dyDescent="0.4">
      <c r="B108" s="24"/>
    </row>
    <row r="109" spans="1:16" ht="20.149999999999999" customHeight="1" x14ac:dyDescent="0.4">
      <c r="B109" s="24"/>
    </row>
    <row r="110" spans="1:16" ht="20.149999999999999" customHeight="1" x14ac:dyDescent="0.4">
      <c r="B110" s="24"/>
    </row>
    <row r="111" spans="1:16" ht="20.149999999999999" customHeight="1" x14ac:dyDescent="0.4">
      <c r="B111" s="24"/>
    </row>
    <row r="112" spans="1:16" ht="20.149999999999999" customHeight="1" x14ac:dyDescent="0.4">
      <c r="B112" s="24"/>
    </row>
    <row r="113" spans="2:2" ht="20.149999999999999" customHeight="1" x14ac:dyDescent="0.4">
      <c r="B113" s="24"/>
    </row>
    <row r="114" spans="2:2" ht="20.149999999999999" customHeight="1" x14ac:dyDescent="0.4">
      <c r="B114" s="24"/>
    </row>
    <row r="115" spans="2:2" x14ac:dyDescent="0.4">
      <c r="B115" s="24"/>
    </row>
    <row r="116" spans="2:2" x14ac:dyDescent="0.4">
      <c r="B116" s="24"/>
    </row>
    <row r="117" spans="2:2" x14ac:dyDescent="0.4">
      <c r="B117" s="24"/>
    </row>
    <row r="118" spans="2:2" x14ac:dyDescent="0.4">
      <c r="B118" s="24"/>
    </row>
    <row r="119" spans="2:2" x14ac:dyDescent="0.4">
      <c r="B119" s="24"/>
    </row>
    <row r="120" spans="2:2" x14ac:dyDescent="0.4">
      <c r="B120" s="24"/>
    </row>
    <row r="121" spans="2:2" x14ac:dyDescent="0.4">
      <c r="B121" s="24"/>
    </row>
    <row r="122" spans="2:2" x14ac:dyDescent="0.4">
      <c r="B122" s="24"/>
    </row>
    <row r="123" spans="2:2" x14ac:dyDescent="0.4">
      <c r="B123" s="24"/>
    </row>
    <row r="124" spans="2:2" x14ac:dyDescent="0.4">
      <c r="B124" s="24"/>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ht="16.5" x14ac:dyDescent="0.4">
      <c r="B160" s="15"/>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row r="1039" spans="2:2" x14ac:dyDescent="0.4">
      <c r="B1039" s="24"/>
    </row>
    <row r="1040" spans="2:2" x14ac:dyDescent="0.4">
      <c r="B1040" s="24"/>
    </row>
    <row r="1041" spans="2:2" x14ac:dyDescent="0.4">
      <c r="B1041" s="24"/>
    </row>
    <row r="1042" spans="2:2" x14ac:dyDescent="0.4">
      <c r="B1042" s="24"/>
    </row>
    <row r="1043" spans="2:2" x14ac:dyDescent="0.4">
      <c r="B1043" s="24"/>
    </row>
    <row r="1044" spans="2:2" x14ac:dyDescent="0.4">
      <c r="B1044" s="24"/>
    </row>
    <row r="1045" spans="2:2" x14ac:dyDescent="0.4">
      <c r="B1045" s="24"/>
    </row>
    <row r="1046" spans="2:2" x14ac:dyDescent="0.4">
      <c r="B1046" s="24"/>
    </row>
    <row r="1047" spans="2:2" x14ac:dyDescent="0.4">
      <c r="B1047" s="24"/>
    </row>
    <row r="1048" spans="2:2" x14ac:dyDescent="0.4">
      <c r="B1048" s="24"/>
    </row>
    <row r="1049" spans="2:2" x14ac:dyDescent="0.4">
      <c r="B1049" s="24"/>
    </row>
    <row r="1050" spans="2:2" x14ac:dyDescent="0.4">
      <c r="B1050" s="24"/>
    </row>
    <row r="1051" spans="2:2" x14ac:dyDescent="0.4">
      <c r="B1051" s="24"/>
    </row>
    <row r="1052" spans="2:2" x14ac:dyDescent="0.4">
      <c r="B1052" s="24"/>
    </row>
    <row r="1053" spans="2:2" x14ac:dyDescent="0.4">
      <c r="B1053" s="24"/>
    </row>
    <row r="1054" spans="2:2" x14ac:dyDescent="0.4">
      <c r="B1054" s="24"/>
    </row>
    <row r="1055" spans="2:2" x14ac:dyDescent="0.4">
      <c r="B1055" s="24"/>
    </row>
    <row r="1056" spans="2:2" x14ac:dyDescent="0.4">
      <c r="B1056" s="24"/>
    </row>
    <row r="1057" spans="2:2" x14ac:dyDescent="0.4">
      <c r="B1057" s="24"/>
    </row>
    <row r="1058" spans="2:2" x14ac:dyDescent="0.4">
      <c r="B1058" s="24"/>
    </row>
    <row r="1059" spans="2:2" x14ac:dyDescent="0.4">
      <c r="B1059" s="24"/>
    </row>
    <row r="1060" spans="2:2" x14ac:dyDescent="0.4">
      <c r="B1060" s="24"/>
    </row>
    <row r="1061" spans="2:2" x14ac:dyDescent="0.4">
      <c r="B1061" s="24"/>
    </row>
    <row r="1062" spans="2:2" x14ac:dyDescent="0.4">
      <c r="B1062" s="24"/>
    </row>
    <row r="1063" spans="2:2" x14ac:dyDescent="0.4">
      <c r="B1063" s="24"/>
    </row>
    <row r="1064" spans="2:2" x14ac:dyDescent="0.4">
      <c r="B1064" s="24"/>
    </row>
    <row r="1065" spans="2:2" x14ac:dyDescent="0.4">
      <c r="B1065" s="24"/>
    </row>
    <row r="1066" spans="2:2" x14ac:dyDescent="0.4">
      <c r="B1066" s="24"/>
    </row>
    <row r="1067" spans="2:2" x14ac:dyDescent="0.4">
      <c r="B1067" s="24"/>
    </row>
    <row r="1068" spans="2:2" x14ac:dyDescent="0.4">
      <c r="B1068" s="24"/>
    </row>
    <row r="1069" spans="2:2" x14ac:dyDescent="0.4">
      <c r="B1069" s="24"/>
    </row>
    <row r="1070" spans="2:2" x14ac:dyDescent="0.4">
      <c r="B1070" s="24"/>
    </row>
    <row r="1071" spans="2:2" x14ac:dyDescent="0.4">
      <c r="B1071" s="24"/>
    </row>
    <row r="1072" spans="2:2" x14ac:dyDescent="0.4">
      <c r="B1072" s="24"/>
    </row>
    <row r="1073" spans="2:2" x14ac:dyDescent="0.4">
      <c r="B1073" s="24"/>
    </row>
    <row r="1074" spans="2:2" x14ac:dyDescent="0.4">
      <c r="B1074" s="24"/>
    </row>
  </sheetData>
  <sheetProtection algorithmName="SHA-512" hashValue="5F1yndMM+8raj4hZRJN3hqB+85gkjvRc7hbkhg2x5ptEi/SBDiLChJEZjISyPLAjGjPH5IbckGPboFHaj6qqHQ==" saltValue="q1nonj6ojeOHXroFBQewHg==" spinCount="100000" sheet="1" scenarios="1" selectLockedCells="1"/>
  <mergeCells count="122">
    <mergeCell ref="E34:K34"/>
    <mergeCell ref="L34:M34"/>
    <mergeCell ref="N34:O34"/>
    <mergeCell ref="C35:D35"/>
    <mergeCell ref="E35:O35"/>
    <mergeCell ref="E30:K30"/>
    <mergeCell ref="C31:D31"/>
    <mergeCell ref="E31:K31"/>
    <mergeCell ref="L31:M31"/>
    <mergeCell ref="N31:O31"/>
    <mergeCell ref="C32:D32"/>
    <mergeCell ref="E32:K32"/>
    <mergeCell ref="L32:M32"/>
    <mergeCell ref="N32:O32"/>
    <mergeCell ref="C33:D33"/>
    <mergeCell ref="E33:K33"/>
    <mergeCell ref="L33:M33"/>
    <mergeCell ref="N33:O33"/>
    <mergeCell ref="C34:D34"/>
    <mergeCell ref="L30:M30"/>
    <mergeCell ref="N30:O30"/>
    <mergeCell ref="E17:G17"/>
    <mergeCell ref="H17:I17"/>
    <mergeCell ref="C22:O22"/>
    <mergeCell ref="C23:D24"/>
    <mergeCell ref="E23:O24"/>
    <mergeCell ref="C17:D17"/>
    <mergeCell ref="L17:M17"/>
    <mergeCell ref="N17:O17"/>
    <mergeCell ref="E20:O20"/>
    <mergeCell ref="L86:M86"/>
    <mergeCell ref="N86:O86"/>
    <mergeCell ref="C67:D69"/>
    <mergeCell ref="E67:O69"/>
    <mergeCell ref="C70:D73"/>
    <mergeCell ref="E70:O73"/>
    <mergeCell ref="C74:D74"/>
    <mergeCell ref="H13:I13"/>
    <mergeCell ref="C14:D14"/>
    <mergeCell ref="E14:G14"/>
    <mergeCell ref="H14:I14"/>
    <mergeCell ref="L14:M14"/>
    <mergeCell ref="C18:D18"/>
    <mergeCell ref="E18:K18"/>
    <mergeCell ref="L18:M18"/>
    <mergeCell ref="C19:D19"/>
    <mergeCell ref="E19:K19"/>
    <mergeCell ref="L19:M19"/>
    <mergeCell ref="C16:D16"/>
    <mergeCell ref="E16:G16"/>
    <mergeCell ref="H16:I16"/>
    <mergeCell ref="L16:M16"/>
    <mergeCell ref="C25:D28"/>
    <mergeCell ref="E25:O28"/>
    <mergeCell ref="C97:D97"/>
    <mergeCell ref="E97:K97"/>
    <mergeCell ref="L97:M97"/>
    <mergeCell ref="N97:O97"/>
    <mergeCell ref="C88:D88"/>
    <mergeCell ref="E88:O88"/>
    <mergeCell ref="C89:D92"/>
    <mergeCell ref="E89:O92"/>
    <mergeCell ref="C93:D96"/>
    <mergeCell ref="E93:O96"/>
    <mergeCell ref="E74:K74"/>
    <mergeCell ref="L74:M74"/>
    <mergeCell ref="C76:O76"/>
    <mergeCell ref="N74:O74"/>
    <mergeCell ref="C77:D77"/>
    <mergeCell ref="E77:O77"/>
    <mergeCell ref="C78:D81"/>
    <mergeCell ref="E78:O81"/>
    <mergeCell ref="C82:D85"/>
    <mergeCell ref="E82:O85"/>
    <mergeCell ref="C86:D86"/>
    <mergeCell ref="E86:K86"/>
    <mergeCell ref="C2:O2"/>
    <mergeCell ref="C46:D49"/>
    <mergeCell ref="E46:O49"/>
    <mergeCell ref="C50:D50"/>
    <mergeCell ref="E50:K50"/>
    <mergeCell ref="L50:M50"/>
    <mergeCell ref="N50:O50"/>
    <mergeCell ref="C37:O37"/>
    <mergeCell ref="C38:D39"/>
    <mergeCell ref="E38:O39"/>
    <mergeCell ref="C40:D45"/>
    <mergeCell ref="E40:O45"/>
    <mergeCell ref="C4:O4"/>
    <mergeCell ref="C5:D6"/>
    <mergeCell ref="E5:O6"/>
    <mergeCell ref="C12:D12"/>
    <mergeCell ref="E12:O12"/>
    <mergeCell ref="C7:D11"/>
    <mergeCell ref="E7:O11"/>
    <mergeCell ref="C13:D13"/>
    <mergeCell ref="E13:G13"/>
    <mergeCell ref="L13:M13"/>
    <mergeCell ref="N13:O13"/>
    <mergeCell ref="C20:D20"/>
    <mergeCell ref="C66:D66"/>
    <mergeCell ref="E66:O66"/>
    <mergeCell ref="C52:D53"/>
    <mergeCell ref="E52:O53"/>
    <mergeCell ref="C54:D59"/>
    <mergeCell ref="E54:O59"/>
    <mergeCell ref="C60:D63"/>
    <mergeCell ref="E60:O63"/>
    <mergeCell ref="C64:D64"/>
    <mergeCell ref="E64:K64"/>
    <mergeCell ref="L64:M64"/>
    <mergeCell ref="N64:O64"/>
    <mergeCell ref="N16:O16"/>
    <mergeCell ref="N14:O14"/>
    <mergeCell ref="C15:D15"/>
    <mergeCell ref="E15:G15"/>
    <mergeCell ref="H15:I15"/>
    <mergeCell ref="L15:M15"/>
    <mergeCell ref="N15:O15"/>
    <mergeCell ref="C29:D29"/>
    <mergeCell ref="E29:O29"/>
    <mergeCell ref="C30:D30"/>
  </mergeCells>
  <phoneticPr fontId="1" type="noConversion"/>
  <conditionalFormatting sqref="F51:K51 F65:K65 F75:K75 F98:K98">
    <cfRule type="expression" dxfId="329" priority="149">
      <formula>$E$51</formula>
    </cfRule>
  </conditionalFormatting>
  <conditionalFormatting sqref="L51:S51 L65:S65 L75:S75 L98:S98">
    <cfRule type="expression" dxfId="328" priority="148">
      <formula>$E$51</formula>
    </cfRule>
  </conditionalFormatting>
  <conditionalFormatting sqref="R51:S51 R40:S45 R65:S65 R54:S59 R75:S75 R67:S69 Q12:R12 R25:S28 Q30:R35">
    <cfRule type="containsText" dxfId="327" priority="146" operator="containsText" text="Fail">
      <formula>NOT(ISERROR(SEARCH("Fail",Q12)))</formula>
    </cfRule>
    <cfRule type="containsText" dxfId="326" priority="147" operator="containsText" text="Fail">
      <formula>NOT(ISERROR(SEARCH("Fail",Q12)))</formula>
    </cfRule>
  </conditionalFormatting>
  <conditionalFormatting sqref="A110">
    <cfRule type="expression" dxfId="325" priority="145">
      <formula>#REF!</formula>
    </cfRule>
  </conditionalFormatting>
  <conditionalFormatting sqref="L110">
    <cfRule type="expression" dxfId="324" priority="144">
      <formula>#REF!</formula>
    </cfRule>
  </conditionalFormatting>
  <conditionalFormatting sqref="P49">
    <cfRule type="expression" dxfId="323" priority="143">
      <formula>#REF!</formula>
    </cfRule>
  </conditionalFormatting>
  <conditionalFormatting sqref="Q46:R49">
    <cfRule type="containsText" dxfId="322" priority="84" operator="containsText" text="Fail">
      <formula>NOT(ISERROR(SEARCH("Fail",Q46)))</formula>
    </cfRule>
    <cfRule type="containsText" dxfId="321" priority="85" operator="containsText" text="Fail">
      <formula>NOT(ISERROR(SEARCH("Fail",Q46)))</formula>
    </cfRule>
  </conditionalFormatting>
  <conditionalFormatting sqref="Q46:R49">
    <cfRule type="expression" dxfId="320" priority="83">
      <formula>#REF!</formula>
    </cfRule>
  </conditionalFormatting>
  <conditionalFormatting sqref="Q50:R50">
    <cfRule type="containsText" dxfId="319" priority="81" operator="containsText" text="Fail">
      <formula>NOT(ISERROR(SEARCH("Fail",Q50)))</formula>
    </cfRule>
    <cfRule type="containsText" dxfId="318" priority="82" operator="containsText" text="Fail">
      <formula>NOT(ISERROR(SEARCH("Fail",Q50)))</formula>
    </cfRule>
  </conditionalFormatting>
  <conditionalFormatting sqref="Q50:R50">
    <cfRule type="expression" dxfId="317" priority="80">
      <formula>#REF!</formula>
    </cfRule>
  </conditionalFormatting>
  <conditionalFormatting sqref="N50">
    <cfRule type="cellIs" dxfId="316" priority="78" operator="equal">
      <formula>"FAIL"</formula>
    </cfRule>
    <cfRule type="cellIs" dxfId="315" priority="79" operator="equal">
      <formula>"PASS"</formula>
    </cfRule>
  </conditionalFormatting>
  <conditionalFormatting sqref="P50">
    <cfRule type="expression" dxfId="314" priority="77">
      <formula>#REF!</formula>
    </cfRule>
  </conditionalFormatting>
  <conditionalFormatting sqref="P63">
    <cfRule type="expression" dxfId="313" priority="76">
      <formula>#REF!</formula>
    </cfRule>
  </conditionalFormatting>
  <conditionalFormatting sqref="Q60:R63">
    <cfRule type="containsText" dxfId="312" priority="74" operator="containsText" text="Fail">
      <formula>NOT(ISERROR(SEARCH("Fail",Q60)))</formula>
    </cfRule>
    <cfRule type="containsText" dxfId="311" priority="75" operator="containsText" text="Fail">
      <formula>NOT(ISERROR(SEARCH("Fail",Q60)))</formula>
    </cfRule>
  </conditionalFormatting>
  <conditionalFormatting sqref="Q60:R63">
    <cfRule type="expression" dxfId="310" priority="73">
      <formula>#REF!</formula>
    </cfRule>
  </conditionalFormatting>
  <conditionalFormatting sqref="Q64:R64">
    <cfRule type="containsText" dxfId="309" priority="71" operator="containsText" text="Fail">
      <formula>NOT(ISERROR(SEARCH("Fail",Q64)))</formula>
    </cfRule>
    <cfRule type="containsText" dxfId="308" priority="72" operator="containsText" text="Fail">
      <formula>NOT(ISERROR(SEARCH("Fail",Q64)))</formula>
    </cfRule>
  </conditionalFormatting>
  <conditionalFormatting sqref="Q64:R64">
    <cfRule type="expression" dxfId="307" priority="70">
      <formula>#REF!</formula>
    </cfRule>
  </conditionalFormatting>
  <conditionalFormatting sqref="N64">
    <cfRule type="cellIs" dxfId="306" priority="68" operator="equal">
      <formula>"FAIL"</formula>
    </cfRule>
    <cfRule type="cellIs" dxfId="305" priority="69" operator="equal">
      <formula>"PASS"</formula>
    </cfRule>
  </conditionalFormatting>
  <conditionalFormatting sqref="P64">
    <cfRule type="expression" dxfId="304" priority="67">
      <formula>#REF!</formula>
    </cfRule>
  </conditionalFormatting>
  <conditionalFormatting sqref="P73">
    <cfRule type="expression" dxfId="303" priority="66">
      <formula>#REF!</formula>
    </cfRule>
  </conditionalFormatting>
  <conditionalFormatting sqref="Q70:R73">
    <cfRule type="containsText" dxfId="302" priority="64" operator="containsText" text="Fail">
      <formula>NOT(ISERROR(SEARCH("Fail",Q70)))</formula>
    </cfRule>
    <cfRule type="containsText" dxfId="301" priority="65" operator="containsText" text="Fail">
      <formula>NOT(ISERROR(SEARCH("Fail",Q70)))</formula>
    </cfRule>
  </conditionalFormatting>
  <conditionalFormatting sqref="Q70:R73">
    <cfRule type="expression" dxfId="300" priority="63">
      <formula>#REF!</formula>
    </cfRule>
  </conditionalFormatting>
  <conditionalFormatting sqref="Q74:R74">
    <cfRule type="containsText" dxfId="299" priority="61" operator="containsText" text="Fail">
      <formula>NOT(ISERROR(SEARCH("Fail",Q74)))</formula>
    </cfRule>
    <cfRule type="containsText" dxfId="298" priority="62" operator="containsText" text="Fail">
      <formula>NOT(ISERROR(SEARCH("Fail",Q74)))</formula>
    </cfRule>
  </conditionalFormatting>
  <conditionalFormatting sqref="Q74:R74">
    <cfRule type="expression" dxfId="297" priority="60">
      <formula>#REF!</formula>
    </cfRule>
  </conditionalFormatting>
  <conditionalFormatting sqref="N74">
    <cfRule type="cellIs" dxfId="296" priority="58" operator="equal">
      <formula>"FAIL"</formula>
    </cfRule>
    <cfRule type="cellIs" dxfId="295" priority="59" operator="equal">
      <formula>"PASS"</formula>
    </cfRule>
  </conditionalFormatting>
  <conditionalFormatting sqref="P74">
    <cfRule type="expression" dxfId="294" priority="57">
      <formula>#REF!</formula>
    </cfRule>
  </conditionalFormatting>
  <conditionalFormatting sqref="F87:K87">
    <cfRule type="expression" dxfId="293" priority="56">
      <formula>$E$51</formula>
    </cfRule>
  </conditionalFormatting>
  <conditionalFormatting sqref="L87:S87">
    <cfRule type="expression" dxfId="292" priority="55">
      <formula>$E$51</formula>
    </cfRule>
  </conditionalFormatting>
  <conditionalFormatting sqref="R87:S87 R78:S81 R98:S98 R89:S92">
    <cfRule type="containsText" dxfId="291" priority="53" operator="containsText" text="Fail">
      <formula>NOT(ISERROR(SEARCH("Fail",R78)))</formula>
    </cfRule>
    <cfRule type="containsText" dxfId="290" priority="54" operator="containsText" text="Fail">
      <formula>NOT(ISERROR(SEARCH("Fail",R78)))</formula>
    </cfRule>
  </conditionalFormatting>
  <conditionalFormatting sqref="P85">
    <cfRule type="expression" dxfId="289" priority="52">
      <formula>#REF!</formula>
    </cfRule>
  </conditionalFormatting>
  <conditionalFormatting sqref="Q82:R85">
    <cfRule type="containsText" dxfId="288" priority="50" operator="containsText" text="Fail">
      <formula>NOT(ISERROR(SEARCH("Fail",Q82)))</formula>
    </cfRule>
    <cfRule type="containsText" dxfId="287" priority="51" operator="containsText" text="Fail">
      <formula>NOT(ISERROR(SEARCH("Fail",Q82)))</formula>
    </cfRule>
  </conditionalFormatting>
  <conditionalFormatting sqref="Q82:R85">
    <cfRule type="expression" dxfId="286" priority="49">
      <formula>#REF!</formula>
    </cfRule>
  </conditionalFormatting>
  <conditionalFormatting sqref="Q86:R86">
    <cfRule type="containsText" dxfId="285" priority="47" operator="containsText" text="Fail">
      <formula>NOT(ISERROR(SEARCH("Fail",Q86)))</formula>
    </cfRule>
    <cfRule type="containsText" dxfId="284" priority="48" operator="containsText" text="Fail">
      <formula>NOT(ISERROR(SEARCH("Fail",Q86)))</formula>
    </cfRule>
  </conditionalFormatting>
  <conditionalFormatting sqref="Q86:R86">
    <cfRule type="expression" dxfId="283" priority="46">
      <formula>#REF!</formula>
    </cfRule>
  </conditionalFormatting>
  <conditionalFormatting sqref="N86">
    <cfRule type="cellIs" dxfId="282" priority="44" operator="equal">
      <formula>"FAIL"</formula>
    </cfRule>
    <cfRule type="cellIs" dxfId="281" priority="45" operator="equal">
      <formula>"PASS"</formula>
    </cfRule>
  </conditionalFormatting>
  <conditionalFormatting sqref="P86">
    <cfRule type="expression" dxfId="280" priority="43">
      <formula>#REF!</formula>
    </cfRule>
  </conditionalFormatting>
  <conditionalFormatting sqref="P96">
    <cfRule type="expression" dxfId="279" priority="42">
      <formula>#REF!</formula>
    </cfRule>
  </conditionalFormatting>
  <conditionalFormatting sqref="Q93:R96">
    <cfRule type="containsText" dxfId="278" priority="40" operator="containsText" text="Fail">
      <formula>NOT(ISERROR(SEARCH("Fail",Q93)))</formula>
    </cfRule>
    <cfRule type="containsText" dxfId="277" priority="41" operator="containsText" text="Fail">
      <formula>NOT(ISERROR(SEARCH("Fail",Q93)))</formula>
    </cfRule>
  </conditionalFormatting>
  <conditionalFormatting sqref="Q93:R96">
    <cfRule type="expression" dxfId="276" priority="39">
      <formula>#REF!</formula>
    </cfRule>
  </conditionalFormatting>
  <conditionalFormatting sqref="Q97:R97">
    <cfRule type="containsText" dxfId="275" priority="37" operator="containsText" text="Fail">
      <formula>NOT(ISERROR(SEARCH("Fail",Q97)))</formula>
    </cfRule>
    <cfRule type="containsText" dxfId="274" priority="38" operator="containsText" text="Fail">
      <formula>NOT(ISERROR(SEARCH("Fail",Q97)))</formula>
    </cfRule>
  </conditionalFormatting>
  <conditionalFormatting sqref="Q97:R97">
    <cfRule type="expression" dxfId="273" priority="36">
      <formula>#REF!</formula>
    </cfRule>
  </conditionalFormatting>
  <conditionalFormatting sqref="N97">
    <cfRule type="cellIs" dxfId="272" priority="34" operator="equal">
      <formula>"FAIL"</formula>
    </cfRule>
    <cfRule type="cellIs" dxfId="271" priority="35" operator="equal">
      <formula>"PASS"</formula>
    </cfRule>
  </conditionalFormatting>
  <conditionalFormatting sqref="P97">
    <cfRule type="expression" dxfId="270" priority="33">
      <formula>#REF!</formula>
    </cfRule>
  </conditionalFormatting>
  <conditionalFormatting sqref="F21:K21 F36:K36">
    <cfRule type="expression" dxfId="269" priority="32">
      <formula>$E$21</formula>
    </cfRule>
  </conditionalFormatting>
  <conditionalFormatting sqref="L21:S21 L36:S36">
    <cfRule type="expression" dxfId="268" priority="31">
      <formula>$E$21</formula>
    </cfRule>
  </conditionalFormatting>
  <conditionalFormatting sqref="R21:S21 R7:S11 R36:S36">
    <cfRule type="containsText" dxfId="267" priority="29" operator="containsText" text="Fail">
      <formula>NOT(ISERROR(SEARCH("Fail",R7)))</formula>
    </cfRule>
    <cfRule type="containsText" dxfId="266" priority="30" operator="containsText" text="Fail">
      <formula>NOT(ISERROR(SEARCH("Fail",R7)))</formula>
    </cfRule>
  </conditionalFormatting>
  <conditionalFormatting sqref="Q12:R12">
    <cfRule type="expression" dxfId="265" priority="28">
      <formula>#REF!</formula>
    </cfRule>
  </conditionalFormatting>
  <conditionalFormatting sqref="P19">
    <cfRule type="expression" dxfId="264" priority="21">
      <formula>#REF!</formula>
    </cfRule>
  </conditionalFormatting>
  <conditionalFormatting sqref="Q13:R20">
    <cfRule type="containsText" dxfId="263" priority="19" operator="containsText" text="Fail">
      <formula>NOT(ISERROR(SEARCH("Fail",Q13)))</formula>
    </cfRule>
    <cfRule type="containsText" dxfId="262" priority="20" operator="containsText" text="Fail">
      <formula>NOT(ISERROR(SEARCH("Fail",Q13)))</formula>
    </cfRule>
  </conditionalFormatting>
  <conditionalFormatting sqref="Q20:R20">
    <cfRule type="expression" dxfId="261" priority="18">
      <formula>#REF!</formula>
    </cfRule>
  </conditionalFormatting>
  <conditionalFormatting sqref="Q13:R19">
    <cfRule type="expression" dxfId="260" priority="17">
      <formula>#REF!</formula>
    </cfRule>
  </conditionalFormatting>
  <conditionalFormatting sqref="N13:N19">
    <cfRule type="cellIs" dxfId="259" priority="15" operator="equal">
      <formula>"FAIL"</formula>
    </cfRule>
    <cfRule type="cellIs" dxfId="258" priority="16" operator="equal">
      <formula>"PASS"</formula>
    </cfRule>
  </conditionalFormatting>
  <conditionalFormatting sqref="P13:P19">
    <cfRule type="expression" dxfId="257" priority="14">
      <formula>#REF!</formula>
    </cfRule>
  </conditionalFormatting>
  <conditionalFormatting sqref="P12">
    <cfRule type="expression" dxfId="256" priority="13">
      <formula>#REF!</formula>
    </cfRule>
  </conditionalFormatting>
  <conditionalFormatting sqref="Q29:R29">
    <cfRule type="containsText" dxfId="255" priority="11" operator="containsText" text="Fail">
      <formula>NOT(ISERROR(SEARCH("Fail",Q29)))</formula>
    </cfRule>
    <cfRule type="containsText" dxfId="254" priority="12" operator="containsText" text="Fail">
      <formula>NOT(ISERROR(SEARCH("Fail",Q29)))</formula>
    </cfRule>
  </conditionalFormatting>
  <conditionalFormatting sqref="Q29:R29">
    <cfRule type="expression" dxfId="253" priority="10">
      <formula>#REF!</formula>
    </cfRule>
  </conditionalFormatting>
  <conditionalFormatting sqref="Q35:R35">
    <cfRule type="expression" dxfId="252" priority="6">
      <formula>#REF!</formula>
    </cfRule>
  </conditionalFormatting>
  <conditionalFormatting sqref="Q30:R34">
    <cfRule type="expression" dxfId="251" priority="5">
      <formula>#REF!</formula>
    </cfRule>
  </conditionalFormatting>
  <conditionalFormatting sqref="N30:N34">
    <cfRule type="cellIs" dxfId="250" priority="3" operator="equal">
      <formula>"FAIL"</formula>
    </cfRule>
    <cfRule type="cellIs" dxfId="249" priority="4" operator="equal">
      <formula>"PASS"</formula>
    </cfRule>
  </conditionalFormatting>
  <conditionalFormatting sqref="P30:P34">
    <cfRule type="expression" dxfId="248" priority="2">
      <formula>#REF!</formula>
    </cfRule>
  </conditionalFormatting>
  <conditionalFormatting sqref="P29">
    <cfRule type="expression" dxfId="247" priority="1">
      <formula>#REF!</formula>
    </cfRule>
  </conditionalFormatting>
  <dataValidations count="1">
    <dataValidation type="list" allowBlank="1" showInputMessage="1" showErrorMessage="1" sqref="N50 N64 N74 N86 N97 N13:N19 N30:N34" xr:uid="{F68364F1-7138-4A13-816E-2398BE7E3012}">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70677"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70677" r:id="rId5" name="ReEnter"/>
      </mc:Fallback>
    </mc:AlternateContent>
    <mc:AlternateContent xmlns:mc="http://schemas.openxmlformats.org/markup-compatibility/2006">
      <mc:Choice Requires="x14">
        <control shapeId="70676" r:id="rId7" name="MPT_01_04">
          <controlPr defaultSize="0" print="0" autoLine="0" r:id="rId8">
            <anchor moveWithCells="1" sizeWithCells="1">
              <from>
                <xdr:col>1</xdr:col>
                <xdr:colOff>171450</xdr:colOff>
                <xdr:row>33</xdr:row>
                <xdr:rowOff>31750</xdr:rowOff>
              </from>
              <to>
                <xdr:col>1</xdr:col>
                <xdr:colOff>393700</xdr:colOff>
                <xdr:row>33</xdr:row>
                <xdr:rowOff>196850</xdr:rowOff>
              </to>
            </anchor>
          </controlPr>
        </control>
      </mc:Choice>
      <mc:Fallback>
        <control shapeId="70676" r:id="rId7" name="MPT_01_04"/>
      </mc:Fallback>
    </mc:AlternateContent>
    <mc:AlternateContent xmlns:mc="http://schemas.openxmlformats.org/markup-compatibility/2006">
      <mc:Choice Requires="x14">
        <control shapeId="70675" r:id="rId9" name="MPT_01_03">
          <controlPr defaultSize="0" print="0" autoLine="0" r:id="rId8">
            <anchor moveWithCells="1" sizeWithCells="1">
              <from>
                <xdr:col>1</xdr:col>
                <xdr:colOff>171450</xdr:colOff>
                <xdr:row>32</xdr:row>
                <xdr:rowOff>31750</xdr:rowOff>
              </from>
              <to>
                <xdr:col>1</xdr:col>
                <xdr:colOff>393700</xdr:colOff>
                <xdr:row>32</xdr:row>
                <xdr:rowOff>196850</xdr:rowOff>
              </to>
            </anchor>
          </controlPr>
        </control>
      </mc:Choice>
      <mc:Fallback>
        <control shapeId="70675" r:id="rId9" name="MPT_01_03"/>
      </mc:Fallback>
    </mc:AlternateContent>
    <mc:AlternateContent xmlns:mc="http://schemas.openxmlformats.org/markup-compatibility/2006">
      <mc:Choice Requires="x14">
        <control shapeId="70674" r:id="rId10" name="MPT_01_02">
          <controlPr defaultSize="0" print="0" autoLine="0" r:id="rId8">
            <anchor moveWithCells="1" sizeWithCells="1">
              <from>
                <xdr:col>1</xdr:col>
                <xdr:colOff>171450</xdr:colOff>
                <xdr:row>31</xdr:row>
                <xdr:rowOff>31750</xdr:rowOff>
              </from>
              <to>
                <xdr:col>1</xdr:col>
                <xdr:colOff>393700</xdr:colOff>
                <xdr:row>31</xdr:row>
                <xdr:rowOff>196850</xdr:rowOff>
              </to>
            </anchor>
          </controlPr>
        </control>
      </mc:Choice>
      <mc:Fallback>
        <control shapeId="70674" r:id="rId10" name="MPT_01_02"/>
      </mc:Fallback>
    </mc:AlternateContent>
    <mc:AlternateContent xmlns:mc="http://schemas.openxmlformats.org/markup-compatibility/2006">
      <mc:Choice Requires="x14">
        <control shapeId="70673" r:id="rId11" name="MPT_01_01">
          <controlPr defaultSize="0" print="0" autoLine="0" r:id="rId8">
            <anchor moveWithCells="1" sizeWithCells="1">
              <from>
                <xdr:col>1</xdr:col>
                <xdr:colOff>171450</xdr:colOff>
                <xdr:row>30</xdr:row>
                <xdr:rowOff>31750</xdr:rowOff>
              </from>
              <to>
                <xdr:col>1</xdr:col>
                <xdr:colOff>393700</xdr:colOff>
                <xdr:row>30</xdr:row>
                <xdr:rowOff>196850</xdr:rowOff>
              </to>
            </anchor>
          </controlPr>
        </control>
      </mc:Choice>
      <mc:Fallback>
        <control shapeId="70673" r:id="rId11" name="MPT_01_01"/>
      </mc:Fallback>
    </mc:AlternateContent>
    <mc:AlternateContent xmlns:mc="http://schemas.openxmlformats.org/markup-compatibility/2006">
      <mc:Choice Requires="x14">
        <control shapeId="70672" r:id="rId12" name="PME_01_04">
          <controlPr defaultSize="0" print="0" autoLine="0" r:id="rId8">
            <anchor moveWithCells="1" sizeWithCells="1">
              <from>
                <xdr:col>1</xdr:col>
                <xdr:colOff>171450</xdr:colOff>
                <xdr:row>16</xdr:row>
                <xdr:rowOff>31750</xdr:rowOff>
              </from>
              <to>
                <xdr:col>1</xdr:col>
                <xdr:colOff>393700</xdr:colOff>
                <xdr:row>16</xdr:row>
                <xdr:rowOff>196850</xdr:rowOff>
              </to>
            </anchor>
          </controlPr>
        </control>
      </mc:Choice>
      <mc:Fallback>
        <control shapeId="70672" r:id="rId12" name="PME_01_04"/>
      </mc:Fallback>
    </mc:AlternateContent>
    <mc:AlternateContent xmlns:mc="http://schemas.openxmlformats.org/markup-compatibility/2006">
      <mc:Choice Requires="x14">
        <control shapeId="70671" r:id="rId13" name="PME_01_03">
          <controlPr defaultSize="0" print="0" autoLine="0" r:id="rId8">
            <anchor moveWithCells="1" sizeWithCells="1">
              <from>
                <xdr:col>1</xdr:col>
                <xdr:colOff>171450</xdr:colOff>
                <xdr:row>15</xdr:row>
                <xdr:rowOff>31750</xdr:rowOff>
              </from>
              <to>
                <xdr:col>1</xdr:col>
                <xdr:colOff>393700</xdr:colOff>
                <xdr:row>15</xdr:row>
                <xdr:rowOff>196850</xdr:rowOff>
              </to>
            </anchor>
          </controlPr>
        </control>
      </mc:Choice>
      <mc:Fallback>
        <control shapeId="70671" r:id="rId13" name="PME_01_03"/>
      </mc:Fallback>
    </mc:AlternateContent>
    <mc:AlternateContent xmlns:mc="http://schemas.openxmlformats.org/markup-compatibility/2006">
      <mc:Choice Requires="x14">
        <control shapeId="70670" r:id="rId14" name="PME_01_02">
          <controlPr defaultSize="0" print="0" autoLine="0" r:id="rId8">
            <anchor moveWithCells="1" sizeWithCells="1">
              <from>
                <xdr:col>1</xdr:col>
                <xdr:colOff>171450</xdr:colOff>
                <xdr:row>14</xdr:row>
                <xdr:rowOff>31750</xdr:rowOff>
              </from>
              <to>
                <xdr:col>1</xdr:col>
                <xdr:colOff>393700</xdr:colOff>
                <xdr:row>14</xdr:row>
                <xdr:rowOff>196850</xdr:rowOff>
              </to>
            </anchor>
          </controlPr>
        </control>
      </mc:Choice>
      <mc:Fallback>
        <control shapeId="70670" r:id="rId14" name="PME_01_02"/>
      </mc:Fallback>
    </mc:AlternateContent>
    <mc:AlternateContent xmlns:mc="http://schemas.openxmlformats.org/markup-compatibility/2006">
      <mc:Choice Requires="x14">
        <control shapeId="70669" r:id="rId15" name="PME_01_01">
          <controlPr defaultSize="0" print="0" autoLine="0" r:id="rId8">
            <anchor moveWithCells="1" sizeWithCells="1">
              <from>
                <xdr:col>1</xdr:col>
                <xdr:colOff>171450</xdr:colOff>
                <xdr:row>13</xdr:row>
                <xdr:rowOff>31750</xdr:rowOff>
              </from>
              <to>
                <xdr:col>1</xdr:col>
                <xdr:colOff>393700</xdr:colOff>
                <xdr:row>13</xdr:row>
                <xdr:rowOff>196850</xdr:rowOff>
              </to>
            </anchor>
          </controlPr>
        </control>
      </mc:Choice>
      <mc:Fallback>
        <control shapeId="70669" r:id="rId15" name="PME_01_01"/>
      </mc:Fallback>
    </mc:AlternateContent>
    <mc:AlternateContent xmlns:mc="http://schemas.openxmlformats.org/markup-compatibility/2006">
      <mc:Choice Requires="x14">
        <control shapeId="70659" r:id="rId16" name="HomeBtn">
          <controlPr defaultSize="0" print="0" autoLine="0" r:id="rId17">
            <anchor moveWithCells="1" sizeWithCells="1">
              <from>
                <xdr:col>15</xdr:col>
                <xdr:colOff>57150</xdr:colOff>
                <xdr:row>1</xdr:row>
                <xdr:rowOff>31750</xdr:rowOff>
              </from>
              <to>
                <xdr:col>15</xdr:col>
                <xdr:colOff>381000</xdr:colOff>
                <xdr:row>1</xdr:row>
                <xdr:rowOff>317500</xdr:rowOff>
              </to>
            </anchor>
          </controlPr>
        </control>
      </mc:Choice>
      <mc:Fallback>
        <control shapeId="70659" r:id="rId16" name="HomeBtn"/>
      </mc:Fallback>
    </mc:AlternateContent>
    <mc:AlternateContent xmlns:mc="http://schemas.openxmlformats.org/markup-compatibility/2006">
      <mc:Choice Requires="x14">
        <control shapeId="70658" r:id="rId18" name="RePlan">
          <controlPr defaultSize="0" print="0" autoLine="0" r:id="rId19">
            <anchor moveWithCells="1" sizeWithCells="1">
              <from>
                <xdr:col>13</xdr:col>
                <xdr:colOff>355600</xdr:colOff>
                <xdr:row>1</xdr:row>
                <xdr:rowOff>31750</xdr:rowOff>
              </from>
              <to>
                <xdr:col>14</xdr:col>
                <xdr:colOff>450850</xdr:colOff>
                <xdr:row>1</xdr:row>
                <xdr:rowOff>317500</xdr:rowOff>
              </to>
            </anchor>
          </controlPr>
        </control>
      </mc:Choice>
      <mc:Fallback>
        <control shapeId="70658" r:id="rId18" name="RePlan"/>
      </mc:Fallback>
    </mc:AlternateContent>
    <mc:AlternateContent xmlns:mc="http://schemas.openxmlformats.org/markup-compatibility/2006">
      <mc:Choice Requires="x14">
        <control shapeId="70657" r:id="rId20" name="Label1">
          <controlPr defaultSize="0" print="0" autoLine="0" r:id="rId21">
            <anchor moveWithCells="1" sizeWithCells="1">
              <from>
                <xdr:col>2</xdr:col>
                <xdr:colOff>69850</xdr:colOff>
                <xdr:row>98</xdr:row>
                <xdr:rowOff>31750</xdr:rowOff>
              </from>
              <to>
                <xdr:col>2</xdr:col>
                <xdr:colOff>450850</xdr:colOff>
                <xdr:row>98</xdr:row>
                <xdr:rowOff>165100</xdr:rowOff>
              </to>
            </anchor>
          </controlPr>
        </control>
      </mc:Choice>
      <mc:Fallback>
        <control shapeId="70657" r:id="rId20" name="Label1"/>
      </mc:Fallback>
    </mc:AlternateContent>
    <mc:AlternateContent xmlns:mc="http://schemas.openxmlformats.org/markup-compatibility/2006">
      <mc:Choice Requires="x14">
        <control shapeId="70664" r:id="rId22" name="POR_02">
          <controlPr defaultSize="0" print="0" autoLine="0" r:id="rId8">
            <anchor moveWithCells="1" sizeWithCells="1">
              <from>
                <xdr:col>1</xdr:col>
                <xdr:colOff>171450</xdr:colOff>
                <xdr:row>51</xdr:row>
                <xdr:rowOff>31750</xdr:rowOff>
              </from>
              <to>
                <xdr:col>1</xdr:col>
                <xdr:colOff>393700</xdr:colOff>
                <xdr:row>51</xdr:row>
                <xdr:rowOff>196850</xdr:rowOff>
              </to>
            </anchor>
          </controlPr>
        </control>
      </mc:Choice>
      <mc:Fallback>
        <control shapeId="70664" r:id="rId22" name="POR_02"/>
      </mc:Fallback>
    </mc:AlternateContent>
    <mc:AlternateContent xmlns:mc="http://schemas.openxmlformats.org/markup-compatibility/2006">
      <mc:Choice Requires="x14">
        <control shapeId="70666" r:id="rId23" name="SSC_01">
          <controlPr defaultSize="0" print="0" autoLine="0" r:id="rId8">
            <anchor moveWithCells="1" sizeWithCells="1">
              <from>
                <xdr:col>1</xdr:col>
                <xdr:colOff>171450</xdr:colOff>
                <xdr:row>76</xdr:row>
                <xdr:rowOff>31750</xdr:rowOff>
              </from>
              <to>
                <xdr:col>1</xdr:col>
                <xdr:colOff>393700</xdr:colOff>
                <xdr:row>76</xdr:row>
                <xdr:rowOff>196850</xdr:rowOff>
              </to>
            </anchor>
          </controlPr>
        </control>
      </mc:Choice>
      <mc:Fallback>
        <control shapeId="70666" r:id="rId23" name="SSC_01"/>
      </mc:Fallback>
    </mc:AlternateContent>
    <mc:AlternateContent xmlns:mc="http://schemas.openxmlformats.org/markup-compatibility/2006">
      <mc:Choice Requires="x14">
        <control shapeId="70667" r:id="rId24" name="SSC_02">
          <controlPr defaultSize="0" print="0" autoLine="0" r:id="rId8">
            <anchor moveWithCells="1" sizeWithCells="1">
              <from>
                <xdr:col>1</xdr:col>
                <xdr:colOff>171450</xdr:colOff>
                <xdr:row>87</xdr:row>
                <xdr:rowOff>31750</xdr:rowOff>
              </from>
              <to>
                <xdr:col>1</xdr:col>
                <xdr:colOff>393700</xdr:colOff>
                <xdr:row>87</xdr:row>
                <xdr:rowOff>196850</xdr:rowOff>
              </to>
            </anchor>
          </controlPr>
        </control>
      </mc:Choice>
      <mc:Fallback>
        <control shapeId="70667" r:id="rId24" name="SSC_0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E0DC1-0976-4C6B-9EA2-44F138D86504}">
  <sheetPr codeName="PWR">
    <pageSetUpPr fitToPage="1"/>
  </sheetPr>
  <dimension ref="A1:V1084"/>
  <sheetViews>
    <sheetView topLeftCell="A66" zoomScaleNormal="100" zoomScalePageLayoutView="70" workbookViewId="0">
      <selection activeCell="B96" sqref="B96"/>
    </sheetView>
  </sheetViews>
  <sheetFormatPr defaultColWidth="8.7265625" defaultRowHeight="15.5" x14ac:dyDescent="0.4"/>
  <cols>
    <col min="1" max="1" width="4.7265625" style="40" customWidth="1"/>
    <col min="2" max="2" width="6.7265625" style="25" customWidth="1"/>
    <col min="3" max="15" width="6.7265625" style="54" customWidth="1"/>
    <col min="16" max="16" width="5.7265625" style="86" customWidth="1"/>
    <col min="17" max="17" width="2.7265625" style="54" customWidth="1"/>
    <col min="18" max="16384" width="8.7265625" style="54"/>
  </cols>
  <sheetData>
    <row r="1" spans="1:22" ht="18" customHeight="1" x14ac:dyDescent="0.4">
      <c r="B1" s="23"/>
      <c r="C1" s="12">
        <f>COUNTIF($A$8:$A$109,"=-1")+COUNTIF($A$8:$A$109,"=0")</f>
        <v>9</v>
      </c>
      <c r="D1" s="12">
        <f>COUNTIF($A$8:$A$109,"=-1")</f>
        <v>9</v>
      </c>
      <c r="E1" s="12">
        <f>COUNTIFS($A$8:$A$109,"=-1",$N$8:$N$109,"=PASS")+COUNTIFS($A$8:$A$109,"=-1",$N$8:$N$109,"&gt;0")</f>
        <v>0</v>
      </c>
      <c r="F1" s="12">
        <f>COUNTIFS($A$8:$A$109,"=-1",$N$8:$N$109,"=FAIL")</f>
        <v>0</v>
      </c>
      <c r="G1" s="12">
        <f>SUMIF($A$8:$A$109,"=-1",$P$8:$P$109)</f>
        <v>2.25</v>
      </c>
    </row>
    <row r="2" spans="1:22" ht="27" customHeight="1" x14ac:dyDescent="0.4">
      <c r="B2" s="21" t="s">
        <v>299</v>
      </c>
      <c r="C2" s="187" t="s">
        <v>125</v>
      </c>
      <c r="D2" s="188"/>
      <c r="E2" s="188"/>
      <c r="F2" s="188"/>
      <c r="G2" s="188"/>
      <c r="H2" s="188"/>
      <c r="I2" s="188"/>
      <c r="J2" s="188"/>
      <c r="K2" s="188"/>
      <c r="L2" s="188"/>
      <c r="M2" s="188"/>
      <c r="N2" s="188"/>
      <c r="O2" s="188"/>
    </row>
    <row r="3" spans="1:22" ht="16" customHeight="1" x14ac:dyDescent="0.4">
      <c r="B3" s="7"/>
      <c r="C3" s="5"/>
      <c r="D3" s="6"/>
      <c r="E3" s="6"/>
      <c r="F3" s="6"/>
      <c r="G3" s="6"/>
      <c r="H3" s="6"/>
      <c r="I3" s="6"/>
      <c r="J3" s="6"/>
      <c r="K3" s="6"/>
      <c r="L3" s="6"/>
      <c r="M3" s="6"/>
      <c r="N3" s="6"/>
      <c r="O3" s="6"/>
    </row>
    <row r="4" spans="1:22" ht="20.149999999999999" customHeight="1" x14ac:dyDescent="0.4">
      <c r="B4" s="7"/>
      <c r="C4" s="321" t="s">
        <v>126</v>
      </c>
      <c r="D4" s="322"/>
      <c r="E4" s="322"/>
      <c r="F4" s="322"/>
      <c r="G4" s="322"/>
      <c r="H4" s="322"/>
      <c r="I4" s="322"/>
      <c r="J4" s="322"/>
      <c r="K4" s="322"/>
      <c r="L4" s="322"/>
      <c r="M4" s="322"/>
      <c r="N4" s="322"/>
      <c r="O4" s="322"/>
    </row>
    <row r="5" spans="1:22" ht="16" customHeight="1" x14ac:dyDescent="0.4">
      <c r="B5" s="7"/>
      <c r="C5" s="323" t="s">
        <v>127</v>
      </c>
      <c r="D5" s="323"/>
      <c r="E5" s="323"/>
      <c r="F5" s="323"/>
      <c r="G5" s="323"/>
      <c r="H5" s="323"/>
      <c r="I5" s="58"/>
      <c r="J5" s="323" t="s">
        <v>128</v>
      </c>
      <c r="K5" s="323"/>
      <c r="L5" s="323"/>
      <c r="M5" s="323"/>
      <c r="N5" s="323"/>
      <c r="O5" s="323"/>
    </row>
    <row r="6" spans="1:22" ht="120" customHeight="1" x14ac:dyDescent="0.4">
      <c r="B6" s="7"/>
      <c r="C6" s="324"/>
      <c r="D6" s="325"/>
      <c r="E6" s="325"/>
      <c r="F6" s="325"/>
      <c r="G6" s="325"/>
      <c r="H6" s="325"/>
      <c r="I6" s="325"/>
      <c r="J6" s="325"/>
      <c r="K6" s="325"/>
      <c r="L6" s="325"/>
      <c r="M6" s="325"/>
      <c r="N6" s="325"/>
      <c r="O6" s="325"/>
    </row>
    <row r="7" spans="1:22" ht="16" customHeight="1" x14ac:dyDescent="0.4">
      <c r="B7" s="45"/>
      <c r="C7" s="36"/>
      <c r="D7" s="36"/>
      <c r="E7" s="36"/>
      <c r="F7" s="36"/>
      <c r="G7" s="36"/>
      <c r="H7" s="36"/>
      <c r="I7" s="36"/>
      <c r="J7" s="36"/>
      <c r="K7" s="36"/>
      <c r="L7" s="36"/>
      <c r="M7" s="36"/>
      <c r="N7" s="36"/>
      <c r="O7" s="36"/>
    </row>
    <row r="8" spans="1:22" ht="20" customHeight="1" x14ac:dyDescent="0.4">
      <c r="B8" s="22" t="s">
        <v>299</v>
      </c>
      <c r="C8" s="192" t="s">
        <v>134</v>
      </c>
      <c r="D8" s="193"/>
      <c r="E8" s="193"/>
      <c r="F8" s="193"/>
      <c r="G8" s="193"/>
      <c r="H8" s="193"/>
      <c r="I8" s="193"/>
      <c r="J8" s="193"/>
      <c r="K8" s="193"/>
      <c r="L8" s="193"/>
      <c r="M8" s="193"/>
      <c r="N8" s="193"/>
      <c r="O8" s="193"/>
    </row>
    <row r="9" spans="1:22" ht="16" customHeight="1" x14ac:dyDescent="0.4">
      <c r="B9" s="44"/>
      <c r="C9" s="230" t="s">
        <v>26</v>
      </c>
      <c r="D9" s="231"/>
      <c r="E9" s="233" t="s">
        <v>136</v>
      </c>
      <c r="F9" s="233"/>
      <c r="G9" s="233"/>
      <c r="H9" s="233"/>
      <c r="I9" s="233"/>
      <c r="J9" s="233"/>
      <c r="K9" s="233"/>
      <c r="L9" s="233"/>
      <c r="M9" s="233"/>
      <c r="N9" s="233"/>
      <c r="O9" s="233"/>
      <c r="P9" s="87"/>
    </row>
    <row r="10" spans="1:22" ht="16" customHeight="1" x14ac:dyDescent="0.4">
      <c r="B10" s="44"/>
      <c r="C10" s="232"/>
      <c r="D10" s="232"/>
      <c r="E10" s="234"/>
      <c r="F10" s="234"/>
      <c r="G10" s="234"/>
      <c r="H10" s="234"/>
      <c r="I10" s="234"/>
      <c r="J10" s="234"/>
      <c r="K10" s="234"/>
      <c r="L10" s="234"/>
      <c r="M10" s="234"/>
      <c r="N10" s="234"/>
      <c r="O10" s="234"/>
      <c r="P10" s="87"/>
    </row>
    <row r="11" spans="1:22" ht="16" customHeight="1" x14ac:dyDescent="0.4">
      <c r="B11" s="44"/>
      <c r="C11" s="218" t="s">
        <v>111</v>
      </c>
      <c r="D11" s="218"/>
      <c r="E11" s="219" t="s">
        <v>289</v>
      </c>
      <c r="F11" s="219"/>
      <c r="G11" s="219"/>
      <c r="H11" s="219"/>
      <c r="I11" s="219"/>
      <c r="J11" s="219"/>
      <c r="K11" s="219"/>
      <c r="L11" s="219"/>
      <c r="M11" s="219"/>
      <c r="N11" s="219"/>
      <c r="O11" s="219"/>
      <c r="P11" s="87"/>
    </row>
    <row r="12" spans="1:22" ht="16" customHeight="1" x14ac:dyDescent="0.4">
      <c r="B12" s="44"/>
      <c r="C12" s="218"/>
      <c r="D12" s="218"/>
      <c r="E12" s="219"/>
      <c r="F12" s="219"/>
      <c r="G12" s="219"/>
      <c r="H12" s="219"/>
      <c r="I12" s="219"/>
      <c r="J12" s="219"/>
      <c r="K12" s="219"/>
      <c r="L12" s="219"/>
      <c r="M12" s="219"/>
      <c r="N12" s="219"/>
      <c r="O12" s="219"/>
      <c r="P12" s="87"/>
    </row>
    <row r="13" spans="1:22" ht="16" customHeight="1" x14ac:dyDescent="0.4">
      <c r="B13" s="44"/>
      <c r="C13" s="218"/>
      <c r="D13" s="218"/>
      <c r="E13" s="219"/>
      <c r="F13" s="219"/>
      <c r="G13" s="219"/>
      <c r="H13" s="219"/>
      <c r="I13" s="219"/>
      <c r="J13" s="219"/>
      <c r="K13" s="219"/>
      <c r="L13" s="219"/>
      <c r="M13" s="219"/>
      <c r="N13" s="219"/>
      <c r="O13" s="219"/>
      <c r="P13" s="87"/>
    </row>
    <row r="14" spans="1:22" s="56" customFormat="1" ht="16" customHeight="1" x14ac:dyDescent="0.4">
      <c r="A14" s="40"/>
      <c r="B14" s="44"/>
      <c r="C14" s="218"/>
      <c r="D14" s="218"/>
      <c r="E14" s="219"/>
      <c r="F14" s="219"/>
      <c r="G14" s="219"/>
      <c r="H14" s="219"/>
      <c r="I14" s="219"/>
      <c r="J14" s="219"/>
      <c r="K14" s="219"/>
      <c r="L14" s="219"/>
      <c r="M14" s="219"/>
      <c r="N14" s="219"/>
      <c r="O14" s="219"/>
      <c r="P14" s="87"/>
    </row>
    <row r="15" spans="1:22" ht="16" customHeight="1" x14ac:dyDescent="0.4">
      <c r="B15" s="44"/>
      <c r="C15" s="218"/>
      <c r="D15" s="218"/>
      <c r="E15" s="219"/>
      <c r="F15" s="219"/>
      <c r="G15" s="219"/>
      <c r="H15" s="219"/>
      <c r="I15" s="219"/>
      <c r="J15" s="219"/>
      <c r="K15" s="219"/>
      <c r="L15" s="219"/>
      <c r="M15" s="219"/>
      <c r="N15" s="219"/>
      <c r="O15" s="219"/>
      <c r="P15" s="87"/>
      <c r="V15" s="48"/>
    </row>
    <row r="16" spans="1:22" ht="16" customHeight="1" x14ac:dyDescent="0.4">
      <c r="B16" s="44"/>
      <c r="C16" s="218"/>
      <c r="D16" s="218"/>
      <c r="E16" s="219"/>
      <c r="F16" s="219"/>
      <c r="G16" s="219"/>
      <c r="H16" s="219"/>
      <c r="I16" s="219"/>
      <c r="J16" s="219"/>
      <c r="K16" s="219"/>
      <c r="L16" s="219"/>
      <c r="M16" s="219"/>
      <c r="N16" s="219"/>
      <c r="O16" s="219"/>
      <c r="P16" s="87"/>
    </row>
    <row r="17" spans="1:16" ht="16" customHeight="1" x14ac:dyDescent="0.4">
      <c r="B17" s="44"/>
      <c r="C17" s="218"/>
      <c r="D17" s="218"/>
      <c r="E17" s="219"/>
      <c r="F17" s="219"/>
      <c r="G17" s="219"/>
      <c r="H17" s="219"/>
      <c r="I17" s="219"/>
      <c r="J17" s="219"/>
      <c r="K17" s="219"/>
      <c r="L17" s="219"/>
      <c r="M17" s="219"/>
      <c r="N17" s="219"/>
      <c r="O17" s="219"/>
      <c r="P17" s="87"/>
    </row>
    <row r="18" spans="1:16" ht="16" customHeight="1" x14ac:dyDescent="0.4">
      <c r="B18" s="44"/>
      <c r="C18" s="218"/>
      <c r="D18" s="218"/>
      <c r="E18" s="219"/>
      <c r="F18" s="219"/>
      <c r="G18" s="219"/>
      <c r="H18" s="219"/>
      <c r="I18" s="219"/>
      <c r="J18" s="219"/>
      <c r="K18" s="219"/>
      <c r="L18" s="219"/>
      <c r="M18" s="219"/>
      <c r="N18" s="219"/>
      <c r="O18" s="219"/>
      <c r="P18" s="87"/>
    </row>
    <row r="19" spans="1:16" ht="16" customHeight="1" x14ac:dyDescent="0.4">
      <c r="B19" s="44"/>
      <c r="C19" s="265" t="s">
        <v>129</v>
      </c>
      <c r="D19" s="266"/>
      <c r="E19" s="318"/>
      <c r="F19" s="319"/>
      <c r="G19" s="59" t="s">
        <v>130</v>
      </c>
      <c r="H19" s="274"/>
      <c r="I19" s="275"/>
      <c r="J19" s="276" t="s">
        <v>135</v>
      </c>
      <c r="K19" s="277"/>
      <c r="L19" s="278"/>
      <c r="M19" s="326"/>
      <c r="N19" s="327"/>
      <c r="O19" s="63" t="s">
        <v>131</v>
      </c>
      <c r="P19" s="83" t="s">
        <v>40</v>
      </c>
    </row>
    <row r="20" spans="1:16" ht="32" customHeight="1" x14ac:dyDescent="0.4">
      <c r="A20" s="40">
        <v>-1</v>
      </c>
      <c r="B20" s="44"/>
      <c r="C20" s="225" t="s">
        <v>27</v>
      </c>
      <c r="D20" s="226"/>
      <c r="E20" s="227" t="s">
        <v>20</v>
      </c>
      <c r="F20" s="227"/>
      <c r="G20" s="227"/>
      <c r="H20" s="227"/>
      <c r="I20" s="227"/>
      <c r="J20" s="227"/>
      <c r="K20" s="227"/>
      <c r="L20" s="228" t="s">
        <v>132</v>
      </c>
      <c r="M20" s="228"/>
      <c r="N20" s="320">
        <f>E19*M19</f>
        <v>0</v>
      </c>
      <c r="O20" s="320"/>
      <c r="P20" s="85">
        <v>0.25</v>
      </c>
    </row>
    <row r="21" spans="1:16" ht="16" customHeight="1" x14ac:dyDescent="0.4">
      <c r="B21" s="45"/>
      <c r="C21" s="36"/>
      <c r="D21" s="36"/>
      <c r="E21" s="36"/>
      <c r="F21" s="36"/>
      <c r="G21" s="36"/>
      <c r="H21" s="36"/>
      <c r="I21" s="36"/>
      <c r="J21" s="36"/>
      <c r="K21" s="36"/>
      <c r="L21" s="36"/>
      <c r="M21" s="36"/>
      <c r="N21" s="36"/>
      <c r="O21" s="36"/>
    </row>
    <row r="22" spans="1:16" ht="16" customHeight="1" x14ac:dyDescent="0.4">
      <c r="B22" s="44"/>
      <c r="C22" s="230" t="s">
        <v>26</v>
      </c>
      <c r="D22" s="231"/>
      <c r="E22" s="233" t="s">
        <v>137</v>
      </c>
      <c r="F22" s="233"/>
      <c r="G22" s="233"/>
      <c r="H22" s="233"/>
      <c r="I22" s="233"/>
      <c r="J22" s="233"/>
      <c r="K22" s="233"/>
      <c r="L22" s="233"/>
      <c r="M22" s="233"/>
      <c r="N22" s="233"/>
      <c r="O22" s="233"/>
      <c r="P22" s="87"/>
    </row>
    <row r="23" spans="1:16" ht="16" customHeight="1" x14ac:dyDescent="0.4">
      <c r="B23" s="44"/>
      <c r="C23" s="232"/>
      <c r="D23" s="232"/>
      <c r="E23" s="234"/>
      <c r="F23" s="234"/>
      <c r="G23" s="234"/>
      <c r="H23" s="234"/>
      <c r="I23" s="234"/>
      <c r="J23" s="234"/>
      <c r="K23" s="234"/>
      <c r="L23" s="234"/>
      <c r="M23" s="234"/>
      <c r="N23" s="234"/>
      <c r="O23" s="234"/>
      <c r="P23" s="87"/>
    </row>
    <row r="24" spans="1:16" ht="16" customHeight="1" x14ac:dyDescent="0.4">
      <c r="B24" s="44"/>
      <c r="C24" s="218" t="s">
        <v>111</v>
      </c>
      <c r="D24" s="218"/>
      <c r="E24" s="219" t="s">
        <v>290</v>
      </c>
      <c r="F24" s="219"/>
      <c r="G24" s="219"/>
      <c r="H24" s="219"/>
      <c r="I24" s="219"/>
      <c r="J24" s="219"/>
      <c r="K24" s="219"/>
      <c r="L24" s="219"/>
      <c r="M24" s="219"/>
      <c r="N24" s="219"/>
      <c r="O24" s="219"/>
      <c r="P24" s="87"/>
    </row>
    <row r="25" spans="1:16" ht="16" customHeight="1" x14ac:dyDescent="0.4">
      <c r="B25" s="44"/>
      <c r="C25" s="218"/>
      <c r="D25" s="218"/>
      <c r="E25" s="219"/>
      <c r="F25" s="219"/>
      <c r="G25" s="219"/>
      <c r="H25" s="219"/>
      <c r="I25" s="219"/>
      <c r="J25" s="219"/>
      <c r="K25" s="219"/>
      <c r="L25" s="219"/>
      <c r="M25" s="219"/>
      <c r="N25" s="219"/>
      <c r="O25" s="219"/>
      <c r="P25" s="87"/>
    </row>
    <row r="26" spans="1:16" ht="16" customHeight="1" x14ac:dyDescent="0.4">
      <c r="B26" s="44"/>
      <c r="C26" s="218"/>
      <c r="D26" s="218"/>
      <c r="E26" s="219"/>
      <c r="F26" s="219"/>
      <c r="G26" s="219"/>
      <c r="H26" s="219"/>
      <c r="I26" s="219"/>
      <c r="J26" s="219"/>
      <c r="K26" s="219"/>
      <c r="L26" s="219"/>
      <c r="M26" s="219"/>
      <c r="N26" s="219"/>
      <c r="O26" s="219"/>
      <c r="P26" s="87"/>
    </row>
    <row r="27" spans="1:16" s="56" customFormat="1" ht="16" customHeight="1" x14ac:dyDescent="0.4">
      <c r="A27" s="40"/>
      <c r="B27" s="44"/>
      <c r="C27" s="218"/>
      <c r="D27" s="218"/>
      <c r="E27" s="219"/>
      <c r="F27" s="219"/>
      <c r="G27" s="219"/>
      <c r="H27" s="219"/>
      <c r="I27" s="219"/>
      <c r="J27" s="219"/>
      <c r="K27" s="219"/>
      <c r="L27" s="219"/>
      <c r="M27" s="219"/>
      <c r="N27" s="219"/>
      <c r="O27" s="219"/>
      <c r="P27" s="87"/>
    </row>
    <row r="28" spans="1:16" ht="16" customHeight="1" x14ac:dyDescent="0.4">
      <c r="B28" s="44"/>
      <c r="C28" s="218"/>
      <c r="D28" s="218"/>
      <c r="E28" s="219"/>
      <c r="F28" s="219"/>
      <c r="G28" s="219"/>
      <c r="H28" s="219"/>
      <c r="I28" s="219"/>
      <c r="J28" s="219"/>
      <c r="K28" s="219"/>
      <c r="L28" s="219"/>
      <c r="M28" s="219"/>
      <c r="N28" s="219"/>
      <c r="O28" s="219"/>
      <c r="P28" s="87"/>
    </row>
    <row r="29" spans="1:16" ht="16" customHeight="1" x14ac:dyDescent="0.4">
      <c r="B29" s="44"/>
      <c r="C29" s="218"/>
      <c r="D29" s="218"/>
      <c r="E29" s="219"/>
      <c r="F29" s="219"/>
      <c r="G29" s="219"/>
      <c r="H29" s="219"/>
      <c r="I29" s="219"/>
      <c r="J29" s="219"/>
      <c r="K29" s="219"/>
      <c r="L29" s="219"/>
      <c r="M29" s="219"/>
      <c r="N29" s="219"/>
      <c r="O29" s="219"/>
      <c r="P29" s="87"/>
    </row>
    <row r="30" spans="1:16" ht="16" customHeight="1" x14ac:dyDescent="0.4">
      <c r="B30" s="44"/>
      <c r="C30" s="218"/>
      <c r="D30" s="218"/>
      <c r="E30" s="219"/>
      <c r="F30" s="219"/>
      <c r="G30" s="219"/>
      <c r="H30" s="219"/>
      <c r="I30" s="219"/>
      <c r="J30" s="219"/>
      <c r="K30" s="219"/>
      <c r="L30" s="219"/>
      <c r="M30" s="219"/>
      <c r="N30" s="219"/>
      <c r="O30" s="219"/>
      <c r="P30" s="87"/>
    </row>
    <row r="31" spans="1:16" ht="16" customHeight="1" x14ac:dyDescent="0.4">
      <c r="B31" s="44"/>
      <c r="C31" s="218"/>
      <c r="D31" s="218"/>
      <c r="E31" s="219"/>
      <c r="F31" s="219"/>
      <c r="G31" s="219"/>
      <c r="H31" s="219"/>
      <c r="I31" s="219"/>
      <c r="J31" s="219"/>
      <c r="K31" s="219"/>
      <c r="L31" s="219"/>
      <c r="M31" s="219"/>
      <c r="N31" s="219"/>
      <c r="O31" s="219"/>
      <c r="P31" s="87"/>
    </row>
    <row r="32" spans="1:16" ht="16" customHeight="1" x14ac:dyDescent="0.4">
      <c r="B32" s="44"/>
      <c r="C32" s="265" t="s">
        <v>129</v>
      </c>
      <c r="D32" s="266"/>
      <c r="E32" s="318"/>
      <c r="F32" s="319"/>
      <c r="G32" s="59" t="s">
        <v>130</v>
      </c>
      <c r="H32" s="274"/>
      <c r="I32" s="275"/>
      <c r="J32" s="276" t="s">
        <v>135</v>
      </c>
      <c r="K32" s="277"/>
      <c r="L32" s="278"/>
      <c r="M32" s="326"/>
      <c r="N32" s="327"/>
      <c r="O32" s="63" t="s">
        <v>131</v>
      </c>
      <c r="P32" s="83" t="s">
        <v>40</v>
      </c>
    </row>
    <row r="33" spans="1:16" ht="32" customHeight="1" x14ac:dyDescent="0.4">
      <c r="A33" s="40">
        <v>-1</v>
      </c>
      <c r="B33" s="44"/>
      <c r="C33" s="225" t="s">
        <v>27</v>
      </c>
      <c r="D33" s="226"/>
      <c r="E33" s="227" t="s">
        <v>20</v>
      </c>
      <c r="F33" s="227"/>
      <c r="G33" s="227"/>
      <c r="H33" s="227"/>
      <c r="I33" s="227"/>
      <c r="J33" s="227"/>
      <c r="K33" s="227"/>
      <c r="L33" s="228" t="s">
        <v>132</v>
      </c>
      <c r="M33" s="228"/>
      <c r="N33" s="320">
        <f>E32*M32</f>
        <v>0</v>
      </c>
      <c r="O33" s="320"/>
      <c r="P33" s="85">
        <v>0.25</v>
      </c>
    </row>
    <row r="34" spans="1:16" ht="16" customHeight="1" x14ac:dyDescent="0.4">
      <c r="B34" s="45"/>
      <c r="C34" s="36"/>
      <c r="D34" s="36"/>
      <c r="E34" s="36"/>
      <c r="F34" s="36"/>
      <c r="G34" s="36"/>
      <c r="H34" s="36"/>
      <c r="I34" s="36"/>
      <c r="J34" s="36"/>
      <c r="K34" s="36"/>
      <c r="L34" s="36"/>
      <c r="M34" s="36"/>
      <c r="N34" s="36"/>
      <c r="O34" s="36"/>
    </row>
    <row r="35" spans="1:16" s="56" customFormat="1" ht="16" customHeight="1" x14ac:dyDescent="0.4">
      <c r="A35" s="40"/>
      <c r="B35" s="44"/>
      <c r="C35" s="230" t="s">
        <v>26</v>
      </c>
      <c r="D35" s="231"/>
      <c r="E35" s="233" t="s">
        <v>148</v>
      </c>
      <c r="F35" s="233"/>
      <c r="G35" s="233"/>
      <c r="H35" s="233"/>
      <c r="I35" s="233"/>
      <c r="J35" s="233"/>
      <c r="K35" s="233"/>
      <c r="L35" s="233"/>
      <c r="M35" s="233"/>
      <c r="N35" s="233"/>
      <c r="O35" s="233"/>
      <c r="P35" s="87"/>
    </row>
    <row r="36" spans="1:16" s="56" customFormat="1" ht="16" customHeight="1" x14ac:dyDescent="0.4">
      <c r="A36" s="40"/>
      <c r="B36" s="44"/>
      <c r="C36" s="218" t="s">
        <v>111</v>
      </c>
      <c r="D36" s="218"/>
      <c r="E36" s="219" t="s">
        <v>291</v>
      </c>
      <c r="F36" s="219"/>
      <c r="G36" s="219"/>
      <c r="H36" s="219"/>
      <c r="I36" s="219"/>
      <c r="J36" s="219"/>
      <c r="K36" s="219"/>
      <c r="L36" s="219"/>
      <c r="M36" s="219"/>
      <c r="N36" s="219"/>
      <c r="O36" s="219"/>
      <c r="P36" s="87"/>
    </row>
    <row r="37" spans="1:16" s="56" customFormat="1" ht="16" customHeight="1" x14ac:dyDescent="0.4">
      <c r="A37" s="40"/>
      <c r="B37" s="44"/>
      <c r="C37" s="218"/>
      <c r="D37" s="218"/>
      <c r="E37" s="219"/>
      <c r="F37" s="219"/>
      <c r="G37" s="219"/>
      <c r="H37" s="219"/>
      <c r="I37" s="219"/>
      <c r="J37" s="219"/>
      <c r="K37" s="219"/>
      <c r="L37" s="219"/>
      <c r="M37" s="219"/>
      <c r="N37" s="219"/>
      <c r="O37" s="219"/>
      <c r="P37" s="87"/>
    </row>
    <row r="38" spans="1:16" s="56" customFormat="1" ht="16" customHeight="1" x14ac:dyDescent="0.4">
      <c r="A38" s="40"/>
      <c r="B38" s="44"/>
      <c r="C38" s="218"/>
      <c r="D38" s="218"/>
      <c r="E38" s="219"/>
      <c r="F38" s="219"/>
      <c r="G38" s="219"/>
      <c r="H38" s="219"/>
      <c r="I38" s="219"/>
      <c r="J38" s="219"/>
      <c r="K38" s="219"/>
      <c r="L38" s="219"/>
      <c r="M38" s="219"/>
      <c r="N38" s="219"/>
      <c r="O38" s="219"/>
      <c r="P38" s="87"/>
    </row>
    <row r="39" spans="1:16" s="56" customFormat="1" ht="16" customHeight="1" x14ac:dyDescent="0.4">
      <c r="A39" s="40"/>
      <c r="B39" s="44"/>
      <c r="C39" s="218"/>
      <c r="D39" s="218"/>
      <c r="E39" s="219"/>
      <c r="F39" s="219"/>
      <c r="G39" s="219"/>
      <c r="H39" s="219"/>
      <c r="I39" s="219"/>
      <c r="J39" s="219"/>
      <c r="K39" s="219"/>
      <c r="L39" s="219"/>
      <c r="M39" s="219"/>
      <c r="N39" s="219"/>
      <c r="O39" s="219"/>
      <c r="P39" s="87"/>
    </row>
    <row r="40" spans="1:16" s="56" customFormat="1" ht="16" customHeight="1" x14ac:dyDescent="0.4">
      <c r="A40" s="40"/>
      <c r="B40" s="44"/>
      <c r="C40" s="218"/>
      <c r="D40" s="218"/>
      <c r="E40" s="219"/>
      <c r="F40" s="219"/>
      <c r="G40" s="219"/>
      <c r="H40" s="219"/>
      <c r="I40" s="219"/>
      <c r="J40" s="219"/>
      <c r="K40" s="219"/>
      <c r="L40" s="219"/>
      <c r="M40" s="219"/>
      <c r="N40" s="219"/>
      <c r="O40" s="219"/>
      <c r="P40" s="87"/>
    </row>
    <row r="41" spans="1:16" s="56" customFormat="1" ht="16" customHeight="1" x14ac:dyDescent="0.4">
      <c r="A41" s="40"/>
      <c r="B41" s="44"/>
      <c r="C41" s="218"/>
      <c r="D41" s="218"/>
      <c r="E41" s="219"/>
      <c r="F41" s="219"/>
      <c r="G41" s="219"/>
      <c r="H41" s="219"/>
      <c r="I41" s="219"/>
      <c r="J41" s="219"/>
      <c r="K41" s="219"/>
      <c r="L41" s="219"/>
      <c r="M41" s="219"/>
      <c r="N41" s="219"/>
      <c r="O41" s="219"/>
      <c r="P41" s="87"/>
    </row>
    <row r="42" spans="1:16" s="56" customFormat="1" ht="16" customHeight="1" x14ac:dyDescent="0.4">
      <c r="A42" s="40"/>
      <c r="B42" s="44"/>
      <c r="C42" s="218"/>
      <c r="D42" s="218"/>
      <c r="E42" s="219"/>
      <c r="F42" s="219"/>
      <c r="G42" s="219"/>
      <c r="H42" s="219"/>
      <c r="I42" s="219"/>
      <c r="J42" s="219"/>
      <c r="K42" s="219"/>
      <c r="L42" s="219"/>
      <c r="M42" s="219"/>
      <c r="N42" s="219"/>
      <c r="O42" s="219"/>
      <c r="P42" s="87"/>
    </row>
    <row r="43" spans="1:16" s="56" customFormat="1" ht="16" customHeight="1" x14ac:dyDescent="0.4">
      <c r="A43" s="40"/>
      <c r="B43" s="44"/>
      <c r="C43" s="218"/>
      <c r="D43" s="218"/>
      <c r="E43" s="219"/>
      <c r="F43" s="219"/>
      <c r="G43" s="219"/>
      <c r="H43" s="219"/>
      <c r="I43" s="219"/>
      <c r="J43" s="219"/>
      <c r="K43" s="219"/>
      <c r="L43" s="219"/>
      <c r="M43" s="219"/>
      <c r="N43" s="219"/>
      <c r="O43" s="219"/>
      <c r="P43" s="87"/>
    </row>
    <row r="44" spans="1:16" s="56" customFormat="1" ht="16" customHeight="1" x14ac:dyDescent="0.4">
      <c r="A44" s="40"/>
      <c r="B44" s="44"/>
      <c r="C44" s="265" t="s">
        <v>129</v>
      </c>
      <c r="D44" s="266"/>
      <c r="E44" s="318"/>
      <c r="F44" s="319"/>
      <c r="G44" s="59" t="s">
        <v>130</v>
      </c>
      <c r="H44" s="274"/>
      <c r="I44" s="275"/>
      <c r="J44" s="276" t="s">
        <v>147</v>
      </c>
      <c r="K44" s="277"/>
      <c r="L44" s="278"/>
      <c r="M44" s="326"/>
      <c r="N44" s="327"/>
      <c r="O44" s="63" t="s">
        <v>131</v>
      </c>
      <c r="P44" s="83" t="s">
        <v>40</v>
      </c>
    </row>
    <row r="45" spans="1:16" s="56" customFormat="1" ht="32" customHeight="1" x14ac:dyDescent="0.4">
      <c r="A45" s="40">
        <v>-1</v>
      </c>
      <c r="B45" s="44"/>
      <c r="C45" s="225" t="s">
        <v>27</v>
      </c>
      <c r="D45" s="226"/>
      <c r="E45" s="227" t="s">
        <v>20</v>
      </c>
      <c r="F45" s="227"/>
      <c r="G45" s="227"/>
      <c r="H45" s="227"/>
      <c r="I45" s="227"/>
      <c r="J45" s="227"/>
      <c r="K45" s="227"/>
      <c r="L45" s="228" t="s">
        <v>132</v>
      </c>
      <c r="M45" s="228"/>
      <c r="N45" s="320">
        <f>E44*M44</f>
        <v>0</v>
      </c>
      <c r="O45" s="320"/>
      <c r="P45" s="85">
        <v>0.25</v>
      </c>
    </row>
    <row r="46" spans="1:16" s="56" customFormat="1" ht="16" customHeight="1" x14ac:dyDescent="0.4">
      <c r="A46" s="40"/>
      <c r="B46" s="45"/>
      <c r="C46" s="36"/>
      <c r="D46" s="36"/>
      <c r="E46" s="36"/>
      <c r="F46" s="36"/>
      <c r="G46" s="36"/>
      <c r="H46" s="36"/>
      <c r="I46" s="36"/>
      <c r="J46" s="36"/>
      <c r="K46" s="36"/>
      <c r="L46" s="36"/>
      <c r="M46" s="36"/>
      <c r="N46" s="36"/>
      <c r="O46" s="36"/>
      <c r="P46" s="86"/>
    </row>
    <row r="47" spans="1:16" s="56" customFormat="1" ht="16" customHeight="1" x14ac:dyDescent="0.4">
      <c r="A47" s="40"/>
      <c r="B47" s="44"/>
      <c r="C47" s="230" t="s">
        <v>26</v>
      </c>
      <c r="D47" s="231"/>
      <c r="E47" s="233" t="s">
        <v>293</v>
      </c>
      <c r="F47" s="233"/>
      <c r="G47" s="233"/>
      <c r="H47" s="233"/>
      <c r="I47" s="233"/>
      <c r="J47" s="233"/>
      <c r="K47" s="233"/>
      <c r="L47" s="233"/>
      <c r="M47" s="233"/>
      <c r="N47" s="233"/>
      <c r="O47" s="233"/>
      <c r="P47" s="87"/>
    </row>
    <row r="48" spans="1:16" s="56" customFormat="1" ht="16" customHeight="1" x14ac:dyDescent="0.4">
      <c r="A48" s="40"/>
      <c r="B48" s="44"/>
      <c r="C48" s="218" t="s">
        <v>111</v>
      </c>
      <c r="D48" s="218"/>
      <c r="E48" s="219" t="s">
        <v>294</v>
      </c>
      <c r="F48" s="219"/>
      <c r="G48" s="219"/>
      <c r="H48" s="219"/>
      <c r="I48" s="219"/>
      <c r="J48" s="219"/>
      <c r="K48" s="219"/>
      <c r="L48" s="219"/>
      <c r="M48" s="219"/>
      <c r="N48" s="219"/>
      <c r="O48" s="219"/>
      <c r="P48" s="87"/>
    </row>
    <row r="49" spans="1:16" s="56" customFormat="1" ht="16" customHeight="1" x14ac:dyDescent="0.4">
      <c r="A49" s="40"/>
      <c r="B49" s="44"/>
      <c r="C49" s="218"/>
      <c r="D49" s="218"/>
      <c r="E49" s="219"/>
      <c r="F49" s="219"/>
      <c r="G49" s="219"/>
      <c r="H49" s="219"/>
      <c r="I49" s="219"/>
      <c r="J49" s="219"/>
      <c r="K49" s="219"/>
      <c r="L49" s="219"/>
      <c r="M49" s="219"/>
      <c r="N49" s="219"/>
      <c r="O49" s="219"/>
      <c r="P49" s="87"/>
    </row>
    <row r="50" spans="1:16" s="56" customFormat="1" ht="16" customHeight="1" x14ac:dyDescent="0.4">
      <c r="A50" s="40"/>
      <c r="B50" s="44"/>
      <c r="C50" s="218"/>
      <c r="D50" s="218"/>
      <c r="E50" s="219"/>
      <c r="F50" s="219"/>
      <c r="G50" s="219"/>
      <c r="H50" s="219"/>
      <c r="I50" s="219"/>
      <c r="J50" s="219"/>
      <c r="K50" s="219"/>
      <c r="L50" s="219"/>
      <c r="M50" s="219"/>
      <c r="N50" s="219"/>
      <c r="O50" s="219"/>
      <c r="P50" s="87"/>
    </row>
    <row r="51" spans="1:16" s="56" customFormat="1" ht="16" customHeight="1" x14ac:dyDescent="0.4">
      <c r="A51" s="40"/>
      <c r="B51" s="44"/>
      <c r="C51" s="218"/>
      <c r="D51" s="218"/>
      <c r="E51" s="219"/>
      <c r="F51" s="219"/>
      <c r="G51" s="219"/>
      <c r="H51" s="219"/>
      <c r="I51" s="219"/>
      <c r="J51" s="219"/>
      <c r="K51" s="219"/>
      <c r="L51" s="219"/>
      <c r="M51" s="219"/>
      <c r="N51" s="219"/>
      <c r="O51" s="219"/>
      <c r="P51" s="87"/>
    </row>
    <row r="52" spans="1:16" s="56" customFormat="1" ht="16" customHeight="1" x14ac:dyDescent="0.4">
      <c r="A52" s="40"/>
      <c r="B52" s="44"/>
      <c r="C52" s="218"/>
      <c r="D52" s="218"/>
      <c r="E52" s="219"/>
      <c r="F52" s="219"/>
      <c r="G52" s="219"/>
      <c r="H52" s="219"/>
      <c r="I52" s="219"/>
      <c r="J52" s="219"/>
      <c r="K52" s="219"/>
      <c r="L52" s="219"/>
      <c r="M52" s="219"/>
      <c r="N52" s="219"/>
      <c r="O52" s="219"/>
      <c r="P52" s="87"/>
    </row>
    <row r="53" spans="1:16" s="56" customFormat="1" ht="16" customHeight="1" x14ac:dyDescent="0.4">
      <c r="A53" s="40"/>
      <c r="B53" s="44"/>
      <c r="C53" s="218"/>
      <c r="D53" s="218"/>
      <c r="E53" s="219"/>
      <c r="F53" s="219"/>
      <c r="G53" s="219"/>
      <c r="H53" s="219"/>
      <c r="I53" s="219"/>
      <c r="J53" s="219"/>
      <c r="K53" s="219"/>
      <c r="L53" s="219"/>
      <c r="M53" s="219"/>
      <c r="N53" s="219"/>
      <c r="O53" s="219"/>
      <c r="P53" s="87"/>
    </row>
    <row r="54" spans="1:16" s="56" customFormat="1" ht="16" customHeight="1" x14ac:dyDescent="0.4">
      <c r="A54" s="40"/>
      <c r="B54" s="44"/>
      <c r="C54" s="265" t="s">
        <v>129</v>
      </c>
      <c r="D54" s="266"/>
      <c r="E54" s="318"/>
      <c r="F54" s="319"/>
      <c r="G54" s="59" t="s">
        <v>130</v>
      </c>
      <c r="H54" s="274"/>
      <c r="I54" s="275"/>
      <c r="J54" s="276" t="s">
        <v>147</v>
      </c>
      <c r="K54" s="277"/>
      <c r="L54" s="278"/>
      <c r="M54" s="326"/>
      <c r="N54" s="327"/>
      <c r="O54" s="63" t="s">
        <v>131</v>
      </c>
      <c r="P54" s="83" t="s">
        <v>40</v>
      </c>
    </row>
    <row r="55" spans="1:16" s="56" customFormat="1" ht="32" customHeight="1" x14ac:dyDescent="0.4">
      <c r="A55" s="40">
        <v>-1</v>
      </c>
      <c r="B55" s="44"/>
      <c r="C55" s="225" t="s">
        <v>27</v>
      </c>
      <c r="D55" s="226"/>
      <c r="E55" s="227" t="s">
        <v>20</v>
      </c>
      <c r="F55" s="227"/>
      <c r="G55" s="227"/>
      <c r="H55" s="227"/>
      <c r="I55" s="227"/>
      <c r="J55" s="227"/>
      <c r="K55" s="227"/>
      <c r="L55" s="228" t="s">
        <v>132</v>
      </c>
      <c r="M55" s="228"/>
      <c r="N55" s="320">
        <f>E54*M54</f>
        <v>0</v>
      </c>
      <c r="O55" s="320"/>
      <c r="P55" s="85">
        <v>0.25</v>
      </c>
    </row>
    <row r="56" spans="1:16" s="56" customFormat="1" ht="16" customHeight="1" x14ac:dyDescent="0.4">
      <c r="A56" s="40"/>
      <c r="B56" s="45"/>
      <c r="C56" s="36"/>
      <c r="D56" s="36"/>
      <c r="E56" s="36"/>
      <c r="F56" s="36"/>
      <c r="G56" s="36"/>
      <c r="H56" s="36"/>
      <c r="I56" s="36"/>
      <c r="J56" s="36"/>
      <c r="K56" s="36"/>
      <c r="L56" s="36"/>
      <c r="M56" s="36"/>
      <c r="N56" s="36"/>
      <c r="O56" s="36"/>
      <c r="P56" s="86"/>
    </row>
    <row r="57" spans="1:16" s="80" customFormat="1" ht="16" customHeight="1" x14ac:dyDescent="0.4">
      <c r="A57" s="40"/>
      <c r="B57" s="44"/>
      <c r="C57" s="230" t="s">
        <v>26</v>
      </c>
      <c r="D57" s="231"/>
      <c r="E57" s="233" t="s">
        <v>295</v>
      </c>
      <c r="F57" s="233"/>
      <c r="G57" s="233"/>
      <c r="H57" s="233"/>
      <c r="I57" s="233"/>
      <c r="J57" s="233"/>
      <c r="K57" s="233"/>
      <c r="L57" s="233"/>
      <c r="M57" s="233"/>
      <c r="N57" s="233"/>
      <c r="O57" s="233"/>
      <c r="P57" s="87"/>
    </row>
    <row r="58" spans="1:16" s="80" customFormat="1" ht="16" customHeight="1" x14ac:dyDescent="0.4">
      <c r="A58" s="40"/>
      <c r="B58" s="44"/>
      <c r="C58" s="218" t="s">
        <v>111</v>
      </c>
      <c r="D58" s="218"/>
      <c r="E58" s="219" t="s">
        <v>296</v>
      </c>
      <c r="F58" s="219"/>
      <c r="G58" s="219"/>
      <c r="H58" s="219"/>
      <c r="I58" s="219"/>
      <c r="J58" s="219"/>
      <c r="K58" s="219"/>
      <c r="L58" s="219"/>
      <c r="M58" s="219"/>
      <c r="N58" s="219"/>
      <c r="O58" s="219"/>
      <c r="P58" s="87"/>
    </row>
    <row r="59" spans="1:16" s="80" customFormat="1" ht="16" customHeight="1" x14ac:dyDescent="0.4">
      <c r="A59" s="40"/>
      <c r="B59" s="44"/>
      <c r="C59" s="218"/>
      <c r="D59" s="218"/>
      <c r="E59" s="219"/>
      <c r="F59" s="219"/>
      <c r="G59" s="219"/>
      <c r="H59" s="219"/>
      <c r="I59" s="219"/>
      <c r="J59" s="219"/>
      <c r="K59" s="219"/>
      <c r="L59" s="219"/>
      <c r="M59" s="219"/>
      <c r="N59" s="219"/>
      <c r="O59" s="219"/>
      <c r="P59" s="87"/>
    </row>
    <row r="60" spans="1:16" s="80" customFormat="1" ht="16" customHeight="1" x14ac:dyDescent="0.4">
      <c r="A60" s="40"/>
      <c r="B60" s="44"/>
      <c r="C60" s="218"/>
      <c r="D60" s="218"/>
      <c r="E60" s="219"/>
      <c r="F60" s="219"/>
      <c r="G60" s="219"/>
      <c r="H60" s="219"/>
      <c r="I60" s="219"/>
      <c r="J60" s="219"/>
      <c r="K60" s="219"/>
      <c r="L60" s="219"/>
      <c r="M60" s="219"/>
      <c r="N60" s="219"/>
      <c r="O60" s="219"/>
      <c r="P60" s="87"/>
    </row>
    <row r="61" spans="1:16" s="80" customFormat="1" ht="16" customHeight="1" x14ac:dyDescent="0.4">
      <c r="A61" s="40"/>
      <c r="B61" s="44"/>
      <c r="C61" s="218"/>
      <c r="D61" s="218"/>
      <c r="E61" s="219"/>
      <c r="F61" s="219"/>
      <c r="G61" s="219"/>
      <c r="H61" s="219"/>
      <c r="I61" s="219"/>
      <c r="J61" s="219"/>
      <c r="K61" s="219"/>
      <c r="L61" s="219"/>
      <c r="M61" s="219"/>
      <c r="N61" s="219"/>
      <c r="O61" s="219"/>
      <c r="P61" s="87"/>
    </row>
    <row r="62" spans="1:16" s="80" customFormat="1" ht="16" customHeight="1" x14ac:dyDescent="0.4">
      <c r="A62" s="40"/>
      <c r="B62" s="44"/>
      <c r="C62" s="218"/>
      <c r="D62" s="218"/>
      <c r="E62" s="219"/>
      <c r="F62" s="219"/>
      <c r="G62" s="219"/>
      <c r="H62" s="219"/>
      <c r="I62" s="219"/>
      <c r="J62" s="219"/>
      <c r="K62" s="219"/>
      <c r="L62" s="219"/>
      <c r="M62" s="219"/>
      <c r="N62" s="219"/>
      <c r="O62" s="219"/>
      <c r="P62" s="87"/>
    </row>
    <row r="63" spans="1:16" s="80" customFormat="1" ht="16" customHeight="1" x14ac:dyDescent="0.4">
      <c r="A63" s="40"/>
      <c r="B63" s="44"/>
      <c r="C63" s="218"/>
      <c r="D63" s="218"/>
      <c r="E63" s="219"/>
      <c r="F63" s="219"/>
      <c r="G63" s="219"/>
      <c r="H63" s="219"/>
      <c r="I63" s="219"/>
      <c r="J63" s="219"/>
      <c r="K63" s="219"/>
      <c r="L63" s="219"/>
      <c r="M63" s="219"/>
      <c r="N63" s="219"/>
      <c r="O63" s="219"/>
      <c r="P63" s="87"/>
    </row>
    <row r="64" spans="1:16" s="80" customFormat="1" ht="16" customHeight="1" x14ac:dyDescent="0.4">
      <c r="A64" s="40"/>
      <c r="B64" s="44"/>
      <c r="C64" s="265" t="s">
        <v>129</v>
      </c>
      <c r="D64" s="266"/>
      <c r="E64" s="318"/>
      <c r="F64" s="319"/>
      <c r="G64" s="59" t="s">
        <v>130</v>
      </c>
      <c r="H64" s="274"/>
      <c r="I64" s="275"/>
      <c r="J64" s="276" t="s">
        <v>147</v>
      </c>
      <c r="K64" s="277"/>
      <c r="L64" s="278"/>
      <c r="M64" s="326"/>
      <c r="N64" s="327"/>
      <c r="O64" s="63" t="s">
        <v>131</v>
      </c>
      <c r="P64" s="83" t="s">
        <v>40</v>
      </c>
    </row>
    <row r="65" spans="1:16" s="80" customFormat="1" ht="32" customHeight="1" x14ac:dyDescent="0.4">
      <c r="A65" s="40">
        <v>-1</v>
      </c>
      <c r="B65" s="44"/>
      <c r="C65" s="225" t="s">
        <v>27</v>
      </c>
      <c r="D65" s="226"/>
      <c r="E65" s="227" t="s">
        <v>20</v>
      </c>
      <c r="F65" s="227"/>
      <c r="G65" s="227"/>
      <c r="H65" s="227"/>
      <c r="I65" s="227"/>
      <c r="J65" s="227"/>
      <c r="K65" s="227"/>
      <c r="L65" s="228" t="s">
        <v>132</v>
      </c>
      <c r="M65" s="228"/>
      <c r="N65" s="320">
        <f>E64*M64</f>
        <v>0</v>
      </c>
      <c r="O65" s="320"/>
      <c r="P65" s="85">
        <v>0.25</v>
      </c>
    </row>
    <row r="66" spans="1:16" s="80" customFormat="1" ht="16" customHeight="1" x14ac:dyDescent="0.4">
      <c r="A66" s="40"/>
      <c r="B66" s="45"/>
      <c r="C66" s="36"/>
      <c r="D66" s="36"/>
      <c r="E66" s="36"/>
      <c r="F66" s="36"/>
      <c r="G66" s="36"/>
      <c r="H66" s="36"/>
      <c r="I66" s="36"/>
      <c r="J66" s="36"/>
      <c r="K66" s="36"/>
      <c r="L66" s="36"/>
      <c r="M66" s="36"/>
      <c r="N66" s="36"/>
      <c r="O66" s="36"/>
      <c r="P66" s="86"/>
    </row>
    <row r="67" spans="1:16" s="80" customFormat="1" ht="16" customHeight="1" x14ac:dyDescent="0.4">
      <c r="A67" s="40"/>
      <c r="B67" s="44"/>
      <c r="C67" s="230" t="s">
        <v>26</v>
      </c>
      <c r="D67" s="231"/>
      <c r="E67" s="233" t="s">
        <v>297</v>
      </c>
      <c r="F67" s="233"/>
      <c r="G67" s="233"/>
      <c r="H67" s="233"/>
      <c r="I67" s="233"/>
      <c r="J67" s="233"/>
      <c r="K67" s="233"/>
      <c r="L67" s="233"/>
      <c r="M67" s="233"/>
      <c r="N67" s="233"/>
      <c r="O67" s="233"/>
      <c r="P67" s="87"/>
    </row>
    <row r="68" spans="1:16" s="80" customFormat="1" ht="16" customHeight="1" x14ac:dyDescent="0.4">
      <c r="A68" s="40"/>
      <c r="B68" s="44"/>
      <c r="C68" s="218" t="s">
        <v>111</v>
      </c>
      <c r="D68" s="218"/>
      <c r="E68" s="219" t="s">
        <v>298</v>
      </c>
      <c r="F68" s="219"/>
      <c r="G68" s="219"/>
      <c r="H68" s="219"/>
      <c r="I68" s="219"/>
      <c r="J68" s="219"/>
      <c r="K68" s="219"/>
      <c r="L68" s="219"/>
      <c r="M68" s="219"/>
      <c r="N68" s="219"/>
      <c r="O68" s="219"/>
      <c r="P68" s="87"/>
    </row>
    <row r="69" spans="1:16" s="80" customFormat="1" ht="16" customHeight="1" x14ac:dyDescent="0.4">
      <c r="A69" s="40"/>
      <c r="B69" s="44"/>
      <c r="C69" s="218"/>
      <c r="D69" s="218"/>
      <c r="E69" s="219"/>
      <c r="F69" s="219"/>
      <c r="G69" s="219"/>
      <c r="H69" s="219"/>
      <c r="I69" s="219"/>
      <c r="J69" s="219"/>
      <c r="K69" s="219"/>
      <c r="L69" s="219"/>
      <c r="M69" s="219"/>
      <c r="N69" s="219"/>
      <c r="O69" s="219"/>
      <c r="P69" s="87"/>
    </row>
    <row r="70" spans="1:16" s="80" customFormat="1" ht="16" customHeight="1" x14ac:dyDescent="0.4">
      <c r="A70" s="40"/>
      <c r="B70" s="44"/>
      <c r="C70" s="218"/>
      <c r="D70" s="218"/>
      <c r="E70" s="219"/>
      <c r="F70" s="219"/>
      <c r="G70" s="219"/>
      <c r="H70" s="219"/>
      <c r="I70" s="219"/>
      <c r="J70" s="219"/>
      <c r="K70" s="219"/>
      <c r="L70" s="219"/>
      <c r="M70" s="219"/>
      <c r="N70" s="219"/>
      <c r="O70" s="219"/>
      <c r="P70" s="87"/>
    </row>
    <row r="71" spans="1:16" s="80" customFormat="1" ht="16" customHeight="1" x14ac:dyDescent="0.4">
      <c r="A71" s="40"/>
      <c r="B71" s="44"/>
      <c r="C71" s="218"/>
      <c r="D71" s="218"/>
      <c r="E71" s="219"/>
      <c r="F71" s="219"/>
      <c r="G71" s="219"/>
      <c r="H71" s="219"/>
      <c r="I71" s="219"/>
      <c r="J71" s="219"/>
      <c r="K71" s="219"/>
      <c r="L71" s="219"/>
      <c r="M71" s="219"/>
      <c r="N71" s="219"/>
      <c r="O71" s="219"/>
      <c r="P71" s="87"/>
    </row>
    <row r="72" spans="1:16" s="80" customFormat="1" ht="16" customHeight="1" x14ac:dyDescent="0.4">
      <c r="A72" s="40"/>
      <c r="B72" s="44"/>
      <c r="C72" s="218"/>
      <c r="D72" s="218"/>
      <c r="E72" s="219"/>
      <c r="F72" s="219"/>
      <c r="G72" s="219"/>
      <c r="H72" s="219"/>
      <c r="I72" s="219"/>
      <c r="J72" s="219"/>
      <c r="K72" s="219"/>
      <c r="L72" s="219"/>
      <c r="M72" s="219"/>
      <c r="N72" s="219"/>
      <c r="O72" s="219"/>
      <c r="P72" s="87"/>
    </row>
    <row r="73" spans="1:16" s="80" customFormat="1" ht="16" customHeight="1" x14ac:dyDescent="0.4">
      <c r="A73" s="40"/>
      <c r="B73" s="44"/>
      <c r="C73" s="218"/>
      <c r="D73" s="218"/>
      <c r="E73" s="219"/>
      <c r="F73" s="219"/>
      <c r="G73" s="219"/>
      <c r="H73" s="219"/>
      <c r="I73" s="219"/>
      <c r="J73" s="219"/>
      <c r="K73" s="219"/>
      <c r="L73" s="219"/>
      <c r="M73" s="219"/>
      <c r="N73" s="219"/>
      <c r="O73" s="219"/>
      <c r="P73" s="87"/>
    </row>
    <row r="74" spans="1:16" s="80" customFormat="1" ht="16" customHeight="1" x14ac:dyDescent="0.4">
      <c r="A74" s="40"/>
      <c r="B74" s="44"/>
      <c r="C74" s="265" t="s">
        <v>129</v>
      </c>
      <c r="D74" s="266"/>
      <c r="E74" s="318"/>
      <c r="F74" s="319"/>
      <c r="G74" s="59" t="s">
        <v>130</v>
      </c>
      <c r="H74" s="274"/>
      <c r="I74" s="275"/>
      <c r="J74" s="276" t="s">
        <v>147</v>
      </c>
      <c r="K74" s="277"/>
      <c r="L74" s="278"/>
      <c r="M74" s="326"/>
      <c r="N74" s="327"/>
      <c r="O74" s="63" t="s">
        <v>131</v>
      </c>
      <c r="P74" s="83" t="s">
        <v>40</v>
      </c>
    </row>
    <row r="75" spans="1:16" s="80" customFormat="1" ht="32" customHeight="1" x14ac:dyDescent="0.4">
      <c r="A75" s="40">
        <v>-1</v>
      </c>
      <c r="B75" s="44"/>
      <c r="C75" s="225" t="s">
        <v>27</v>
      </c>
      <c r="D75" s="226"/>
      <c r="E75" s="227" t="s">
        <v>20</v>
      </c>
      <c r="F75" s="227"/>
      <c r="G75" s="227"/>
      <c r="H75" s="227"/>
      <c r="I75" s="227"/>
      <c r="J75" s="227"/>
      <c r="K75" s="227"/>
      <c r="L75" s="228" t="s">
        <v>132</v>
      </c>
      <c r="M75" s="228"/>
      <c r="N75" s="320">
        <f>E74*M74</f>
        <v>0</v>
      </c>
      <c r="O75" s="320"/>
      <c r="P75" s="85">
        <v>0.25</v>
      </c>
    </row>
    <row r="76" spans="1:16" s="80" customFormat="1" ht="16" customHeight="1" x14ac:dyDescent="0.4">
      <c r="A76" s="40"/>
      <c r="B76" s="45"/>
      <c r="C76" s="36"/>
      <c r="D76" s="36"/>
      <c r="E76" s="36"/>
      <c r="F76" s="36"/>
      <c r="G76" s="36"/>
      <c r="H76" s="36"/>
      <c r="I76" s="36"/>
      <c r="J76" s="36"/>
      <c r="K76" s="36"/>
      <c r="L76" s="36"/>
      <c r="M76" s="36"/>
      <c r="N76" s="36"/>
      <c r="O76" s="36"/>
      <c r="P76" s="86"/>
    </row>
    <row r="77" spans="1:16" s="80" customFormat="1" ht="20" customHeight="1" x14ac:dyDescent="0.4">
      <c r="A77" s="40"/>
      <c r="B77" s="22" t="s">
        <v>299</v>
      </c>
      <c r="C77" s="192" t="s">
        <v>320</v>
      </c>
      <c r="D77" s="193"/>
      <c r="E77" s="193"/>
      <c r="F77" s="193"/>
      <c r="G77" s="193"/>
      <c r="H77" s="193"/>
      <c r="I77" s="193"/>
      <c r="J77" s="193"/>
      <c r="K77" s="193"/>
      <c r="L77" s="193"/>
      <c r="M77" s="193"/>
      <c r="N77" s="193"/>
      <c r="O77" s="193"/>
      <c r="P77" s="86"/>
    </row>
    <row r="78" spans="1:16" s="80" customFormat="1" ht="16" customHeight="1" x14ac:dyDescent="0.4">
      <c r="A78" s="40"/>
      <c r="B78" s="44"/>
      <c r="C78" s="230" t="s">
        <v>26</v>
      </c>
      <c r="D78" s="231"/>
      <c r="E78" s="233" t="s">
        <v>321</v>
      </c>
      <c r="F78" s="233"/>
      <c r="G78" s="233"/>
      <c r="H78" s="233"/>
      <c r="I78" s="233"/>
      <c r="J78" s="233"/>
      <c r="K78" s="233"/>
      <c r="L78" s="233"/>
      <c r="M78" s="233"/>
      <c r="N78" s="233"/>
      <c r="O78" s="233"/>
      <c r="P78" s="87"/>
    </row>
    <row r="79" spans="1:16" s="80" customFormat="1" ht="16" customHeight="1" x14ac:dyDescent="0.4">
      <c r="A79" s="40"/>
      <c r="B79" s="44"/>
      <c r="C79" s="232"/>
      <c r="D79" s="232"/>
      <c r="E79" s="234"/>
      <c r="F79" s="234"/>
      <c r="G79" s="234"/>
      <c r="H79" s="234"/>
      <c r="I79" s="234"/>
      <c r="J79" s="234"/>
      <c r="K79" s="234"/>
      <c r="L79" s="234"/>
      <c r="M79" s="234"/>
      <c r="N79" s="234"/>
      <c r="O79" s="234"/>
      <c r="P79" s="87"/>
    </row>
    <row r="80" spans="1:16" s="80" customFormat="1" ht="16" customHeight="1" x14ac:dyDescent="0.4">
      <c r="A80" s="40"/>
      <c r="B80" s="44"/>
      <c r="C80" s="218" t="s">
        <v>111</v>
      </c>
      <c r="D80" s="218"/>
      <c r="E80" s="219" t="s">
        <v>323</v>
      </c>
      <c r="F80" s="219"/>
      <c r="G80" s="219"/>
      <c r="H80" s="219"/>
      <c r="I80" s="219"/>
      <c r="J80" s="219"/>
      <c r="K80" s="219"/>
      <c r="L80" s="219"/>
      <c r="M80" s="219"/>
      <c r="N80" s="219"/>
      <c r="O80" s="219"/>
      <c r="P80" s="87"/>
    </row>
    <row r="81" spans="1:16" s="80" customFormat="1" ht="16" customHeight="1" x14ac:dyDescent="0.4">
      <c r="A81" s="40"/>
      <c r="B81" s="44"/>
      <c r="C81" s="218"/>
      <c r="D81" s="218"/>
      <c r="E81" s="219"/>
      <c r="F81" s="219"/>
      <c r="G81" s="219"/>
      <c r="H81" s="219"/>
      <c r="I81" s="219"/>
      <c r="J81" s="219"/>
      <c r="K81" s="219"/>
      <c r="L81" s="219"/>
      <c r="M81" s="219"/>
      <c r="N81" s="219"/>
      <c r="O81" s="219"/>
      <c r="P81" s="87"/>
    </row>
    <row r="82" spans="1:16" s="80" customFormat="1" ht="16" customHeight="1" x14ac:dyDescent="0.4">
      <c r="A82" s="40"/>
      <c r="B82" s="44"/>
      <c r="C82" s="218"/>
      <c r="D82" s="218"/>
      <c r="E82" s="219"/>
      <c r="F82" s="219"/>
      <c r="G82" s="219"/>
      <c r="H82" s="219"/>
      <c r="I82" s="219"/>
      <c r="J82" s="219"/>
      <c r="K82" s="219"/>
      <c r="L82" s="219"/>
      <c r="M82" s="219"/>
      <c r="N82" s="219"/>
      <c r="O82" s="219"/>
      <c r="P82" s="87"/>
    </row>
    <row r="83" spans="1:16" s="80" customFormat="1" ht="16" customHeight="1" x14ac:dyDescent="0.4">
      <c r="A83" s="40"/>
      <c r="B83" s="44"/>
      <c r="C83" s="218"/>
      <c r="D83" s="218"/>
      <c r="E83" s="219"/>
      <c r="F83" s="219"/>
      <c r="G83" s="219"/>
      <c r="H83" s="219"/>
      <c r="I83" s="219"/>
      <c r="J83" s="219"/>
      <c r="K83" s="219"/>
      <c r="L83" s="219"/>
      <c r="M83" s="219"/>
      <c r="N83" s="219"/>
      <c r="O83" s="219"/>
      <c r="P83" s="87"/>
    </row>
    <row r="84" spans="1:16" s="80" customFormat="1" ht="16" customHeight="1" x14ac:dyDescent="0.4">
      <c r="A84" s="40"/>
      <c r="B84" s="44"/>
      <c r="C84" s="265" t="s">
        <v>129</v>
      </c>
      <c r="D84" s="266"/>
      <c r="E84" s="318"/>
      <c r="F84" s="319"/>
      <c r="G84" s="59" t="s">
        <v>130</v>
      </c>
      <c r="H84" s="274"/>
      <c r="I84" s="275"/>
      <c r="J84" s="276" t="s">
        <v>147</v>
      </c>
      <c r="K84" s="277"/>
      <c r="L84" s="278"/>
      <c r="M84" s="326"/>
      <c r="N84" s="327"/>
      <c r="O84" s="63" t="s">
        <v>131</v>
      </c>
      <c r="P84" s="83" t="s">
        <v>40</v>
      </c>
    </row>
    <row r="85" spans="1:16" s="80" customFormat="1" ht="32" customHeight="1" x14ac:dyDescent="0.4">
      <c r="A85" s="40">
        <v>-1</v>
      </c>
      <c r="B85" s="44"/>
      <c r="C85" s="225" t="s">
        <v>27</v>
      </c>
      <c r="D85" s="226"/>
      <c r="E85" s="227" t="s">
        <v>20</v>
      </c>
      <c r="F85" s="227"/>
      <c r="G85" s="227"/>
      <c r="H85" s="227"/>
      <c r="I85" s="227"/>
      <c r="J85" s="227"/>
      <c r="K85" s="227"/>
      <c r="L85" s="228" t="s">
        <v>132</v>
      </c>
      <c r="M85" s="228"/>
      <c r="N85" s="320">
        <f>E84*M84</f>
        <v>0</v>
      </c>
      <c r="O85" s="320"/>
      <c r="P85" s="85">
        <v>0.25</v>
      </c>
    </row>
    <row r="86" spans="1:16" s="80" customFormat="1" ht="16" customHeight="1" x14ac:dyDescent="0.4">
      <c r="A86" s="40"/>
      <c r="B86" s="45"/>
      <c r="C86" s="36"/>
      <c r="D86" s="36"/>
      <c r="E86" s="36"/>
      <c r="F86" s="36"/>
      <c r="G86" s="36"/>
      <c r="H86" s="36"/>
      <c r="I86" s="36"/>
      <c r="J86" s="36"/>
      <c r="K86" s="36"/>
      <c r="L86" s="36"/>
      <c r="M86" s="36"/>
      <c r="N86" s="36"/>
      <c r="O86" s="36"/>
      <c r="P86" s="86"/>
    </row>
    <row r="87" spans="1:16" s="80" customFormat="1" ht="16" customHeight="1" x14ac:dyDescent="0.4">
      <c r="A87" s="40"/>
      <c r="B87" s="44"/>
      <c r="C87" s="230" t="s">
        <v>26</v>
      </c>
      <c r="D87" s="231"/>
      <c r="E87" s="233" t="s">
        <v>322</v>
      </c>
      <c r="F87" s="233"/>
      <c r="G87" s="233"/>
      <c r="H87" s="233"/>
      <c r="I87" s="233"/>
      <c r="J87" s="233"/>
      <c r="K87" s="233"/>
      <c r="L87" s="233"/>
      <c r="M87" s="233"/>
      <c r="N87" s="233"/>
      <c r="O87" s="233"/>
      <c r="P87" s="87"/>
    </row>
    <row r="88" spans="1:16" s="80" customFormat="1" ht="16" customHeight="1" x14ac:dyDescent="0.4">
      <c r="A88" s="40"/>
      <c r="B88" s="44"/>
      <c r="C88" s="232"/>
      <c r="D88" s="232"/>
      <c r="E88" s="234"/>
      <c r="F88" s="234"/>
      <c r="G88" s="234"/>
      <c r="H88" s="234"/>
      <c r="I88" s="234"/>
      <c r="J88" s="234"/>
      <c r="K88" s="234"/>
      <c r="L88" s="234"/>
      <c r="M88" s="234"/>
      <c r="N88" s="234"/>
      <c r="O88" s="234"/>
      <c r="P88" s="87"/>
    </row>
    <row r="89" spans="1:16" s="80" customFormat="1" ht="16" customHeight="1" x14ac:dyDescent="0.4">
      <c r="A89" s="40"/>
      <c r="B89" s="44"/>
      <c r="C89" s="218" t="s">
        <v>111</v>
      </c>
      <c r="D89" s="218"/>
      <c r="E89" s="219" t="s">
        <v>324</v>
      </c>
      <c r="F89" s="219"/>
      <c r="G89" s="219"/>
      <c r="H89" s="219"/>
      <c r="I89" s="219"/>
      <c r="J89" s="219"/>
      <c r="K89" s="219"/>
      <c r="L89" s="219"/>
      <c r="M89" s="219"/>
      <c r="N89" s="219"/>
      <c r="O89" s="219"/>
      <c r="P89" s="87"/>
    </row>
    <row r="90" spans="1:16" s="80" customFormat="1" ht="16" customHeight="1" x14ac:dyDescent="0.4">
      <c r="A90" s="40"/>
      <c r="B90" s="44"/>
      <c r="C90" s="218"/>
      <c r="D90" s="218"/>
      <c r="E90" s="219"/>
      <c r="F90" s="219"/>
      <c r="G90" s="219"/>
      <c r="H90" s="219"/>
      <c r="I90" s="219"/>
      <c r="J90" s="219"/>
      <c r="K90" s="219"/>
      <c r="L90" s="219"/>
      <c r="M90" s="219"/>
      <c r="N90" s="219"/>
      <c r="O90" s="219"/>
      <c r="P90" s="87"/>
    </row>
    <row r="91" spans="1:16" s="80" customFormat="1" ht="16" customHeight="1" x14ac:dyDescent="0.4">
      <c r="A91" s="40"/>
      <c r="B91" s="44"/>
      <c r="C91" s="218"/>
      <c r="D91" s="218"/>
      <c r="E91" s="219"/>
      <c r="F91" s="219"/>
      <c r="G91" s="219"/>
      <c r="H91" s="219"/>
      <c r="I91" s="219"/>
      <c r="J91" s="219"/>
      <c r="K91" s="219"/>
      <c r="L91" s="219"/>
      <c r="M91" s="219"/>
      <c r="N91" s="219"/>
      <c r="O91" s="219"/>
      <c r="P91" s="87"/>
    </row>
    <row r="92" spans="1:16" s="80" customFormat="1" ht="16" customHeight="1" x14ac:dyDescent="0.4">
      <c r="A92" s="40"/>
      <c r="B92" s="44"/>
      <c r="C92" s="218"/>
      <c r="D92" s="218"/>
      <c r="E92" s="219"/>
      <c r="F92" s="219"/>
      <c r="G92" s="219"/>
      <c r="H92" s="219"/>
      <c r="I92" s="219"/>
      <c r="J92" s="219"/>
      <c r="K92" s="219"/>
      <c r="L92" s="219"/>
      <c r="M92" s="219"/>
      <c r="N92" s="219"/>
      <c r="O92" s="219"/>
      <c r="P92" s="87"/>
    </row>
    <row r="93" spans="1:16" s="80" customFormat="1" ht="16" customHeight="1" x14ac:dyDescent="0.4">
      <c r="A93" s="40"/>
      <c r="B93" s="44"/>
      <c r="C93" s="265" t="s">
        <v>129</v>
      </c>
      <c r="D93" s="266"/>
      <c r="E93" s="318"/>
      <c r="F93" s="319"/>
      <c r="G93" s="59" t="s">
        <v>130</v>
      </c>
      <c r="H93" s="274"/>
      <c r="I93" s="275"/>
      <c r="J93" s="276" t="s">
        <v>147</v>
      </c>
      <c r="K93" s="277"/>
      <c r="L93" s="278"/>
      <c r="M93" s="326"/>
      <c r="N93" s="327"/>
      <c r="O93" s="63" t="s">
        <v>131</v>
      </c>
      <c r="P93" s="83" t="s">
        <v>40</v>
      </c>
    </row>
    <row r="94" spans="1:16" s="80" customFormat="1" ht="32" customHeight="1" x14ac:dyDescent="0.4">
      <c r="A94" s="40">
        <v>-1</v>
      </c>
      <c r="B94" s="44"/>
      <c r="C94" s="225" t="s">
        <v>27</v>
      </c>
      <c r="D94" s="226"/>
      <c r="E94" s="227" t="s">
        <v>20</v>
      </c>
      <c r="F94" s="227"/>
      <c r="G94" s="227"/>
      <c r="H94" s="227"/>
      <c r="I94" s="227"/>
      <c r="J94" s="227"/>
      <c r="K94" s="227"/>
      <c r="L94" s="228" t="s">
        <v>132</v>
      </c>
      <c r="M94" s="228"/>
      <c r="N94" s="320">
        <f>E93*M93</f>
        <v>0</v>
      </c>
      <c r="O94" s="320"/>
      <c r="P94" s="85">
        <v>0.25</v>
      </c>
    </row>
    <row r="95" spans="1:16" s="80" customFormat="1" ht="16" customHeight="1" x14ac:dyDescent="0.4">
      <c r="A95" s="40"/>
      <c r="B95" s="45"/>
      <c r="C95" s="36"/>
      <c r="D95" s="36"/>
      <c r="E95" s="36"/>
      <c r="F95" s="36"/>
      <c r="G95" s="36"/>
      <c r="H95" s="36"/>
      <c r="I95" s="36"/>
      <c r="J95" s="36"/>
      <c r="K95" s="36"/>
      <c r="L95" s="36"/>
      <c r="M95" s="36"/>
      <c r="N95" s="36"/>
      <c r="O95" s="36"/>
      <c r="P95" s="86"/>
    </row>
    <row r="96" spans="1:16" s="56" customFormat="1" ht="20" customHeight="1" x14ac:dyDescent="0.4">
      <c r="A96" s="40"/>
      <c r="B96" s="22" t="s">
        <v>299</v>
      </c>
      <c r="C96" s="192" t="s">
        <v>149</v>
      </c>
      <c r="D96" s="193"/>
      <c r="E96" s="193"/>
      <c r="F96" s="193"/>
      <c r="G96" s="193"/>
      <c r="H96" s="193"/>
      <c r="I96" s="193"/>
      <c r="J96" s="193"/>
      <c r="K96" s="193"/>
      <c r="L96" s="193"/>
      <c r="M96" s="193"/>
      <c r="N96" s="193"/>
      <c r="O96" s="193"/>
      <c r="P96" s="86"/>
    </row>
    <row r="97" spans="1:16" s="56" customFormat="1" ht="16" customHeight="1" x14ac:dyDescent="0.4">
      <c r="A97" s="40"/>
      <c r="B97" s="44"/>
      <c r="C97" s="230" t="s">
        <v>26</v>
      </c>
      <c r="D97" s="231"/>
      <c r="E97" s="233" t="s">
        <v>150</v>
      </c>
      <c r="F97" s="233"/>
      <c r="G97" s="233"/>
      <c r="H97" s="233"/>
      <c r="I97" s="233"/>
      <c r="J97" s="233"/>
      <c r="K97" s="233"/>
      <c r="L97" s="233"/>
      <c r="M97" s="233"/>
      <c r="N97" s="233"/>
      <c r="O97" s="233"/>
      <c r="P97" s="87"/>
    </row>
    <row r="98" spans="1:16" s="56" customFormat="1" ht="16" customHeight="1" x14ac:dyDescent="0.4">
      <c r="A98" s="40"/>
      <c r="B98" s="44"/>
      <c r="C98" s="218" t="s">
        <v>111</v>
      </c>
      <c r="D98" s="218"/>
      <c r="E98" s="219" t="s">
        <v>292</v>
      </c>
      <c r="F98" s="219"/>
      <c r="G98" s="219"/>
      <c r="H98" s="219"/>
      <c r="I98" s="219"/>
      <c r="J98" s="219"/>
      <c r="K98" s="219"/>
      <c r="L98" s="219"/>
      <c r="M98" s="219"/>
      <c r="N98" s="219"/>
      <c r="O98" s="219"/>
      <c r="P98" s="87"/>
    </row>
    <row r="99" spans="1:16" s="56" customFormat="1" ht="16" customHeight="1" x14ac:dyDescent="0.4">
      <c r="A99" s="40"/>
      <c r="B99" s="44"/>
      <c r="C99" s="218"/>
      <c r="D99" s="218"/>
      <c r="E99" s="219"/>
      <c r="F99" s="219"/>
      <c r="G99" s="219"/>
      <c r="H99" s="219"/>
      <c r="I99" s="219"/>
      <c r="J99" s="219"/>
      <c r="K99" s="219"/>
      <c r="L99" s="219"/>
      <c r="M99" s="219"/>
      <c r="N99" s="219"/>
      <c r="O99" s="219"/>
      <c r="P99" s="87"/>
    </row>
    <row r="100" spans="1:16" s="56" customFormat="1" ht="16" customHeight="1" x14ac:dyDescent="0.4">
      <c r="A100" s="40"/>
      <c r="B100" s="44"/>
      <c r="C100" s="218"/>
      <c r="D100" s="218"/>
      <c r="E100" s="219"/>
      <c r="F100" s="219"/>
      <c r="G100" s="219"/>
      <c r="H100" s="219"/>
      <c r="I100" s="219"/>
      <c r="J100" s="219"/>
      <c r="K100" s="219"/>
      <c r="L100" s="219"/>
      <c r="M100" s="219"/>
      <c r="N100" s="219"/>
      <c r="O100" s="219"/>
      <c r="P100" s="87"/>
    </row>
    <row r="101" spans="1:16" s="80" customFormat="1" ht="16" customHeight="1" x14ac:dyDescent="0.4">
      <c r="A101" s="40"/>
      <c r="B101" s="44"/>
      <c r="C101" s="218"/>
      <c r="D101" s="218"/>
      <c r="E101" s="219"/>
      <c r="F101" s="219"/>
      <c r="G101" s="219"/>
      <c r="H101" s="219"/>
      <c r="I101" s="219"/>
      <c r="J101" s="219"/>
      <c r="K101" s="219"/>
      <c r="L101" s="219"/>
      <c r="M101" s="219"/>
      <c r="N101" s="219"/>
      <c r="O101" s="219"/>
      <c r="P101" s="87"/>
    </row>
    <row r="102" spans="1:16" s="56" customFormat="1" ht="16" customHeight="1" x14ac:dyDescent="0.4">
      <c r="A102" s="40"/>
      <c r="B102" s="44"/>
      <c r="C102" s="218"/>
      <c r="D102" s="218"/>
      <c r="E102" s="219"/>
      <c r="F102" s="219"/>
      <c r="G102" s="219"/>
      <c r="H102" s="219"/>
      <c r="I102" s="219"/>
      <c r="J102" s="219"/>
      <c r="K102" s="219"/>
      <c r="L102" s="219"/>
      <c r="M102" s="219"/>
      <c r="N102" s="219"/>
      <c r="O102" s="219"/>
      <c r="P102" s="87"/>
    </row>
    <row r="103" spans="1:16" s="56" customFormat="1" ht="16" customHeight="1" x14ac:dyDescent="0.4">
      <c r="A103" s="40"/>
      <c r="B103" s="44"/>
      <c r="C103" s="218"/>
      <c r="D103" s="218"/>
      <c r="E103" s="219"/>
      <c r="F103" s="219"/>
      <c r="G103" s="219"/>
      <c r="H103" s="219"/>
      <c r="I103" s="219"/>
      <c r="J103" s="219"/>
      <c r="K103" s="219"/>
      <c r="L103" s="219"/>
      <c r="M103" s="219"/>
      <c r="N103" s="219"/>
      <c r="O103" s="219"/>
      <c r="P103" s="87"/>
    </row>
    <row r="104" spans="1:16" s="56" customFormat="1" ht="16" customHeight="1" x14ac:dyDescent="0.4">
      <c r="A104" s="40"/>
      <c r="B104" s="44"/>
      <c r="C104" s="218"/>
      <c r="D104" s="218"/>
      <c r="E104" s="219"/>
      <c r="F104" s="219"/>
      <c r="G104" s="219"/>
      <c r="H104" s="219"/>
      <c r="I104" s="219"/>
      <c r="J104" s="219"/>
      <c r="K104" s="219"/>
      <c r="L104" s="219"/>
      <c r="M104" s="219"/>
      <c r="N104" s="219"/>
      <c r="O104" s="219"/>
      <c r="P104" s="87"/>
    </row>
    <row r="105" spans="1:16" s="56" customFormat="1" ht="16" customHeight="1" x14ac:dyDescent="0.4">
      <c r="A105" s="40"/>
      <c r="B105" s="44"/>
      <c r="C105" s="220" t="s">
        <v>112</v>
      </c>
      <c r="D105" s="221"/>
      <c r="E105" s="222" t="s">
        <v>152</v>
      </c>
      <c r="F105" s="223"/>
      <c r="G105" s="223"/>
      <c r="H105" s="223"/>
      <c r="I105" s="223"/>
      <c r="J105" s="223"/>
      <c r="K105" s="223"/>
      <c r="L105" s="223"/>
      <c r="M105" s="223"/>
      <c r="N105" s="223"/>
      <c r="O105" s="224"/>
      <c r="P105" s="86"/>
    </row>
    <row r="106" spans="1:16" s="56" customFormat="1" ht="16" customHeight="1" x14ac:dyDescent="0.4">
      <c r="A106" s="40"/>
      <c r="B106" s="44"/>
      <c r="C106" s="328" t="s">
        <v>151</v>
      </c>
      <c r="D106" s="329"/>
      <c r="E106" s="330"/>
      <c r="F106" s="331"/>
      <c r="G106" s="331"/>
      <c r="H106" s="331"/>
      <c r="I106" s="331"/>
      <c r="J106" s="331"/>
      <c r="K106" s="331"/>
      <c r="L106" s="331"/>
      <c r="M106" s="331"/>
      <c r="N106" s="331"/>
      <c r="O106" s="332"/>
      <c r="P106" s="83" t="s">
        <v>40</v>
      </c>
    </row>
    <row r="107" spans="1:16" s="56" customFormat="1" ht="32" customHeight="1" x14ac:dyDescent="0.4">
      <c r="A107" s="40">
        <v>-1</v>
      </c>
      <c r="B107" s="44"/>
      <c r="C107" s="225" t="s">
        <v>27</v>
      </c>
      <c r="D107" s="226"/>
      <c r="E107" s="227" t="s">
        <v>20</v>
      </c>
      <c r="F107" s="227"/>
      <c r="G107" s="227"/>
      <c r="H107" s="227"/>
      <c r="I107" s="227"/>
      <c r="J107" s="227"/>
      <c r="K107" s="227"/>
      <c r="L107" s="228" t="s">
        <v>28</v>
      </c>
      <c r="M107" s="228"/>
      <c r="N107" s="229"/>
      <c r="O107" s="229"/>
      <c r="P107" s="85">
        <v>0.25</v>
      </c>
    </row>
    <row r="108" spans="1:16" s="56" customFormat="1" ht="16" customHeight="1" x14ac:dyDescent="0.4">
      <c r="A108" s="40"/>
      <c r="B108" s="45"/>
      <c r="C108" s="36"/>
      <c r="D108" s="36"/>
      <c r="E108" s="36"/>
      <c r="F108" s="36"/>
      <c r="G108" s="36"/>
      <c r="H108" s="36"/>
      <c r="I108" s="36"/>
      <c r="J108" s="36"/>
      <c r="K108" s="36"/>
      <c r="L108" s="36"/>
      <c r="M108" s="36"/>
      <c r="N108" s="36"/>
      <c r="O108" s="36"/>
      <c r="P108" s="86"/>
    </row>
    <row r="109" spans="1:16" ht="16" customHeight="1" x14ac:dyDescent="0.4">
      <c r="B109" s="24"/>
    </row>
    <row r="110" spans="1:16" ht="20.149999999999999" customHeight="1" x14ac:dyDescent="0.4">
      <c r="B110" s="24"/>
    </row>
    <row r="111" spans="1:16" ht="20.149999999999999" customHeight="1" x14ac:dyDescent="0.4">
      <c r="B111" s="24"/>
    </row>
    <row r="112" spans="1:16" ht="20.149999999999999" customHeight="1" x14ac:dyDescent="0.4">
      <c r="B112" s="24"/>
    </row>
    <row r="113" spans="2:2" ht="20.149999999999999" customHeight="1" x14ac:dyDescent="0.4">
      <c r="B113" s="24"/>
    </row>
    <row r="114" spans="2:2" ht="20.149999999999999" customHeight="1" x14ac:dyDescent="0.4">
      <c r="B114" s="24"/>
    </row>
    <row r="115" spans="2:2" ht="20.149999999999999" customHeight="1" x14ac:dyDescent="0.4">
      <c r="B115" s="24"/>
    </row>
    <row r="116" spans="2:2" ht="20.149999999999999" customHeight="1" x14ac:dyDescent="0.4">
      <c r="B116" s="24"/>
    </row>
    <row r="117" spans="2:2" ht="20.149999999999999" customHeight="1" x14ac:dyDescent="0.4">
      <c r="B117" s="24"/>
    </row>
    <row r="118" spans="2:2" ht="20.149999999999999" customHeight="1" x14ac:dyDescent="0.4">
      <c r="B118" s="24"/>
    </row>
    <row r="119" spans="2:2" ht="20.149999999999999" customHeight="1" x14ac:dyDescent="0.4">
      <c r="B119" s="24"/>
    </row>
    <row r="120" spans="2:2" ht="20.149999999999999" customHeight="1" x14ac:dyDescent="0.4">
      <c r="B120" s="24"/>
    </row>
    <row r="121" spans="2:2" ht="20.149999999999999" customHeight="1" x14ac:dyDescent="0.4">
      <c r="B121" s="24"/>
    </row>
    <row r="122" spans="2:2" ht="20.149999999999999" customHeight="1" x14ac:dyDescent="0.4">
      <c r="B122" s="24"/>
    </row>
    <row r="123" spans="2:2" ht="20.149999999999999" customHeight="1" x14ac:dyDescent="0.4">
      <c r="B123" s="24"/>
    </row>
    <row r="124" spans="2:2" ht="20.149999999999999" customHeight="1" x14ac:dyDescent="0.4">
      <c r="B124" s="24"/>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ht="16.5" x14ac:dyDescent="0.4">
      <c r="B170" s="15"/>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row r="1034" spans="2:2" x14ac:dyDescent="0.4">
      <c r="B1034" s="24"/>
    </row>
    <row r="1035" spans="2:2" x14ac:dyDescent="0.4">
      <c r="B1035" s="24"/>
    </row>
    <row r="1036" spans="2:2" x14ac:dyDescent="0.4">
      <c r="B1036" s="24"/>
    </row>
    <row r="1037" spans="2:2" x14ac:dyDescent="0.4">
      <c r="B1037" s="24"/>
    </row>
    <row r="1038" spans="2:2" x14ac:dyDescent="0.4">
      <c r="B1038" s="24"/>
    </row>
    <row r="1039" spans="2:2" x14ac:dyDescent="0.4">
      <c r="B1039" s="24"/>
    </row>
    <row r="1040" spans="2:2" x14ac:dyDescent="0.4">
      <c r="B1040" s="24"/>
    </row>
    <row r="1041" spans="2:2" x14ac:dyDescent="0.4">
      <c r="B1041" s="24"/>
    </row>
    <row r="1042" spans="2:2" x14ac:dyDescent="0.4">
      <c r="B1042" s="24"/>
    </row>
    <row r="1043" spans="2:2" x14ac:dyDescent="0.4">
      <c r="B1043" s="24"/>
    </row>
    <row r="1044" spans="2:2" x14ac:dyDescent="0.4">
      <c r="B1044" s="24"/>
    </row>
    <row r="1045" spans="2:2" x14ac:dyDescent="0.4">
      <c r="B1045" s="24"/>
    </row>
    <row r="1046" spans="2:2" x14ac:dyDescent="0.4">
      <c r="B1046" s="24"/>
    </row>
    <row r="1047" spans="2:2" x14ac:dyDescent="0.4">
      <c r="B1047" s="24"/>
    </row>
    <row r="1048" spans="2:2" x14ac:dyDescent="0.4">
      <c r="B1048" s="24"/>
    </row>
    <row r="1049" spans="2:2" x14ac:dyDescent="0.4">
      <c r="B1049" s="24"/>
    </row>
    <row r="1050" spans="2:2" x14ac:dyDescent="0.4">
      <c r="B1050" s="24"/>
    </row>
    <row r="1051" spans="2:2" x14ac:dyDescent="0.4">
      <c r="B1051" s="24"/>
    </row>
    <row r="1052" spans="2:2" x14ac:dyDescent="0.4">
      <c r="B1052" s="24"/>
    </row>
    <row r="1053" spans="2:2" x14ac:dyDescent="0.4">
      <c r="B1053" s="24"/>
    </row>
    <row r="1054" spans="2:2" x14ac:dyDescent="0.4">
      <c r="B1054" s="24"/>
    </row>
    <row r="1055" spans="2:2" x14ac:dyDescent="0.4">
      <c r="B1055" s="24"/>
    </row>
    <row r="1056" spans="2:2" x14ac:dyDescent="0.4">
      <c r="B1056" s="24"/>
    </row>
    <row r="1057" spans="2:2" x14ac:dyDescent="0.4">
      <c r="B1057" s="24"/>
    </row>
    <row r="1058" spans="2:2" x14ac:dyDescent="0.4">
      <c r="B1058" s="24"/>
    </row>
    <row r="1059" spans="2:2" x14ac:dyDescent="0.4">
      <c r="B1059" s="24"/>
    </row>
    <row r="1060" spans="2:2" x14ac:dyDescent="0.4">
      <c r="B1060" s="24"/>
    </row>
    <row r="1061" spans="2:2" x14ac:dyDescent="0.4">
      <c r="B1061" s="24"/>
    </row>
    <row r="1062" spans="2:2" x14ac:dyDescent="0.4">
      <c r="B1062" s="24"/>
    </row>
    <row r="1063" spans="2:2" x14ac:dyDescent="0.4">
      <c r="B1063" s="24"/>
    </row>
    <row r="1064" spans="2:2" x14ac:dyDescent="0.4">
      <c r="B1064" s="24"/>
    </row>
    <row r="1065" spans="2:2" x14ac:dyDescent="0.4">
      <c r="B1065" s="24"/>
    </row>
    <row r="1066" spans="2:2" x14ac:dyDescent="0.4">
      <c r="B1066" s="24"/>
    </row>
    <row r="1067" spans="2:2" x14ac:dyDescent="0.4">
      <c r="B1067" s="24"/>
    </row>
    <row r="1068" spans="2:2" x14ac:dyDescent="0.4">
      <c r="B1068" s="24"/>
    </row>
    <row r="1069" spans="2:2" x14ac:dyDescent="0.4">
      <c r="B1069" s="24"/>
    </row>
    <row r="1070" spans="2:2" x14ac:dyDescent="0.4">
      <c r="B1070" s="24"/>
    </row>
    <row r="1071" spans="2:2" x14ac:dyDescent="0.4">
      <c r="B1071" s="24"/>
    </row>
    <row r="1072" spans="2:2" x14ac:dyDescent="0.4">
      <c r="B1072" s="24"/>
    </row>
    <row r="1073" spans="2:2" x14ac:dyDescent="0.4">
      <c r="B1073" s="24"/>
    </row>
    <row r="1074" spans="2:2" x14ac:dyDescent="0.4">
      <c r="B1074" s="24"/>
    </row>
    <row r="1075" spans="2:2" x14ac:dyDescent="0.4">
      <c r="B1075" s="24"/>
    </row>
    <row r="1076" spans="2:2" x14ac:dyDescent="0.4">
      <c r="B1076" s="24"/>
    </row>
    <row r="1077" spans="2:2" x14ac:dyDescent="0.4">
      <c r="B1077" s="24"/>
    </row>
    <row r="1078" spans="2:2" x14ac:dyDescent="0.4">
      <c r="B1078" s="24"/>
    </row>
    <row r="1079" spans="2:2" x14ac:dyDescent="0.4">
      <c r="B1079" s="24"/>
    </row>
    <row r="1080" spans="2:2" x14ac:dyDescent="0.4">
      <c r="B1080" s="24"/>
    </row>
    <row r="1081" spans="2:2" x14ac:dyDescent="0.4">
      <c r="B1081" s="24"/>
    </row>
    <row r="1082" spans="2:2" x14ac:dyDescent="0.4">
      <c r="B1082" s="24"/>
    </row>
    <row r="1083" spans="2:2" x14ac:dyDescent="0.4">
      <c r="B1083" s="24"/>
    </row>
    <row r="1084" spans="2:2" x14ac:dyDescent="0.4">
      <c r="B1084" s="24"/>
    </row>
  </sheetData>
  <sheetProtection algorithmName="SHA-512" hashValue="seJpZ0nFZ1dOWsz543/XX5wbdKCTuXyZBUGTfozjDDRBVmJ2UUs13h2tDGm/IAnholxY8GZ+ppVycZsHYr/D7w==" saltValue="k6hASnrlUU3FVs+qIdrvvw==" spinCount="100000" sheet="1" scenarios="1" selectLockedCells="1"/>
  <mergeCells count="124">
    <mergeCell ref="C94:D94"/>
    <mergeCell ref="E94:K94"/>
    <mergeCell ref="L94:M94"/>
    <mergeCell ref="N94:O94"/>
    <mergeCell ref="C87:D88"/>
    <mergeCell ref="E87:O88"/>
    <mergeCell ref="C89:D92"/>
    <mergeCell ref="E89:O92"/>
    <mergeCell ref="C93:D93"/>
    <mergeCell ref="E93:F93"/>
    <mergeCell ref="H93:I93"/>
    <mergeCell ref="J93:L93"/>
    <mergeCell ref="M93:N93"/>
    <mergeCell ref="C85:D85"/>
    <mergeCell ref="E85:K85"/>
    <mergeCell ref="L85:M85"/>
    <mergeCell ref="N85:O85"/>
    <mergeCell ref="C78:D79"/>
    <mergeCell ref="E78:O79"/>
    <mergeCell ref="C80:D83"/>
    <mergeCell ref="E80:O83"/>
    <mergeCell ref="C84:D84"/>
    <mergeCell ref="E84:F84"/>
    <mergeCell ref="H84:I84"/>
    <mergeCell ref="J84:L84"/>
    <mergeCell ref="M84:N84"/>
    <mergeCell ref="C75:D75"/>
    <mergeCell ref="E75:K75"/>
    <mergeCell ref="L75:M75"/>
    <mergeCell ref="N75:O75"/>
    <mergeCell ref="C77:O77"/>
    <mergeCell ref="C68:D73"/>
    <mergeCell ref="E68:O73"/>
    <mergeCell ref="C74:D74"/>
    <mergeCell ref="E74:F74"/>
    <mergeCell ref="H74:I74"/>
    <mergeCell ref="J74:L74"/>
    <mergeCell ref="M74:N74"/>
    <mergeCell ref="C65:D65"/>
    <mergeCell ref="E65:K65"/>
    <mergeCell ref="L65:M65"/>
    <mergeCell ref="N65:O65"/>
    <mergeCell ref="C67:D67"/>
    <mergeCell ref="E67:O67"/>
    <mergeCell ref="C57:D57"/>
    <mergeCell ref="E57:O57"/>
    <mergeCell ref="C58:D63"/>
    <mergeCell ref="E58:O63"/>
    <mergeCell ref="C64:D64"/>
    <mergeCell ref="E64:F64"/>
    <mergeCell ref="H64:I64"/>
    <mergeCell ref="J64:L64"/>
    <mergeCell ref="M64:N64"/>
    <mergeCell ref="C107:D107"/>
    <mergeCell ref="E107:K107"/>
    <mergeCell ref="L107:M107"/>
    <mergeCell ref="N107:O107"/>
    <mergeCell ref="C105:D105"/>
    <mergeCell ref="E105:O105"/>
    <mergeCell ref="C106:D106"/>
    <mergeCell ref="E106:O106"/>
    <mergeCell ref="C96:O96"/>
    <mergeCell ref="C97:D97"/>
    <mergeCell ref="E97:O97"/>
    <mergeCell ref="C98:D104"/>
    <mergeCell ref="E98:O104"/>
    <mergeCell ref="C55:D55"/>
    <mergeCell ref="E55:K55"/>
    <mergeCell ref="L55:M55"/>
    <mergeCell ref="N55:O55"/>
    <mergeCell ref="C47:D47"/>
    <mergeCell ref="E47:O47"/>
    <mergeCell ref="C48:D53"/>
    <mergeCell ref="E48:O53"/>
    <mergeCell ref="C54:D54"/>
    <mergeCell ref="E54:F54"/>
    <mergeCell ref="H54:I54"/>
    <mergeCell ref="J54:L54"/>
    <mergeCell ref="M54:N54"/>
    <mergeCell ref="C45:D45"/>
    <mergeCell ref="E45:K45"/>
    <mergeCell ref="L45:M45"/>
    <mergeCell ref="N45:O45"/>
    <mergeCell ref="J19:L19"/>
    <mergeCell ref="M19:N19"/>
    <mergeCell ref="J32:L32"/>
    <mergeCell ref="M32:N32"/>
    <mergeCell ref="J44:L44"/>
    <mergeCell ref="M44:N44"/>
    <mergeCell ref="C35:D35"/>
    <mergeCell ref="E35:O35"/>
    <mergeCell ref="C36:D43"/>
    <mergeCell ref="E36:O43"/>
    <mergeCell ref="C19:D19"/>
    <mergeCell ref="C20:D20"/>
    <mergeCell ref="C22:D23"/>
    <mergeCell ref="E22:O23"/>
    <mergeCell ref="C24:D31"/>
    <mergeCell ref="C44:D44"/>
    <mergeCell ref="E44:F44"/>
    <mergeCell ref="H44:I44"/>
    <mergeCell ref="H19:I19"/>
    <mergeCell ref="C33:D33"/>
    <mergeCell ref="C2:O2"/>
    <mergeCell ref="C8:O8"/>
    <mergeCell ref="C11:D18"/>
    <mergeCell ref="E11:O18"/>
    <mergeCell ref="C4:O4"/>
    <mergeCell ref="C5:H5"/>
    <mergeCell ref="J5:O5"/>
    <mergeCell ref="C6:O6"/>
    <mergeCell ref="C9:D10"/>
    <mergeCell ref="E9:O10"/>
    <mergeCell ref="E33:K33"/>
    <mergeCell ref="H32:I32"/>
    <mergeCell ref="E20:K20"/>
    <mergeCell ref="E24:O31"/>
    <mergeCell ref="C32:D32"/>
    <mergeCell ref="E32:F32"/>
    <mergeCell ref="L20:M20"/>
    <mergeCell ref="N20:O20"/>
    <mergeCell ref="E19:F19"/>
    <mergeCell ref="L33:M33"/>
    <mergeCell ref="N33:O33"/>
  </mergeCells>
  <phoneticPr fontId="1" type="noConversion"/>
  <conditionalFormatting sqref="F21:K21 F34:K34 F46:K46 F56:K56 F108:K108 F66:K66 F76:K76">
    <cfRule type="expression" dxfId="246" priority="153">
      <formula>$E$21</formula>
    </cfRule>
  </conditionalFormatting>
  <conditionalFormatting sqref="L21:S21 L34:S34 L46:S46 L56:S56 L108:S108 L66:S66 L76:S76">
    <cfRule type="expression" dxfId="245" priority="152">
      <formula>$E$21</formula>
    </cfRule>
  </conditionalFormatting>
  <conditionalFormatting sqref="R21:S21 R11:S18 R34:S34 R24:S31 R46:S46 R36:S43 R56:S56 R48:S53 R108:S108 R98:S104 R66:S66 R58:S63 R76:S76 R68:S73 R80:S83">
    <cfRule type="containsText" dxfId="244" priority="150" operator="containsText" text="Fail">
      <formula>NOT(ISERROR(SEARCH("Fail",R11)))</formula>
    </cfRule>
    <cfRule type="containsText" dxfId="243" priority="151" operator="containsText" text="Fail">
      <formula>NOT(ISERROR(SEARCH("Fail",R11)))</formula>
    </cfRule>
  </conditionalFormatting>
  <conditionalFormatting sqref="A120">
    <cfRule type="expression" dxfId="242" priority="149">
      <formula>#REF!</formula>
    </cfRule>
  </conditionalFormatting>
  <conditionalFormatting sqref="L120">
    <cfRule type="expression" dxfId="241" priority="148">
      <formula>#REF!</formula>
    </cfRule>
  </conditionalFormatting>
  <conditionalFormatting sqref="P19">
    <cfRule type="expression" dxfId="240" priority="144">
      <formula>#REF!</formula>
    </cfRule>
  </conditionalFormatting>
  <conditionalFormatting sqref="Q20:R20">
    <cfRule type="containsText" dxfId="239" priority="142" operator="containsText" text="Fail">
      <formula>NOT(ISERROR(SEARCH("Fail",Q20)))</formula>
    </cfRule>
    <cfRule type="containsText" dxfId="238" priority="143" operator="containsText" text="Fail">
      <formula>NOT(ISERROR(SEARCH("Fail",Q20)))</formula>
    </cfRule>
  </conditionalFormatting>
  <conditionalFormatting sqref="Q20:R20">
    <cfRule type="expression" dxfId="237" priority="141">
      <formula>$E$17</formula>
    </cfRule>
  </conditionalFormatting>
  <conditionalFormatting sqref="P20">
    <cfRule type="expression" dxfId="236" priority="138">
      <formula>#REF!</formula>
    </cfRule>
  </conditionalFormatting>
  <conditionalFormatting sqref="Q19:R19">
    <cfRule type="containsText" dxfId="235" priority="135" operator="containsText" text="Fail">
      <formula>NOT(ISERROR(SEARCH("Fail",Q19)))</formula>
    </cfRule>
    <cfRule type="containsText" dxfId="234" priority="136" operator="containsText" text="Fail">
      <formula>NOT(ISERROR(SEARCH("Fail",Q19)))</formula>
    </cfRule>
  </conditionalFormatting>
  <conditionalFormatting sqref="Q19:R19">
    <cfRule type="expression" dxfId="233" priority="134">
      <formula>$E$17</formula>
    </cfRule>
  </conditionalFormatting>
  <conditionalFormatting sqref="F7:K7">
    <cfRule type="expression" dxfId="232" priority="113">
      <formula>$E$21</formula>
    </cfRule>
  </conditionalFormatting>
  <conditionalFormatting sqref="L7:S7">
    <cfRule type="expression" dxfId="231" priority="112">
      <formula>$E$21</formula>
    </cfRule>
  </conditionalFormatting>
  <conditionalFormatting sqref="R7:S7">
    <cfRule type="containsText" dxfId="230" priority="110" operator="containsText" text="Fail">
      <formula>NOT(ISERROR(SEARCH("Fail",R7)))</formula>
    </cfRule>
    <cfRule type="containsText" dxfId="229" priority="111" operator="containsText" text="Fail">
      <formula>NOT(ISERROR(SEARCH("Fail",R7)))</formula>
    </cfRule>
  </conditionalFormatting>
  <conditionalFormatting sqref="N20">
    <cfRule type="cellIs" dxfId="228" priority="108" operator="equal">
      <formula>"FAIL"</formula>
    </cfRule>
    <cfRule type="cellIs" dxfId="227" priority="109" operator="equal">
      <formula>"PASS"</formula>
    </cfRule>
  </conditionalFormatting>
  <conditionalFormatting sqref="P32">
    <cfRule type="expression" dxfId="226" priority="107">
      <formula>#REF!</formula>
    </cfRule>
  </conditionalFormatting>
  <conditionalFormatting sqref="Q33:R33">
    <cfRule type="containsText" dxfId="225" priority="105" operator="containsText" text="Fail">
      <formula>NOT(ISERROR(SEARCH("Fail",Q33)))</formula>
    </cfRule>
    <cfRule type="containsText" dxfId="224" priority="106" operator="containsText" text="Fail">
      <formula>NOT(ISERROR(SEARCH("Fail",Q33)))</formula>
    </cfRule>
  </conditionalFormatting>
  <conditionalFormatting sqref="Q33:R33">
    <cfRule type="expression" dxfId="223" priority="104">
      <formula>$E$17</formula>
    </cfRule>
  </conditionalFormatting>
  <conditionalFormatting sqref="Q32:R32">
    <cfRule type="containsText" dxfId="222" priority="101" operator="containsText" text="Fail">
      <formula>NOT(ISERROR(SEARCH("Fail",Q32)))</formula>
    </cfRule>
    <cfRule type="containsText" dxfId="221" priority="102" operator="containsText" text="Fail">
      <formula>NOT(ISERROR(SEARCH("Fail",Q32)))</formula>
    </cfRule>
  </conditionalFormatting>
  <conditionalFormatting sqref="Q32:R32">
    <cfRule type="expression" dxfId="220" priority="100">
      <formula>$E$17</formula>
    </cfRule>
  </conditionalFormatting>
  <conditionalFormatting sqref="N33">
    <cfRule type="cellIs" dxfId="219" priority="98" operator="equal">
      <formula>"FAIL"</formula>
    </cfRule>
    <cfRule type="cellIs" dxfId="218" priority="99" operator="equal">
      <formula>"PASS"</formula>
    </cfRule>
  </conditionalFormatting>
  <conditionalFormatting sqref="P44">
    <cfRule type="expression" dxfId="217" priority="97">
      <formula>#REF!</formula>
    </cfRule>
  </conditionalFormatting>
  <conditionalFormatting sqref="Q45:R45">
    <cfRule type="containsText" dxfId="216" priority="95" operator="containsText" text="Fail">
      <formula>NOT(ISERROR(SEARCH("Fail",Q45)))</formula>
    </cfRule>
    <cfRule type="containsText" dxfId="215" priority="96" operator="containsText" text="Fail">
      <formula>NOT(ISERROR(SEARCH("Fail",Q45)))</formula>
    </cfRule>
  </conditionalFormatting>
  <conditionalFormatting sqref="Q45:R45">
    <cfRule type="expression" dxfId="214" priority="94">
      <formula>$E$17</formula>
    </cfRule>
  </conditionalFormatting>
  <conditionalFormatting sqref="Q44:R44">
    <cfRule type="containsText" dxfId="213" priority="91" operator="containsText" text="Fail">
      <formula>NOT(ISERROR(SEARCH("Fail",Q44)))</formula>
    </cfRule>
    <cfRule type="containsText" dxfId="212" priority="92" operator="containsText" text="Fail">
      <formula>NOT(ISERROR(SEARCH("Fail",Q44)))</formula>
    </cfRule>
  </conditionalFormatting>
  <conditionalFormatting sqref="Q44:R44">
    <cfRule type="expression" dxfId="211" priority="90">
      <formula>$E$17</formula>
    </cfRule>
  </conditionalFormatting>
  <conditionalFormatting sqref="N45">
    <cfRule type="cellIs" dxfId="210" priority="88" operator="equal">
      <formula>"FAIL"</formula>
    </cfRule>
    <cfRule type="cellIs" dxfId="209" priority="89" operator="equal">
      <formula>"PASS"</formula>
    </cfRule>
  </conditionalFormatting>
  <conditionalFormatting sqref="P54">
    <cfRule type="expression" dxfId="208" priority="87">
      <formula>#REF!</formula>
    </cfRule>
  </conditionalFormatting>
  <conditionalFormatting sqref="Q55:R55">
    <cfRule type="containsText" dxfId="207" priority="85" operator="containsText" text="Fail">
      <formula>NOT(ISERROR(SEARCH("Fail",Q55)))</formula>
    </cfRule>
    <cfRule type="containsText" dxfId="206" priority="86" operator="containsText" text="Fail">
      <formula>NOT(ISERROR(SEARCH("Fail",Q55)))</formula>
    </cfRule>
  </conditionalFormatting>
  <conditionalFormatting sqref="Q55:R55">
    <cfRule type="expression" dxfId="205" priority="84">
      <formula>$E$17</formula>
    </cfRule>
  </conditionalFormatting>
  <conditionalFormatting sqref="Q54:R54">
    <cfRule type="containsText" dxfId="204" priority="81" operator="containsText" text="Fail">
      <formula>NOT(ISERROR(SEARCH("Fail",Q54)))</formula>
    </cfRule>
    <cfRule type="containsText" dxfId="203" priority="82" operator="containsText" text="Fail">
      <formula>NOT(ISERROR(SEARCH("Fail",Q54)))</formula>
    </cfRule>
  </conditionalFormatting>
  <conditionalFormatting sqref="Q54:R54">
    <cfRule type="expression" dxfId="202" priority="80">
      <formula>$E$17</formula>
    </cfRule>
  </conditionalFormatting>
  <conditionalFormatting sqref="N55">
    <cfRule type="cellIs" dxfId="201" priority="78" operator="equal">
      <formula>"FAIL"</formula>
    </cfRule>
    <cfRule type="cellIs" dxfId="200" priority="79" operator="equal">
      <formula>"PASS"</formula>
    </cfRule>
  </conditionalFormatting>
  <conditionalFormatting sqref="P106">
    <cfRule type="expression" dxfId="199" priority="77">
      <formula>#REF!</formula>
    </cfRule>
  </conditionalFormatting>
  <conditionalFormatting sqref="Q105:R105">
    <cfRule type="containsText" dxfId="198" priority="66" operator="containsText" text="Fail">
      <formula>NOT(ISERROR(SEARCH("Fail",Q105)))</formula>
    </cfRule>
    <cfRule type="containsText" dxfId="197" priority="67" operator="containsText" text="Fail">
      <formula>NOT(ISERROR(SEARCH("Fail",Q105)))</formula>
    </cfRule>
  </conditionalFormatting>
  <conditionalFormatting sqref="Q105:R105">
    <cfRule type="expression" dxfId="196" priority="65">
      <formula>#REF!</formula>
    </cfRule>
  </conditionalFormatting>
  <conditionalFormatting sqref="R106:S106">
    <cfRule type="containsText" dxfId="195" priority="62" operator="containsText" text="Fail">
      <formula>NOT(ISERROR(SEARCH("Fail",R106)))</formula>
    </cfRule>
    <cfRule type="containsText" dxfId="194" priority="63" operator="containsText" text="Fail">
      <formula>NOT(ISERROR(SEARCH("Fail",R106)))</formula>
    </cfRule>
  </conditionalFormatting>
  <conditionalFormatting sqref="Q106:S106">
    <cfRule type="expression" dxfId="193" priority="64">
      <formula>#REF!</formula>
    </cfRule>
  </conditionalFormatting>
  <conditionalFormatting sqref="Q106:S106">
    <cfRule type="expression" dxfId="192" priority="61">
      <formula>#REF!</formula>
    </cfRule>
  </conditionalFormatting>
  <conditionalFormatting sqref="Q107:R107">
    <cfRule type="containsText" dxfId="191" priority="59" operator="containsText" text="Fail">
      <formula>NOT(ISERROR(SEARCH("Fail",Q107)))</formula>
    </cfRule>
    <cfRule type="containsText" dxfId="190" priority="60" operator="containsText" text="Fail">
      <formula>NOT(ISERROR(SEARCH("Fail",Q107)))</formula>
    </cfRule>
  </conditionalFormatting>
  <conditionalFormatting sqref="Q107:R107">
    <cfRule type="expression" dxfId="189" priority="58">
      <formula>#REF!</formula>
    </cfRule>
  </conditionalFormatting>
  <conditionalFormatting sqref="N107">
    <cfRule type="cellIs" dxfId="188" priority="56" operator="equal">
      <formula>"FAIL"</formula>
    </cfRule>
    <cfRule type="cellIs" dxfId="187" priority="57" operator="equal">
      <formula>"PASS"</formula>
    </cfRule>
  </conditionalFormatting>
  <conditionalFormatting sqref="P64">
    <cfRule type="expression" dxfId="186" priority="54">
      <formula>#REF!</formula>
    </cfRule>
  </conditionalFormatting>
  <conditionalFormatting sqref="Q65:R65">
    <cfRule type="containsText" dxfId="185" priority="52" operator="containsText" text="Fail">
      <formula>NOT(ISERROR(SEARCH("Fail",Q65)))</formula>
    </cfRule>
    <cfRule type="containsText" dxfId="184" priority="53" operator="containsText" text="Fail">
      <formula>NOT(ISERROR(SEARCH("Fail",Q65)))</formula>
    </cfRule>
  </conditionalFormatting>
  <conditionalFormatting sqref="Q65:R65">
    <cfRule type="expression" dxfId="183" priority="51">
      <formula>$E$17</formula>
    </cfRule>
  </conditionalFormatting>
  <conditionalFormatting sqref="Q64:R64">
    <cfRule type="containsText" dxfId="182" priority="48" operator="containsText" text="Fail">
      <formula>NOT(ISERROR(SEARCH("Fail",Q64)))</formula>
    </cfRule>
    <cfRule type="containsText" dxfId="181" priority="49" operator="containsText" text="Fail">
      <formula>NOT(ISERROR(SEARCH("Fail",Q64)))</formula>
    </cfRule>
  </conditionalFormatting>
  <conditionalFormatting sqref="Q64:R64">
    <cfRule type="expression" dxfId="180" priority="47">
      <formula>$E$17</formula>
    </cfRule>
  </conditionalFormatting>
  <conditionalFormatting sqref="N65">
    <cfRule type="cellIs" dxfId="179" priority="45" operator="equal">
      <formula>"FAIL"</formula>
    </cfRule>
    <cfRule type="cellIs" dxfId="178" priority="46" operator="equal">
      <formula>"PASS"</formula>
    </cfRule>
  </conditionalFormatting>
  <conditionalFormatting sqref="P74">
    <cfRule type="expression" dxfId="177" priority="44">
      <formula>#REF!</formula>
    </cfRule>
  </conditionalFormatting>
  <conditionalFormatting sqref="Q75:R75">
    <cfRule type="containsText" dxfId="176" priority="42" operator="containsText" text="Fail">
      <formula>NOT(ISERROR(SEARCH("Fail",Q75)))</formula>
    </cfRule>
    <cfRule type="containsText" dxfId="175" priority="43" operator="containsText" text="Fail">
      <formula>NOT(ISERROR(SEARCH("Fail",Q75)))</formula>
    </cfRule>
  </conditionalFormatting>
  <conditionalFormatting sqref="Q75:R75">
    <cfRule type="expression" dxfId="174" priority="41">
      <formula>$E$17</formula>
    </cfRule>
  </conditionalFormatting>
  <conditionalFormatting sqref="Q74:R74">
    <cfRule type="containsText" dxfId="173" priority="38" operator="containsText" text="Fail">
      <formula>NOT(ISERROR(SEARCH("Fail",Q74)))</formula>
    </cfRule>
    <cfRule type="containsText" dxfId="172" priority="39" operator="containsText" text="Fail">
      <formula>NOT(ISERROR(SEARCH("Fail",Q74)))</formula>
    </cfRule>
  </conditionalFormatting>
  <conditionalFormatting sqref="Q74:R74">
    <cfRule type="expression" dxfId="171" priority="37">
      <formula>$E$17</formula>
    </cfRule>
  </conditionalFormatting>
  <conditionalFormatting sqref="N75">
    <cfRule type="cellIs" dxfId="170" priority="35" operator="equal">
      <formula>"FAIL"</formula>
    </cfRule>
    <cfRule type="cellIs" dxfId="169" priority="36" operator="equal">
      <formula>"PASS"</formula>
    </cfRule>
  </conditionalFormatting>
  <conditionalFormatting sqref="F86:K86 F95:K95">
    <cfRule type="expression" dxfId="168" priority="34">
      <formula>$E$21</formula>
    </cfRule>
  </conditionalFormatting>
  <conditionalFormatting sqref="L86:S86 L95:S95">
    <cfRule type="expression" dxfId="167" priority="33">
      <formula>$E$21</formula>
    </cfRule>
  </conditionalFormatting>
  <conditionalFormatting sqref="R86:S86 R95:S95">
    <cfRule type="containsText" dxfId="166" priority="31" operator="containsText" text="Fail">
      <formula>NOT(ISERROR(SEARCH("Fail",R86)))</formula>
    </cfRule>
    <cfRule type="containsText" dxfId="165" priority="32" operator="containsText" text="Fail">
      <formula>NOT(ISERROR(SEARCH("Fail",R86)))</formula>
    </cfRule>
  </conditionalFormatting>
  <conditionalFormatting sqref="P84">
    <cfRule type="expression" dxfId="164" priority="30">
      <formula>#REF!</formula>
    </cfRule>
  </conditionalFormatting>
  <conditionalFormatting sqref="Q85:R85">
    <cfRule type="containsText" dxfId="163" priority="28" operator="containsText" text="Fail">
      <formula>NOT(ISERROR(SEARCH("Fail",Q85)))</formula>
    </cfRule>
    <cfRule type="containsText" dxfId="162" priority="29" operator="containsText" text="Fail">
      <formula>NOT(ISERROR(SEARCH("Fail",Q85)))</formula>
    </cfRule>
  </conditionalFormatting>
  <conditionalFormatting sqref="Q85:R85">
    <cfRule type="expression" dxfId="161" priority="27">
      <formula>$E$17</formula>
    </cfRule>
  </conditionalFormatting>
  <conditionalFormatting sqref="Q84:R84">
    <cfRule type="containsText" dxfId="160" priority="24" operator="containsText" text="Fail">
      <formula>NOT(ISERROR(SEARCH("Fail",Q84)))</formula>
    </cfRule>
    <cfRule type="containsText" dxfId="159" priority="25" operator="containsText" text="Fail">
      <formula>NOT(ISERROR(SEARCH("Fail",Q84)))</formula>
    </cfRule>
  </conditionalFormatting>
  <conditionalFormatting sqref="Q84:R84">
    <cfRule type="expression" dxfId="158" priority="23">
      <formula>$E$17</formula>
    </cfRule>
  </conditionalFormatting>
  <conditionalFormatting sqref="N85">
    <cfRule type="cellIs" dxfId="157" priority="21" operator="equal">
      <formula>"FAIL"</formula>
    </cfRule>
    <cfRule type="cellIs" dxfId="156" priority="22" operator="equal">
      <formula>"PASS"</formula>
    </cfRule>
  </conditionalFormatting>
  <conditionalFormatting sqref="R89:S92">
    <cfRule type="containsText" dxfId="155" priority="19" operator="containsText" text="Fail">
      <formula>NOT(ISERROR(SEARCH("Fail",R89)))</formula>
    </cfRule>
    <cfRule type="containsText" dxfId="154" priority="20" operator="containsText" text="Fail">
      <formula>NOT(ISERROR(SEARCH("Fail",R89)))</formula>
    </cfRule>
  </conditionalFormatting>
  <conditionalFormatting sqref="P93">
    <cfRule type="expression" dxfId="153" priority="18">
      <formula>#REF!</formula>
    </cfRule>
  </conditionalFormatting>
  <conditionalFormatting sqref="Q94:R94">
    <cfRule type="containsText" dxfId="152" priority="16" operator="containsText" text="Fail">
      <formula>NOT(ISERROR(SEARCH("Fail",Q94)))</formula>
    </cfRule>
    <cfRule type="containsText" dxfId="151" priority="17" operator="containsText" text="Fail">
      <formula>NOT(ISERROR(SEARCH("Fail",Q94)))</formula>
    </cfRule>
  </conditionalFormatting>
  <conditionalFormatting sqref="Q94:R94">
    <cfRule type="expression" dxfId="150" priority="15">
      <formula>$E$17</formula>
    </cfRule>
  </conditionalFormatting>
  <conditionalFormatting sqref="Q93:R93">
    <cfRule type="containsText" dxfId="149" priority="12" operator="containsText" text="Fail">
      <formula>NOT(ISERROR(SEARCH("Fail",Q93)))</formula>
    </cfRule>
    <cfRule type="containsText" dxfId="148" priority="13" operator="containsText" text="Fail">
      <formula>NOT(ISERROR(SEARCH("Fail",Q93)))</formula>
    </cfRule>
  </conditionalFormatting>
  <conditionalFormatting sqref="Q93:R93">
    <cfRule type="expression" dxfId="147" priority="11">
      <formula>$E$17</formula>
    </cfRule>
  </conditionalFormatting>
  <conditionalFormatting sqref="N94">
    <cfRule type="cellIs" dxfId="146" priority="9" operator="equal">
      <formula>"FAIL"</formula>
    </cfRule>
    <cfRule type="cellIs" dxfId="145" priority="10" operator="equal">
      <formula>"PASS"</formula>
    </cfRule>
  </conditionalFormatting>
  <conditionalFormatting sqref="P33">
    <cfRule type="expression" dxfId="144" priority="8">
      <formula>#REF!</formula>
    </cfRule>
  </conditionalFormatting>
  <conditionalFormatting sqref="P45">
    <cfRule type="expression" dxfId="143" priority="7">
      <formula>#REF!</formula>
    </cfRule>
  </conditionalFormatting>
  <conditionalFormatting sqref="P55">
    <cfRule type="expression" dxfId="142" priority="6">
      <formula>#REF!</formula>
    </cfRule>
  </conditionalFormatting>
  <conditionalFormatting sqref="P65">
    <cfRule type="expression" dxfId="141" priority="5">
      <formula>#REF!</formula>
    </cfRule>
  </conditionalFormatting>
  <conditionalFormatting sqref="P75">
    <cfRule type="expression" dxfId="140" priority="4">
      <formula>#REF!</formula>
    </cfRule>
  </conditionalFormatting>
  <conditionalFormatting sqref="P85">
    <cfRule type="expression" dxfId="139" priority="3">
      <formula>#REF!</formula>
    </cfRule>
  </conditionalFormatting>
  <conditionalFormatting sqref="P94">
    <cfRule type="expression" dxfId="138" priority="2">
      <formula>#REF!</formula>
    </cfRule>
  </conditionalFormatting>
  <conditionalFormatting sqref="P107">
    <cfRule type="expression" dxfId="137" priority="1">
      <formula>#REF!</formula>
    </cfRule>
  </conditionalFormatting>
  <dataValidations count="1">
    <dataValidation type="list" allowBlank="1" showInputMessage="1" showErrorMessage="1" sqref="N107" xr:uid="{5250A146-59F8-4310-8328-D1BA995FF34D}">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62475"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62475" r:id="rId5" name="ReEnter"/>
      </mc:Fallback>
    </mc:AlternateContent>
    <mc:AlternateContent xmlns:mc="http://schemas.openxmlformats.org/markup-compatibility/2006">
      <mc:Choice Requires="x14">
        <control shapeId="62474" r:id="rId7" name="PCAS_02">
          <controlPr defaultSize="0" print="0" autoLine="0" r:id="rId8">
            <anchor moveWithCells="1" sizeWithCells="1">
              <from>
                <xdr:col>1</xdr:col>
                <xdr:colOff>171450</xdr:colOff>
                <xdr:row>86</xdr:row>
                <xdr:rowOff>31750</xdr:rowOff>
              </from>
              <to>
                <xdr:col>1</xdr:col>
                <xdr:colOff>393700</xdr:colOff>
                <xdr:row>86</xdr:row>
                <xdr:rowOff>196850</xdr:rowOff>
              </to>
            </anchor>
          </controlPr>
        </control>
      </mc:Choice>
      <mc:Fallback>
        <control shapeId="62474" r:id="rId7" name="PCAS_02"/>
      </mc:Fallback>
    </mc:AlternateContent>
    <mc:AlternateContent xmlns:mc="http://schemas.openxmlformats.org/markup-compatibility/2006">
      <mc:Choice Requires="x14">
        <control shapeId="62473" r:id="rId9" name="PCAS_01">
          <controlPr defaultSize="0" print="0" autoLine="0" r:id="rId8">
            <anchor moveWithCells="1" sizeWithCells="1">
              <from>
                <xdr:col>1</xdr:col>
                <xdr:colOff>171450</xdr:colOff>
                <xdr:row>77</xdr:row>
                <xdr:rowOff>31750</xdr:rowOff>
              </from>
              <to>
                <xdr:col>1</xdr:col>
                <xdr:colOff>393700</xdr:colOff>
                <xdr:row>77</xdr:row>
                <xdr:rowOff>196850</xdr:rowOff>
              </to>
            </anchor>
          </controlPr>
        </control>
      </mc:Choice>
      <mc:Fallback>
        <control shapeId="62473" r:id="rId9" name="PCAS_01"/>
      </mc:Fallback>
    </mc:AlternateContent>
    <mc:AlternateContent xmlns:mc="http://schemas.openxmlformats.org/markup-compatibility/2006">
      <mc:Choice Requires="x14">
        <control shapeId="62472" r:id="rId10" name="PCS_04">
          <controlPr defaultSize="0" print="0" autoLine="0" r:id="rId8">
            <anchor moveWithCells="1" sizeWithCells="1">
              <from>
                <xdr:col>1</xdr:col>
                <xdr:colOff>171450</xdr:colOff>
                <xdr:row>46</xdr:row>
                <xdr:rowOff>31750</xdr:rowOff>
              </from>
              <to>
                <xdr:col>1</xdr:col>
                <xdr:colOff>393700</xdr:colOff>
                <xdr:row>46</xdr:row>
                <xdr:rowOff>196850</xdr:rowOff>
              </to>
            </anchor>
          </controlPr>
        </control>
      </mc:Choice>
      <mc:Fallback>
        <control shapeId="62472" r:id="rId10" name="PCS_04"/>
      </mc:Fallback>
    </mc:AlternateContent>
    <mc:AlternateContent xmlns:mc="http://schemas.openxmlformats.org/markup-compatibility/2006">
      <mc:Choice Requires="x14">
        <control shapeId="62471" r:id="rId11" name="PCS_05">
          <controlPr defaultSize="0" print="0" autoLine="0" r:id="rId8">
            <anchor moveWithCells="1" sizeWithCells="1">
              <from>
                <xdr:col>1</xdr:col>
                <xdr:colOff>171450</xdr:colOff>
                <xdr:row>56</xdr:row>
                <xdr:rowOff>31750</xdr:rowOff>
              </from>
              <to>
                <xdr:col>1</xdr:col>
                <xdr:colOff>393700</xdr:colOff>
                <xdr:row>56</xdr:row>
                <xdr:rowOff>196850</xdr:rowOff>
              </to>
            </anchor>
          </controlPr>
        </control>
      </mc:Choice>
      <mc:Fallback>
        <control shapeId="62471" r:id="rId11" name="PCS_05"/>
      </mc:Fallback>
    </mc:AlternateContent>
    <mc:AlternateContent xmlns:mc="http://schemas.openxmlformats.org/markup-compatibility/2006">
      <mc:Choice Requires="x14">
        <control shapeId="62470" r:id="rId12" name="PCS_06">
          <controlPr defaultSize="0" print="0" autoLine="0" r:id="rId8">
            <anchor moveWithCells="1" sizeWithCells="1">
              <from>
                <xdr:col>1</xdr:col>
                <xdr:colOff>171450</xdr:colOff>
                <xdr:row>66</xdr:row>
                <xdr:rowOff>31750</xdr:rowOff>
              </from>
              <to>
                <xdr:col>1</xdr:col>
                <xdr:colOff>393700</xdr:colOff>
                <xdr:row>66</xdr:row>
                <xdr:rowOff>196850</xdr:rowOff>
              </to>
            </anchor>
          </controlPr>
        </control>
      </mc:Choice>
      <mc:Fallback>
        <control shapeId="62470" r:id="rId12" name="PCS_06"/>
      </mc:Fallback>
    </mc:AlternateContent>
    <mc:AlternateContent xmlns:mc="http://schemas.openxmlformats.org/markup-compatibility/2006">
      <mc:Choice Requires="x14">
        <control shapeId="62469" r:id="rId13" name="CPA_01">
          <controlPr defaultSize="0" print="0" autoLine="0" r:id="rId8">
            <anchor moveWithCells="1" sizeWithCells="1">
              <from>
                <xdr:col>1</xdr:col>
                <xdr:colOff>171450</xdr:colOff>
                <xdr:row>96</xdr:row>
                <xdr:rowOff>31750</xdr:rowOff>
              </from>
              <to>
                <xdr:col>1</xdr:col>
                <xdr:colOff>393700</xdr:colOff>
                <xdr:row>96</xdr:row>
                <xdr:rowOff>196850</xdr:rowOff>
              </to>
            </anchor>
          </controlPr>
        </control>
      </mc:Choice>
      <mc:Fallback>
        <control shapeId="62469" r:id="rId13" name="CPA_01"/>
      </mc:Fallback>
    </mc:AlternateContent>
    <mc:AlternateContent xmlns:mc="http://schemas.openxmlformats.org/markup-compatibility/2006">
      <mc:Choice Requires="x14">
        <control shapeId="62465" r:id="rId14" name="Label1">
          <controlPr defaultSize="0" print="0" autoLine="0" autoPict="0" r:id="rId15">
            <anchor moveWithCells="1" sizeWithCells="1">
              <from>
                <xdr:col>2</xdr:col>
                <xdr:colOff>69850</xdr:colOff>
                <xdr:row>108</xdr:row>
                <xdr:rowOff>31750</xdr:rowOff>
              </from>
              <to>
                <xdr:col>2</xdr:col>
                <xdr:colOff>450850</xdr:colOff>
                <xdr:row>108</xdr:row>
                <xdr:rowOff>165100</xdr:rowOff>
              </to>
            </anchor>
          </controlPr>
        </control>
      </mc:Choice>
      <mc:Fallback>
        <control shapeId="62465" r:id="rId14" name="Label1"/>
      </mc:Fallback>
    </mc:AlternateContent>
    <mc:AlternateContent xmlns:mc="http://schemas.openxmlformats.org/markup-compatibility/2006">
      <mc:Choice Requires="x14">
        <control shapeId="62466" r:id="rId16" name="RePlan">
          <controlPr defaultSize="0" print="0" autoLine="0" r:id="rId17">
            <anchor moveWithCells="1" sizeWithCells="1">
              <from>
                <xdr:col>13</xdr:col>
                <xdr:colOff>355600</xdr:colOff>
                <xdr:row>1</xdr:row>
                <xdr:rowOff>31750</xdr:rowOff>
              </from>
              <to>
                <xdr:col>14</xdr:col>
                <xdr:colOff>450850</xdr:colOff>
                <xdr:row>1</xdr:row>
                <xdr:rowOff>317500</xdr:rowOff>
              </to>
            </anchor>
          </controlPr>
        </control>
      </mc:Choice>
      <mc:Fallback>
        <control shapeId="62466" r:id="rId16" name="RePlan"/>
      </mc:Fallback>
    </mc:AlternateContent>
    <mc:AlternateContent xmlns:mc="http://schemas.openxmlformats.org/markup-compatibility/2006">
      <mc:Choice Requires="x14">
        <control shapeId="62467" r:id="rId18" name="HomeBtn">
          <controlPr defaultSize="0" print="0" autoLine="0" r:id="rId19">
            <anchor moveWithCells="1" sizeWithCells="1">
              <from>
                <xdr:col>15</xdr:col>
                <xdr:colOff>57150</xdr:colOff>
                <xdr:row>1</xdr:row>
                <xdr:rowOff>31750</xdr:rowOff>
              </from>
              <to>
                <xdr:col>15</xdr:col>
                <xdr:colOff>381000</xdr:colOff>
                <xdr:row>1</xdr:row>
                <xdr:rowOff>317500</xdr:rowOff>
              </to>
            </anchor>
          </controlPr>
        </control>
      </mc:Choice>
      <mc:Fallback>
        <control shapeId="62467" r:id="rId18" name="HomeBtn"/>
      </mc:Fallback>
    </mc:AlternateContent>
    <mc:AlternateContent xmlns:mc="http://schemas.openxmlformats.org/markup-compatibility/2006">
      <mc:Choice Requires="x14">
        <control shapeId="62468" r:id="rId20" name="Image1">
          <controlPr defaultSize="0" autoLine="0" r:id="rId21">
            <anchor moveWithCells="1">
              <from>
                <xdr:col>2</xdr:col>
                <xdr:colOff>82550</xdr:colOff>
                <xdr:row>5</xdr:row>
                <xdr:rowOff>57150</xdr:rowOff>
              </from>
              <to>
                <xdr:col>14</xdr:col>
                <xdr:colOff>374650</xdr:colOff>
                <xdr:row>5</xdr:row>
                <xdr:rowOff>1454150</xdr:rowOff>
              </to>
            </anchor>
          </controlPr>
        </control>
      </mc:Choice>
      <mc:Fallback>
        <control shapeId="62468" r:id="rId20" name="Image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65BC8-700D-411A-A097-9BEAF86B23AA}">
  <sheetPr codeName="Thrm">
    <pageSetUpPr fitToPage="1"/>
  </sheetPr>
  <dimension ref="A1:P1000"/>
  <sheetViews>
    <sheetView zoomScaleNormal="100" zoomScalePageLayoutView="70" workbookViewId="0">
      <selection activeCell="B4" sqref="B4"/>
    </sheetView>
  </sheetViews>
  <sheetFormatPr defaultColWidth="8.7265625" defaultRowHeight="15.5" x14ac:dyDescent="0.4"/>
  <cols>
    <col min="1" max="1" width="4.7265625" style="40" customWidth="1"/>
    <col min="2" max="2" width="6.7265625" style="25" customWidth="1"/>
    <col min="3" max="15" width="6.7265625" style="1" customWidth="1"/>
    <col min="16" max="16" width="5.7265625" style="86" customWidth="1"/>
    <col min="17" max="17" width="2.7265625" style="1" customWidth="1"/>
    <col min="18" max="16384" width="8.7265625" style="1"/>
  </cols>
  <sheetData>
    <row r="1" spans="1:16" ht="18" customHeight="1" x14ac:dyDescent="0.4">
      <c r="B1" s="23"/>
      <c r="C1" s="12">
        <f>COUNTIF($A$4:$A$25,"=-1")+COUNTIF($A$4:$A$25,"=0")</f>
        <v>1</v>
      </c>
      <c r="D1" s="12">
        <f>COUNTIF($A$4:$A$25,"=-1")</f>
        <v>1</v>
      </c>
      <c r="E1" s="12">
        <f>COUNTIFS($A$4:$A$25,"=-1",$N$4:$N$25,"=PASS")</f>
        <v>0</v>
      </c>
      <c r="F1" s="12">
        <f>COUNTIFS($A$4:$A$25,"=-1",$N$4:$N$25,"=FAIL")</f>
        <v>0</v>
      </c>
      <c r="G1" s="12">
        <f>SUMIF($A$4:$A$25,"=-1",$P$4:$P$25)</f>
        <v>0.6</v>
      </c>
    </row>
    <row r="2" spans="1:16" ht="27" customHeight="1" x14ac:dyDescent="0.4">
      <c r="B2" s="21" t="s">
        <v>299</v>
      </c>
      <c r="C2" s="187" t="s">
        <v>62</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63</v>
      </c>
      <c r="D4" s="193"/>
      <c r="E4" s="193"/>
      <c r="F4" s="193"/>
      <c r="G4" s="193"/>
      <c r="H4" s="193"/>
      <c r="I4" s="193"/>
      <c r="J4" s="193"/>
      <c r="K4" s="193"/>
      <c r="L4" s="193"/>
      <c r="M4" s="193"/>
      <c r="N4" s="193"/>
      <c r="O4" s="193"/>
    </row>
    <row r="5" spans="1:16" ht="16" customHeight="1" x14ac:dyDescent="0.4">
      <c r="B5" s="44"/>
      <c r="C5" s="230" t="s">
        <v>26</v>
      </c>
      <c r="D5" s="231"/>
      <c r="E5" s="233" t="s">
        <v>118</v>
      </c>
      <c r="F5" s="233"/>
      <c r="G5" s="233"/>
      <c r="H5" s="233"/>
      <c r="I5" s="233"/>
      <c r="J5" s="233"/>
      <c r="K5" s="233"/>
      <c r="L5" s="233"/>
      <c r="M5" s="233"/>
      <c r="N5" s="233"/>
      <c r="O5" s="233"/>
      <c r="P5" s="87"/>
    </row>
    <row r="6" spans="1:16" ht="16" customHeight="1" x14ac:dyDescent="0.4">
      <c r="B6" s="44"/>
      <c r="C6" s="346"/>
      <c r="D6" s="346"/>
      <c r="E6" s="347"/>
      <c r="F6" s="347"/>
      <c r="G6" s="347"/>
      <c r="H6" s="347"/>
      <c r="I6" s="347"/>
      <c r="J6" s="347"/>
      <c r="K6" s="347"/>
      <c r="L6" s="347"/>
      <c r="M6" s="347"/>
      <c r="N6" s="347"/>
      <c r="O6" s="347"/>
      <c r="P6" s="87"/>
    </row>
    <row r="7" spans="1:16" ht="16" customHeight="1" x14ac:dyDescent="0.4">
      <c r="B7" s="44"/>
      <c r="C7" s="218" t="s">
        <v>111</v>
      </c>
      <c r="D7" s="218"/>
      <c r="E7" s="219" t="s">
        <v>119</v>
      </c>
      <c r="F7" s="219"/>
      <c r="G7" s="219"/>
      <c r="H7" s="219"/>
      <c r="I7" s="219"/>
      <c r="J7" s="219"/>
      <c r="K7" s="219"/>
      <c r="L7" s="219"/>
      <c r="M7" s="219"/>
      <c r="N7" s="219"/>
      <c r="O7" s="219"/>
      <c r="P7" s="87"/>
    </row>
    <row r="8" spans="1:16" s="54" customFormat="1" ht="16" customHeight="1" x14ac:dyDescent="0.4">
      <c r="A8" s="40"/>
      <c r="B8" s="44"/>
      <c r="C8" s="218"/>
      <c r="D8" s="218"/>
      <c r="E8" s="219"/>
      <c r="F8" s="219"/>
      <c r="G8" s="219"/>
      <c r="H8" s="219"/>
      <c r="I8" s="219"/>
      <c r="J8" s="219"/>
      <c r="K8" s="219"/>
      <c r="L8" s="219"/>
      <c r="M8" s="219"/>
      <c r="N8" s="219"/>
      <c r="O8" s="219"/>
      <c r="P8" s="87"/>
    </row>
    <row r="9" spans="1:16" s="54" customFormat="1" ht="16" customHeight="1" x14ac:dyDescent="0.4">
      <c r="A9" s="40"/>
      <c r="B9" s="44"/>
      <c r="C9" s="218"/>
      <c r="D9" s="218"/>
      <c r="E9" s="219"/>
      <c r="F9" s="219"/>
      <c r="G9" s="219"/>
      <c r="H9" s="219"/>
      <c r="I9" s="219"/>
      <c r="J9" s="219"/>
      <c r="K9" s="219"/>
      <c r="L9" s="219"/>
      <c r="M9" s="219"/>
      <c r="N9" s="219"/>
      <c r="O9" s="219"/>
      <c r="P9" s="87"/>
    </row>
    <row r="10" spans="1:16" ht="16" customHeight="1" x14ac:dyDescent="0.4">
      <c r="B10" s="44"/>
      <c r="C10" s="218"/>
      <c r="D10" s="218"/>
      <c r="E10" s="219"/>
      <c r="F10" s="219"/>
      <c r="G10" s="219"/>
      <c r="H10" s="219"/>
      <c r="I10" s="219"/>
      <c r="J10" s="219"/>
      <c r="K10" s="219"/>
      <c r="L10" s="219"/>
      <c r="M10" s="219"/>
      <c r="N10" s="219"/>
      <c r="O10" s="219"/>
      <c r="P10" s="87"/>
    </row>
    <row r="11" spans="1:16" ht="16" customHeight="1" x14ac:dyDescent="0.4">
      <c r="B11" s="44"/>
      <c r="C11" s="218"/>
      <c r="D11" s="218"/>
      <c r="E11" s="219"/>
      <c r="F11" s="219"/>
      <c r="G11" s="219"/>
      <c r="H11" s="219"/>
      <c r="I11" s="219"/>
      <c r="J11" s="219"/>
      <c r="K11" s="219"/>
      <c r="L11" s="219"/>
      <c r="M11" s="219"/>
      <c r="N11" s="219"/>
      <c r="O11" s="219"/>
      <c r="P11" s="87"/>
    </row>
    <row r="12" spans="1:16" ht="16" customHeight="1" x14ac:dyDescent="0.4">
      <c r="B12" s="44"/>
      <c r="C12" s="218"/>
      <c r="D12" s="218"/>
      <c r="E12" s="219"/>
      <c r="F12" s="219"/>
      <c r="G12" s="219"/>
      <c r="H12" s="219"/>
      <c r="I12" s="219"/>
      <c r="J12" s="219"/>
      <c r="K12" s="219"/>
      <c r="L12" s="219"/>
      <c r="M12" s="219"/>
      <c r="N12" s="219"/>
      <c r="O12" s="219"/>
      <c r="P12" s="87"/>
    </row>
    <row r="13" spans="1:16" ht="100" customHeight="1" x14ac:dyDescent="0.4">
      <c r="B13" s="44"/>
      <c r="C13" s="294" t="s">
        <v>64</v>
      </c>
      <c r="D13" s="295"/>
      <c r="E13" s="341"/>
      <c r="F13" s="344"/>
      <c r="G13" s="344"/>
      <c r="H13" s="344"/>
      <c r="I13" s="345"/>
      <c r="J13" s="294" t="s">
        <v>66</v>
      </c>
      <c r="K13" s="295"/>
      <c r="L13" s="341"/>
      <c r="M13" s="344"/>
      <c r="N13" s="344"/>
      <c r="O13" s="345"/>
      <c r="P13" s="87"/>
    </row>
    <row r="14" spans="1:16" s="54" customFormat="1" ht="16" customHeight="1" x14ac:dyDescent="0.4">
      <c r="A14" s="40"/>
      <c r="B14" s="44"/>
      <c r="C14" s="328" t="s">
        <v>120</v>
      </c>
      <c r="D14" s="329"/>
      <c r="E14" s="57"/>
      <c r="F14" s="69" t="s">
        <v>187</v>
      </c>
      <c r="G14" s="336"/>
      <c r="H14" s="337"/>
      <c r="I14" s="338"/>
      <c r="J14" s="328" t="s">
        <v>120</v>
      </c>
      <c r="K14" s="329"/>
      <c r="L14" s="57"/>
      <c r="M14" s="69" t="s">
        <v>187</v>
      </c>
      <c r="N14" s="336"/>
      <c r="O14" s="338"/>
      <c r="P14" s="87"/>
    </row>
    <row r="15" spans="1:16" ht="100" customHeight="1" x14ac:dyDescent="0.4">
      <c r="B15" s="44"/>
      <c r="C15" s="339" t="s">
        <v>65</v>
      </c>
      <c r="D15" s="340"/>
      <c r="E15" s="341"/>
      <c r="F15" s="342"/>
      <c r="G15" s="342"/>
      <c r="H15" s="342"/>
      <c r="I15" s="343"/>
      <c r="J15" s="339" t="s">
        <v>67</v>
      </c>
      <c r="K15" s="340"/>
      <c r="L15" s="341"/>
      <c r="M15" s="342"/>
      <c r="N15" s="342"/>
      <c r="O15" s="343"/>
      <c r="P15" s="87"/>
    </row>
    <row r="16" spans="1:16" s="54" customFormat="1" ht="16" customHeight="1" x14ac:dyDescent="0.4">
      <c r="A16" s="40"/>
      <c r="B16" s="44"/>
      <c r="C16" s="328" t="s">
        <v>120</v>
      </c>
      <c r="D16" s="329"/>
      <c r="E16" s="57"/>
      <c r="F16" s="69" t="s">
        <v>187</v>
      </c>
      <c r="G16" s="336"/>
      <c r="H16" s="337"/>
      <c r="I16" s="338"/>
      <c r="J16" s="328" t="s">
        <v>120</v>
      </c>
      <c r="K16" s="329"/>
      <c r="L16" s="57"/>
      <c r="M16" s="69" t="s">
        <v>187</v>
      </c>
      <c r="N16" s="336"/>
      <c r="O16" s="338"/>
      <c r="P16" s="87"/>
    </row>
    <row r="17" spans="1:16" ht="100" customHeight="1" x14ac:dyDescent="0.4">
      <c r="B17" s="44"/>
      <c r="C17" s="339" t="s">
        <v>68</v>
      </c>
      <c r="D17" s="340"/>
      <c r="E17" s="341"/>
      <c r="F17" s="342"/>
      <c r="G17" s="342"/>
      <c r="H17" s="342"/>
      <c r="I17" s="343"/>
      <c r="J17" s="339" t="s">
        <v>69</v>
      </c>
      <c r="K17" s="340"/>
      <c r="L17" s="341"/>
      <c r="M17" s="342"/>
      <c r="N17" s="342"/>
      <c r="O17" s="343"/>
      <c r="P17" s="87"/>
    </row>
    <row r="18" spans="1:16" s="54" customFormat="1" ht="16" customHeight="1" x14ac:dyDescent="0.4">
      <c r="A18" s="40"/>
      <c r="B18" s="44"/>
      <c r="C18" s="328" t="s">
        <v>120</v>
      </c>
      <c r="D18" s="329"/>
      <c r="E18" s="57"/>
      <c r="F18" s="69" t="s">
        <v>187</v>
      </c>
      <c r="G18" s="336"/>
      <c r="H18" s="337"/>
      <c r="I18" s="338"/>
      <c r="J18" s="328" t="s">
        <v>120</v>
      </c>
      <c r="K18" s="329"/>
      <c r="L18" s="57"/>
      <c r="M18" s="69" t="s">
        <v>187</v>
      </c>
      <c r="N18" s="336"/>
      <c r="O18" s="338"/>
      <c r="P18" s="87"/>
    </row>
    <row r="19" spans="1:16" ht="16" customHeight="1" x14ac:dyDescent="0.4">
      <c r="B19" s="44"/>
      <c r="C19" s="220" t="s">
        <v>112</v>
      </c>
      <c r="D19" s="221"/>
      <c r="E19" s="222" t="s">
        <v>121</v>
      </c>
      <c r="F19" s="223"/>
      <c r="G19" s="223"/>
      <c r="H19" s="223"/>
      <c r="I19" s="223"/>
      <c r="J19" s="223"/>
      <c r="K19" s="223"/>
      <c r="L19" s="223"/>
      <c r="M19" s="223"/>
      <c r="N19" s="223"/>
      <c r="O19" s="224"/>
    </row>
    <row r="20" spans="1:16" s="54" customFormat="1" ht="16" customHeight="1" x14ac:dyDescent="0.4">
      <c r="A20" s="40"/>
      <c r="B20" s="44"/>
      <c r="C20" s="328" t="s">
        <v>73</v>
      </c>
      <c r="D20" s="329"/>
      <c r="E20" s="333" t="str">
        <f>IF(Config!$F$7="","empty",Config!$F$7)</f>
        <v>empty</v>
      </c>
      <c r="F20" s="334"/>
      <c r="G20" s="334"/>
      <c r="H20" s="334"/>
      <c r="I20" s="334"/>
      <c r="J20" s="334"/>
      <c r="K20" s="334"/>
      <c r="L20" s="334"/>
      <c r="M20" s="334"/>
      <c r="N20" s="334"/>
      <c r="O20" s="335"/>
      <c r="P20" s="87"/>
    </row>
    <row r="21" spans="1:16" s="54" customFormat="1" ht="16" customHeight="1" x14ac:dyDescent="0.4">
      <c r="A21" s="40"/>
      <c r="B21" s="44"/>
      <c r="C21" s="328" t="s">
        <v>74</v>
      </c>
      <c r="D21" s="329"/>
      <c r="E21" s="333" t="str">
        <f>IF(Config!$F$8="","empty",Config!$F$8)</f>
        <v>empty</v>
      </c>
      <c r="F21" s="334"/>
      <c r="G21" s="334"/>
      <c r="H21" s="334"/>
      <c r="I21" s="334"/>
      <c r="J21" s="334"/>
      <c r="K21" s="334"/>
      <c r="L21" s="334"/>
      <c r="M21" s="334"/>
      <c r="N21" s="334"/>
      <c r="O21" s="335"/>
      <c r="P21" s="87"/>
    </row>
    <row r="22" spans="1:16" s="54" customFormat="1" ht="16" customHeight="1" x14ac:dyDescent="0.4">
      <c r="A22" s="40"/>
      <c r="B22" s="44"/>
      <c r="C22" s="328" t="s">
        <v>122</v>
      </c>
      <c r="D22" s="329"/>
      <c r="E22" s="333" t="str">
        <f>IF(Config!$F$10="","empty",Config!$F$10)</f>
        <v>empty</v>
      </c>
      <c r="F22" s="334"/>
      <c r="G22" s="334"/>
      <c r="H22" s="334"/>
      <c r="I22" s="334"/>
      <c r="J22" s="334"/>
      <c r="K22" s="334"/>
      <c r="L22" s="334"/>
      <c r="M22" s="334"/>
      <c r="N22" s="334"/>
      <c r="O22" s="335"/>
      <c r="P22" s="83" t="s">
        <v>40</v>
      </c>
    </row>
    <row r="23" spans="1:16" ht="32" customHeight="1" x14ac:dyDescent="0.4">
      <c r="A23" s="40">
        <v>-1</v>
      </c>
      <c r="B23" s="44"/>
      <c r="C23" s="225" t="s">
        <v>27</v>
      </c>
      <c r="D23" s="226"/>
      <c r="E23" s="227" t="s">
        <v>20</v>
      </c>
      <c r="F23" s="227"/>
      <c r="G23" s="227"/>
      <c r="H23" s="227"/>
      <c r="I23" s="227"/>
      <c r="J23" s="227"/>
      <c r="K23" s="227"/>
      <c r="L23" s="228" t="s">
        <v>28</v>
      </c>
      <c r="M23" s="228"/>
      <c r="N23" s="229"/>
      <c r="O23" s="229"/>
      <c r="P23" s="85">
        <v>0.6</v>
      </c>
    </row>
    <row r="24" spans="1:16" ht="16" customHeight="1" x14ac:dyDescent="0.4">
      <c r="B24" s="45"/>
      <c r="C24" s="36"/>
      <c r="D24" s="36"/>
      <c r="E24" s="36"/>
      <c r="F24" s="36"/>
      <c r="G24" s="36"/>
      <c r="H24" s="36"/>
      <c r="I24" s="36"/>
      <c r="J24" s="36"/>
      <c r="K24" s="36"/>
      <c r="L24" s="36"/>
      <c r="M24" s="36"/>
      <c r="N24" s="36"/>
      <c r="O24" s="36"/>
    </row>
    <row r="25" spans="1:16" ht="16" customHeight="1" x14ac:dyDescent="0.4">
      <c r="B25" s="24"/>
    </row>
    <row r="26" spans="1:16" ht="20.149999999999999" customHeight="1" x14ac:dyDescent="0.4">
      <c r="B26" s="24"/>
    </row>
    <row r="27" spans="1:16" ht="20.149999999999999" customHeight="1" x14ac:dyDescent="0.4">
      <c r="B27" s="24"/>
    </row>
    <row r="28" spans="1:16" ht="20.149999999999999" customHeight="1" x14ac:dyDescent="0.4">
      <c r="B28" s="24"/>
    </row>
    <row r="29" spans="1:16" ht="20.149999999999999" customHeight="1" x14ac:dyDescent="0.4">
      <c r="B29" s="24"/>
    </row>
    <row r="30" spans="1:16" ht="20.149999999999999" customHeight="1" x14ac:dyDescent="0.4">
      <c r="B30" s="24"/>
    </row>
    <row r="31" spans="1:16" ht="20.149999999999999" customHeight="1" x14ac:dyDescent="0.4">
      <c r="B31" s="24"/>
    </row>
    <row r="32" spans="1:16" ht="20.149999999999999" customHeight="1" x14ac:dyDescent="0.4">
      <c r="B32" s="24"/>
    </row>
    <row r="33" spans="2:2" ht="20.149999999999999" customHeight="1" x14ac:dyDescent="0.4">
      <c r="B33" s="24"/>
    </row>
    <row r="34" spans="2:2" ht="20.149999999999999" customHeight="1" x14ac:dyDescent="0.4">
      <c r="B34" s="24"/>
    </row>
    <row r="35" spans="2:2" ht="20.149999999999999" customHeight="1" x14ac:dyDescent="0.4">
      <c r="B35" s="24"/>
    </row>
    <row r="36" spans="2:2" ht="20.149999999999999" customHeight="1" x14ac:dyDescent="0.4">
      <c r="B36" s="24"/>
    </row>
    <row r="37" spans="2:2" ht="20.149999999999999" customHeight="1" x14ac:dyDescent="0.4">
      <c r="B37" s="24"/>
    </row>
    <row r="38" spans="2:2" ht="20.149999999999999" customHeight="1" x14ac:dyDescent="0.4">
      <c r="B38" s="24"/>
    </row>
    <row r="39" spans="2:2" ht="20.149999999999999" customHeight="1" x14ac:dyDescent="0.4">
      <c r="B39" s="24"/>
    </row>
    <row r="40" spans="2:2" ht="20.149999999999999" customHeight="1" x14ac:dyDescent="0.4">
      <c r="B40" s="24"/>
    </row>
    <row r="41" spans="2:2" x14ac:dyDescent="0.4">
      <c r="B41" s="24"/>
    </row>
    <row r="42" spans="2:2" x14ac:dyDescent="0.4">
      <c r="B42" s="24"/>
    </row>
    <row r="43" spans="2:2" x14ac:dyDescent="0.4">
      <c r="B43" s="24"/>
    </row>
    <row r="44" spans="2:2" x14ac:dyDescent="0.4">
      <c r="B44" s="24"/>
    </row>
    <row r="45" spans="2:2" x14ac:dyDescent="0.4">
      <c r="B45" s="24"/>
    </row>
    <row r="46" spans="2:2" x14ac:dyDescent="0.4">
      <c r="B46" s="24"/>
    </row>
    <row r="47" spans="2:2" x14ac:dyDescent="0.4">
      <c r="B47" s="24"/>
    </row>
    <row r="48" spans="2:2" x14ac:dyDescent="0.4">
      <c r="B48" s="24"/>
    </row>
    <row r="49" spans="2:2" x14ac:dyDescent="0.4">
      <c r="B49" s="24"/>
    </row>
    <row r="50" spans="2:2" x14ac:dyDescent="0.4">
      <c r="B50" s="24"/>
    </row>
    <row r="51" spans="2:2" x14ac:dyDescent="0.4">
      <c r="B51" s="24"/>
    </row>
    <row r="52" spans="2:2" x14ac:dyDescent="0.4">
      <c r="B52" s="24"/>
    </row>
    <row r="53" spans="2:2" x14ac:dyDescent="0.4">
      <c r="B53" s="24"/>
    </row>
    <row r="54" spans="2:2" x14ac:dyDescent="0.4">
      <c r="B54" s="24"/>
    </row>
    <row r="55" spans="2:2" x14ac:dyDescent="0.4">
      <c r="B55" s="24"/>
    </row>
    <row r="56" spans="2:2" x14ac:dyDescent="0.4">
      <c r="B56" s="24"/>
    </row>
    <row r="57" spans="2:2" x14ac:dyDescent="0.4">
      <c r="B57" s="24"/>
    </row>
    <row r="58" spans="2:2" x14ac:dyDescent="0.4">
      <c r="B58" s="24"/>
    </row>
    <row r="59" spans="2:2" x14ac:dyDescent="0.4">
      <c r="B59" s="24"/>
    </row>
    <row r="60" spans="2:2" x14ac:dyDescent="0.4">
      <c r="B60" s="24"/>
    </row>
    <row r="61" spans="2:2" x14ac:dyDescent="0.4">
      <c r="B61" s="24"/>
    </row>
    <row r="62" spans="2:2" x14ac:dyDescent="0.4">
      <c r="B62" s="24"/>
    </row>
    <row r="63" spans="2:2" x14ac:dyDescent="0.4">
      <c r="B63" s="24"/>
    </row>
    <row r="64" spans="2:2" x14ac:dyDescent="0.4">
      <c r="B64" s="24"/>
    </row>
    <row r="65" spans="2:2" x14ac:dyDescent="0.4">
      <c r="B65" s="24"/>
    </row>
    <row r="66" spans="2:2" x14ac:dyDescent="0.4">
      <c r="B66" s="24"/>
    </row>
    <row r="67" spans="2:2" x14ac:dyDescent="0.4">
      <c r="B67" s="24"/>
    </row>
    <row r="68" spans="2:2" x14ac:dyDescent="0.4">
      <c r="B68" s="24"/>
    </row>
    <row r="69" spans="2:2" x14ac:dyDescent="0.4">
      <c r="B69" s="24"/>
    </row>
    <row r="70" spans="2:2" x14ac:dyDescent="0.4">
      <c r="B70" s="24"/>
    </row>
    <row r="71" spans="2:2" x14ac:dyDescent="0.4">
      <c r="B71" s="24"/>
    </row>
    <row r="72" spans="2:2" x14ac:dyDescent="0.4">
      <c r="B72" s="24"/>
    </row>
    <row r="73" spans="2:2" x14ac:dyDescent="0.4">
      <c r="B73" s="24"/>
    </row>
    <row r="74" spans="2:2" x14ac:dyDescent="0.4">
      <c r="B74" s="24"/>
    </row>
    <row r="75" spans="2:2" x14ac:dyDescent="0.4">
      <c r="B75" s="24"/>
    </row>
    <row r="76" spans="2:2" x14ac:dyDescent="0.4">
      <c r="B76" s="24"/>
    </row>
    <row r="77" spans="2:2" x14ac:dyDescent="0.4">
      <c r="B77" s="24"/>
    </row>
    <row r="78" spans="2:2" x14ac:dyDescent="0.4">
      <c r="B78" s="24"/>
    </row>
    <row r="79" spans="2:2" x14ac:dyDescent="0.4">
      <c r="B79" s="24"/>
    </row>
    <row r="80" spans="2:2" x14ac:dyDescent="0.4">
      <c r="B80" s="24"/>
    </row>
    <row r="81" spans="2:2" x14ac:dyDescent="0.4">
      <c r="B81" s="24"/>
    </row>
    <row r="82" spans="2:2" x14ac:dyDescent="0.4">
      <c r="B82" s="24"/>
    </row>
    <row r="83" spans="2:2" x14ac:dyDescent="0.4">
      <c r="B83" s="24"/>
    </row>
    <row r="84" spans="2:2" x14ac:dyDescent="0.4">
      <c r="B84" s="24"/>
    </row>
    <row r="85" spans="2:2" x14ac:dyDescent="0.4">
      <c r="B85" s="24"/>
    </row>
    <row r="86" spans="2:2" ht="16.5" x14ac:dyDescent="0.4">
      <c r="B86" s="15"/>
    </row>
    <row r="87" spans="2:2" x14ac:dyDescent="0.4">
      <c r="B87" s="24"/>
    </row>
    <row r="88" spans="2:2" x14ac:dyDescent="0.4">
      <c r="B88" s="24"/>
    </row>
    <row r="89" spans="2:2" x14ac:dyDescent="0.4">
      <c r="B89" s="24"/>
    </row>
    <row r="90" spans="2:2" x14ac:dyDescent="0.4">
      <c r="B90" s="24"/>
    </row>
    <row r="91" spans="2:2" x14ac:dyDescent="0.4">
      <c r="B91" s="24"/>
    </row>
    <row r="92" spans="2:2" x14ac:dyDescent="0.4">
      <c r="B92" s="24"/>
    </row>
    <row r="93" spans="2:2" x14ac:dyDescent="0.4">
      <c r="B93" s="24"/>
    </row>
    <row r="94" spans="2:2" x14ac:dyDescent="0.4">
      <c r="B94" s="24"/>
    </row>
    <row r="95" spans="2:2" x14ac:dyDescent="0.4">
      <c r="B95" s="24"/>
    </row>
    <row r="96" spans="2:2" x14ac:dyDescent="0.4">
      <c r="B96" s="24"/>
    </row>
    <row r="97" spans="2:2" x14ac:dyDescent="0.4">
      <c r="B97" s="24"/>
    </row>
    <row r="98" spans="2:2" x14ac:dyDescent="0.4">
      <c r="B98" s="24"/>
    </row>
    <row r="99" spans="2:2" x14ac:dyDescent="0.4">
      <c r="B99" s="24"/>
    </row>
    <row r="100" spans="2:2" x14ac:dyDescent="0.4">
      <c r="B100" s="24"/>
    </row>
    <row r="101" spans="2:2" x14ac:dyDescent="0.4">
      <c r="B101" s="24"/>
    </row>
    <row r="102" spans="2:2" x14ac:dyDescent="0.4">
      <c r="B102" s="24"/>
    </row>
    <row r="103" spans="2:2" x14ac:dyDescent="0.4">
      <c r="B103" s="24"/>
    </row>
    <row r="104" spans="2:2" x14ac:dyDescent="0.4">
      <c r="B104" s="24"/>
    </row>
    <row r="105" spans="2:2" x14ac:dyDescent="0.4">
      <c r="B105" s="24"/>
    </row>
    <row r="106" spans="2:2" x14ac:dyDescent="0.4">
      <c r="B106" s="24"/>
    </row>
    <row r="107" spans="2:2" x14ac:dyDescent="0.4">
      <c r="B107" s="24"/>
    </row>
    <row r="108" spans="2:2" x14ac:dyDescent="0.4">
      <c r="B108" s="24"/>
    </row>
    <row r="109" spans="2:2" x14ac:dyDescent="0.4">
      <c r="B109" s="24"/>
    </row>
    <row r="110" spans="2:2" x14ac:dyDescent="0.4">
      <c r="B110" s="24"/>
    </row>
    <row r="111" spans="2:2" x14ac:dyDescent="0.4">
      <c r="B111" s="24"/>
    </row>
    <row r="112" spans="2:2" x14ac:dyDescent="0.4">
      <c r="B112" s="24"/>
    </row>
    <row r="113" spans="2:2" x14ac:dyDescent="0.4">
      <c r="B113" s="24"/>
    </row>
    <row r="114" spans="2:2" x14ac:dyDescent="0.4">
      <c r="B114" s="24"/>
    </row>
    <row r="115" spans="2:2" x14ac:dyDescent="0.4">
      <c r="B115" s="24"/>
    </row>
    <row r="116" spans="2:2" x14ac:dyDescent="0.4">
      <c r="B116" s="24"/>
    </row>
    <row r="117" spans="2:2" x14ac:dyDescent="0.4">
      <c r="B117" s="24"/>
    </row>
    <row r="118" spans="2:2" x14ac:dyDescent="0.4">
      <c r="B118" s="24"/>
    </row>
    <row r="119" spans="2:2" x14ac:dyDescent="0.4">
      <c r="B119" s="24"/>
    </row>
    <row r="120" spans="2:2" x14ac:dyDescent="0.4">
      <c r="B120" s="24"/>
    </row>
    <row r="121" spans="2:2" x14ac:dyDescent="0.4">
      <c r="B121" s="24"/>
    </row>
    <row r="122" spans="2:2" x14ac:dyDescent="0.4">
      <c r="B122" s="24"/>
    </row>
    <row r="123" spans="2:2" x14ac:dyDescent="0.4">
      <c r="B123" s="24"/>
    </row>
    <row r="124" spans="2:2" x14ac:dyDescent="0.4">
      <c r="B124" s="24"/>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sheetData>
  <sheetProtection algorithmName="SHA-512" hashValue="gKIRaU4rp4pzJyEyBNg0DjTNy3q1WyobB7gapQfs8RaGsKESz/A4h30PbO0Ad0MuOwdmmTOx9HruRqYQeMx/8g==" saltValue="m5aFcDYZbvaamxeLfZkQuQ==" spinCount="100000" sheet="1" scenarios="1" selectLockedCells="1"/>
  <mergeCells count="42">
    <mergeCell ref="C2:O2"/>
    <mergeCell ref="C4:O4"/>
    <mergeCell ref="C7:D12"/>
    <mergeCell ref="E7:O12"/>
    <mergeCell ref="C5:D6"/>
    <mergeCell ref="E5:O6"/>
    <mergeCell ref="C13:D13"/>
    <mergeCell ref="E13:I13"/>
    <mergeCell ref="J13:K13"/>
    <mergeCell ref="L13:O13"/>
    <mergeCell ref="C15:D15"/>
    <mergeCell ref="E15:I15"/>
    <mergeCell ref="J15:K15"/>
    <mergeCell ref="L15:O15"/>
    <mergeCell ref="C14:D14"/>
    <mergeCell ref="J14:K14"/>
    <mergeCell ref="G14:I14"/>
    <mergeCell ref="N14:O14"/>
    <mergeCell ref="C23:D23"/>
    <mergeCell ref="E23:K23"/>
    <mergeCell ref="L23:M23"/>
    <mergeCell ref="N23:O23"/>
    <mergeCell ref="C21:D21"/>
    <mergeCell ref="E21:O21"/>
    <mergeCell ref="C22:D22"/>
    <mergeCell ref="E22:O22"/>
    <mergeCell ref="C20:D20"/>
    <mergeCell ref="E20:O20"/>
    <mergeCell ref="C16:D16"/>
    <mergeCell ref="G16:I16"/>
    <mergeCell ref="J16:K16"/>
    <mergeCell ref="N16:O16"/>
    <mergeCell ref="C18:D18"/>
    <mergeCell ref="G18:I18"/>
    <mergeCell ref="J18:K18"/>
    <mergeCell ref="N18:O18"/>
    <mergeCell ref="C19:D19"/>
    <mergeCell ref="E19:O19"/>
    <mergeCell ref="C17:D17"/>
    <mergeCell ref="E17:I17"/>
    <mergeCell ref="J17:K17"/>
    <mergeCell ref="L17:O17"/>
  </mergeCells>
  <phoneticPr fontId="1" type="noConversion"/>
  <conditionalFormatting sqref="F24:K24">
    <cfRule type="expression" dxfId="136" priority="60">
      <formula>$E$24</formula>
    </cfRule>
  </conditionalFormatting>
  <conditionalFormatting sqref="L24:S24">
    <cfRule type="expression" dxfId="135" priority="59">
      <formula>$E$24</formula>
    </cfRule>
  </conditionalFormatting>
  <conditionalFormatting sqref="R24:S24 R7:S18">
    <cfRule type="containsText" dxfId="134" priority="57" operator="containsText" text="Fail">
      <formula>NOT(ISERROR(SEARCH("Fail",R7)))</formula>
    </cfRule>
    <cfRule type="containsText" dxfId="133" priority="58" operator="containsText" text="Fail">
      <formula>NOT(ISERROR(SEARCH("Fail",R7)))</formula>
    </cfRule>
  </conditionalFormatting>
  <conditionalFormatting sqref="A36">
    <cfRule type="expression" dxfId="132" priority="56">
      <formula>#REF!</formula>
    </cfRule>
  </conditionalFormatting>
  <conditionalFormatting sqref="L36">
    <cfRule type="expression" dxfId="131" priority="55">
      <formula>#REF!</formula>
    </cfRule>
  </conditionalFormatting>
  <conditionalFormatting sqref="P13:S18">
    <cfRule type="expression" dxfId="130" priority="61">
      <formula>$E$13</formula>
    </cfRule>
  </conditionalFormatting>
  <conditionalFormatting sqref="P22">
    <cfRule type="expression" dxfId="129" priority="54">
      <formula>#REF!</formula>
    </cfRule>
  </conditionalFormatting>
  <conditionalFormatting sqref="Q23:R23">
    <cfRule type="containsText" dxfId="128" priority="52" operator="containsText" text="Fail">
      <formula>NOT(ISERROR(SEARCH("Fail",Q23)))</formula>
    </cfRule>
    <cfRule type="containsText" dxfId="127" priority="53" operator="containsText" text="Fail">
      <formula>NOT(ISERROR(SEARCH("Fail",Q23)))</formula>
    </cfRule>
  </conditionalFormatting>
  <conditionalFormatting sqref="Q23:R23">
    <cfRule type="expression" dxfId="126" priority="51">
      <formula>#REF!</formula>
    </cfRule>
  </conditionalFormatting>
  <conditionalFormatting sqref="N23">
    <cfRule type="cellIs" dxfId="125" priority="49" operator="equal">
      <formula>"FAIL"</formula>
    </cfRule>
    <cfRule type="cellIs" dxfId="124" priority="50" operator="equal">
      <formula>"PASS"</formula>
    </cfRule>
  </conditionalFormatting>
  <conditionalFormatting sqref="P23">
    <cfRule type="expression" dxfId="123" priority="48">
      <formula>#REF!</formula>
    </cfRule>
  </conditionalFormatting>
  <conditionalFormatting sqref="Q19:R19">
    <cfRule type="containsText" dxfId="122" priority="46" operator="containsText" text="Fail">
      <formula>NOT(ISERROR(SEARCH("Fail",Q19)))</formula>
    </cfRule>
    <cfRule type="containsText" dxfId="121" priority="47" operator="containsText" text="Fail">
      <formula>NOT(ISERROR(SEARCH("Fail",Q19)))</formula>
    </cfRule>
  </conditionalFormatting>
  <conditionalFormatting sqref="Q19:R19">
    <cfRule type="expression" dxfId="120" priority="45">
      <formula>#REF!</formula>
    </cfRule>
  </conditionalFormatting>
  <conditionalFormatting sqref="P14:S14">
    <cfRule type="expression" dxfId="119" priority="7">
      <formula>$E$13</formula>
    </cfRule>
  </conditionalFormatting>
  <conditionalFormatting sqref="P16:S16">
    <cfRule type="expression" dxfId="118" priority="6">
      <formula>$E$13</formula>
    </cfRule>
  </conditionalFormatting>
  <conditionalFormatting sqref="P18:S18">
    <cfRule type="expression" dxfId="117" priority="5">
      <formula>$E$13</formula>
    </cfRule>
  </conditionalFormatting>
  <conditionalFormatting sqref="R20:S22">
    <cfRule type="containsText" dxfId="116" priority="2" operator="containsText" text="Fail">
      <formula>NOT(ISERROR(SEARCH("Fail",R20)))</formula>
    </cfRule>
    <cfRule type="containsText" dxfId="115" priority="3" operator="containsText" text="Fail">
      <formula>NOT(ISERROR(SEARCH("Fail",R20)))</formula>
    </cfRule>
  </conditionalFormatting>
  <conditionalFormatting sqref="P20:S22">
    <cfRule type="expression" dxfId="114" priority="4">
      <formula>$E$13</formula>
    </cfRule>
  </conditionalFormatting>
  <conditionalFormatting sqref="P20:S22">
    <cfRule type="expression" dxfId="113" priority="1">
      <formula>$E$13</formula>
    </cfRule>
  </conditionalFormatting>
  <dataValidations count="1">
    <dataValidation type="list" allowBlank="1" showInputMessage="1" showErrorMessage="1" sqref="N23" xr:uid="{0F317E0F-EF0E-4C6A-A9CD-A55D1C0F4DCA}">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45062"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45062" r:id="rId5" name="ReEnter"/>
      </mc:Fallback>
    </mc:AlternateContent>
    <mc:AlternateContent xmlns:mc="http://schemas.openxmlformats.org/markup-compatibility/2006">
      <mc:Choice Requires="x14">
        <control shapeId="45057" r:id="rId7" name="Label1">
          <controlPr defaultSize="0" print="0" autoLine="0" autoPict="0" r:id="rId8">
            <anchor moveWithCells="1" sizeWithCells="1">
              <from>
                <xdr:col>2</xdr:col>
                <xdr:colOff>69850</xdr:colOff>
                <xdr:row>24</xdr:row>
                <xdr:rowOff>31750</xdr:rowOff>
              </from>
              <to>
                <xdr:col>2</xdr:col>
                <xdr:colOff>450850</xdr:colOff>
                <xdr:row>24</xdr:row>
                <xdr:rowOff>165100</xdr:rowOff>
              </to>
            </anchor>
          </controlPr>
        </control>
      </mc:Choice>
      <mc:Fallback>
        <control shapeId="45057" r:id="rId7" name="Label1"/>
      </mc:Fallback>
    </mc:AlternateContent>
    <mc:AlternateContent xmlns:mc="http://schemas.openxmlformats.org/markup-compatibility/2006">
      <mc:Choice Requires="x14">
        <control shapeId="45058" r:id="rId9" name="RePlan">
          <controlPr defaultSize="0" print="0" autoLine="0" r:id="rId10">
            <anchor moveWithCells="1" sizeWithCells="1">
              <from>
                <xdr:col>13</xdr:col>
                <xdr:colOff>355600</xdr:colOff>
                <xdr:row>1</xdr:row>
                <xdr:rowOff>31750</xdr:rowOff>
              </from>
              <to>
                <xdr:col>14</xdr:col>
                <xdr:colOff>450850</xdr:colOff>
                <xdr:row>1</xdr:row>
                <xdr:rowOff>317500</xdr:rowOff>
              </to>
            </anchor>
          </controlPr>
        </control>
      </mc:Choice>
      <mc:Fallback>
        <control shapeId="45058" r:id="rId9" name="RePlan"/>
      </mc:Fallback>
    </mc:AlternateContent>
    <mc:AlternateContent xmlns:mc="http://schemas.openxmlformats.org/markup-compatibility/2006">
      <mc:Choice Requires="x14">
        <control shapeId="45059" r:id="rId11" name="HomeBtn">
          <controlPr defaultSize="0" print="0" autoLine="0" r:id="rId12">
            <anchor moveWithCells="1" sizeWithCells="1">
              <from>
                <xdr:col>15</xdr:col>
                <xdr:colOff>57150</xdr:colOff>
                <xdr:row>1</xdr:row>
                <xdr:rowOff>31750</xdr:rowOff>
              </from>
              <to>
                <xdr:col>15</xdr:col>
                <xdr:colOff>381000</xdr:colOff>
                <xdr:row>1</xdr:row>
                <xdr:rowOff>317500</xdr:rowOff>
              </to>
            </anchor>
          </controlPr>
        </control>
      </mc:Choice>
      <mc:Fallback>
        <control shapeId="45059" r:id="rId11" name="HomeBtn"/>
      </mc:Fallback>
    </mc:AlternateContent>
    <mc:AlternateContent xmlns:mc="http://schemas.openxmlformats.org/markup-compatibility/2006">
      <mc:Choice Requires="x14">
        <control shapeId="45060" r:id="rId13" name="IRI_01">
          <controlPr defaultSize="0" print="0" autoLine="0" r:id="rId14">
            <anchor moveWithCells="1" sizeWithCells="1">
              <from>
                <xdr:col>1</xdr:col>
                <xdr:colOff>184150</xdr:colOff>
                <xdr:row>14</xdr:row>
                <xdr:rowOff>19050</xdr:rowOff>
              </from>
              <to>
                <xdr:col>1</xdr:col>
                <xdr:colOff>393700</xdr:colOff>
                <xdr:row>14</xdr:row>
                <xdr:rowOff>196850</xdr:rowOff>
              </to>
            </anchor>
          </controlPr>
        </control>
      </mc:Choice>
      <mc:Fallback>
        <control shapeId="45060" r:id="rId13" name="IRI_01"/>
      </mc:Fallback>
    </mc:AlternateContent>
    <mc:AlternateContent xmlns:mc="http://schemas.openxmlformats.org/markup-compatibility/2006">
      <mc:Choice Requires="x14">
        <control shapeId="45061" r:id="rId15" name="IRI_02">
          <controlPr defaultSize="0" print="0" autoLine="0" r:id="rId14">
            <anchor moveWithCells="1" sizeWithCells="1">
              <from>
                <xdr:col>1</xdr:col>
                <xdr:colOff>184150</xdr:colOff>
                <xdr:row>16</xdr:row>
                <xdr:rowOff>44450</xdr:rowOff>
              </from>
              <to>
                <xdr:col>1</xdr:col>
                <xdr:colOff>393700</xdr:colOff>
                <xdr:row>16</xdr:row>
                <xdr:rowOff>222250</xdr:rowOff>
              </to>
            </anchor>
          </controlPr>
        </control>
      </mc:Choice>
      <mc:Fallback>
        <control shapeId="45061" r:id="rId15" name="IRI_0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5402-896E-4513-A7AA-B7E1F9B05CC9}">
  <sheetPr codeName="ESD">
    <pageSetUpPr fitToPage="1"/>
  </sheetPr>
  <dimension ref="A1:P1033"/>
  <sheetViews>
    <sheetView topLeftCell="A24" zoomScaleNormal="100" zoomScalePageLayoutView="70" workbookViewId="0">
      <selection activeCell="B35" sqref="B35"/>
    </sheetView>
  </sheetViews>
  <sheetFormatPr defaultColWidth="8.7265625" defaultRowHeight="15.5" x14ac:dyDescent="0.4"/>
  <cols>
    <col min="1" max="1" width="4.7265625" style="40" customWidth="1"/>
    <col min="2" max="2" width="6.7265625" style="25" customWidth="1"/>
    <col min="3" max="15" width="6.7265625" style="1" customWidth="1"/>
    <col min="16" max="16" width="5.7265625" style="86" customWidth="1"/>
    <col min="17" max="17" width="2.7265625" style="1" customWidth="1"/>
    <col min="18" max="16384" width="8.7265625" style="1"/>
  </cols>
  <sheetData>
    <row r="1" spans="1:16" ht="18" customHeight="1" x14ac:dyDescent="0.4">
      <c r="B1" s="23"/>
      <c r="C1" s="12">
        <f>COUNTIF($A$4:$A$58,"=-1")+COUNTIF($A$4:$A$58,"=0")</f>
        <v>5</v>
      </c>
      <c r="D1" s="12">
        <f>COUNTIF($A$4:$A$58,"=-1")</f>
        <v>5</v>
      </c>
      <c r="E1" s="12">
        <f>COUNTIFS($A$4:$A$58,"=-1",$N$4:$N$58,"=PASS")</f>
        <v>0</v>
      </c>
      <c r="F1" s="12">
        <f>COUNTIFS($A$4:$A$58,"=-1",$N$4:$N$58,"=FAIL")</f>
        <v>0</v>
      </c>
      <c r="G1" s="12">
        <f>SUMIF($A$4:$A$58,"=-1",$P$4:$P$58)</f>
        <v>25</v>
      </c>
    </row>
    <row r="2" spans="1:16" ht="27" customHeight="1" x14ac:dyDescent="0.4">
      <c r="B2" s="21" t="s">
        <v>299</v>
      </c>
      <c r="C2" s="187" t="s">
        <v>43</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44</v>
      </c>
      <c r="D4" s="193"/>
      <c r="E4" s="193"/>
      <c r="F4" s="193"/>
      <c r="G4" s="193"/>
      <c r="H4" s="193"/>
      <c r="I4" s="193"/>
      <c r="J4" s="193"/>
      <c r="K4" s="193"/>
      <c r="L4" s="193"/>
      <c r="M4" s="193"/>
      <c r="N4" s="193"/>
      <c r="O4" s="193"/>
    </row>
    <row r="5" spans="1:16" ht="16" customHeight="1" x14ac:dyDescent="0.4">
      <c r="B5" s="44"/>
      <c r="C5" s="257" t="s">
        <v>26</v>
      </c>
      <c r="D5" s="348"/>
      <c r="E5" s="233" t="s">
        <v>143</v>
      </c>
      <c r="F5" s="233"/>
      <c r="G5" s="233"/>
      <c r="H5" s="233"/>
      <c r="I5" s="233"/>
      <c r="J5" s="233"/>
      <c r="K5" s="233"/>
      <c r="L5" s="233"/>
      <c r="M5" s="233"/>
      <c r="N5" s="233"/>
      <c r="O5" s="233"/>
      <c r="P5" s="87"/>
    </row>
    <row r="6" spans="1:16" ht="16" customHeight="1" x14ac:dyDescent="0.4">
      <c r="B6" s="44"/>
      <c r="C6" s="218" t="s">
        <v>111</v>
      </c>
      <c r="D6" s="218"/>
      <c r="E6" s="219" t="s">
        <v>124</v>
      </c>
      <c r="F6" s="219"/>
      <c r="G6" s="219"/>
      <c r="H6" s="219"/>
      <c r="I6" s="219"/>
      <c r="J6" s="219"/>
      <c r="K6" s="219"/>
      <c r="L6" s="219"/>
      <c r="M6" s="219"/>
      <c r="N6" s="219"/>
      <c r="O6" s="219"/>
      <c r="P6" s="87"/>
    </row>
    <row r="7" spans="1:16" ht="16" customHeight="1" x14ac:dyDescent="0.4">
      <c r="B7" s="44"/>
      <c r="C7" s="218"/>
      <c r="D7" s="218"/>
      <c r="E7" s="219"/>
      <c r="F7" s="219"/>
      <c r="G7" s="219"/>
      <c r="H7" s="219"/>
      <c r="I7" s="219"/>
      <c r="J7" s="219"/>
      <c r="K7" s="219"/>
      <c r="L7" s="219"/>
      <c r="M7" s="219"/>
      <c r="N7" s="219"/>
      <c r="O7" s="219"/>
      <c r="P7" s="87"/>
    </row>
    <row r="8" spans="1:16" ht="16" customHeight="1" x14ac:dyDescent="0.4">
      <c r="B8" s="44"/>
      <c r="C8" s="218"/>
      <c r="D8" s="218"/>
      <c r="E8" s="219"/>
      <c r="F8" s="219"/>
      <c r="G8" s="219"/>
      <c r="H8" s="219"/>
      <c r="I8" s="219"/>
      <c r="J8" s="219"/>
      <c r="K8" s="219"/>
      <c r="L8" s="219"/>
      <c r="M8" s="219"/>
      <c r="N8" s="219"/>
      <c r="O8" s="219"/>
      <c r="P8" s="87"/>
    </row>
    <row r="9" spans="1:16" ht="100" customHeight="1" x14ac:dyDescent="0.4">
      <c r="B9" s="44"/>
      <c r="C9" s="294" t="s">
        <v>45</v>
      </c>
      <c r="D9" s="295"/>
      <c r="E9" s="341"/>
      <c r="F9" s="344"/>
      <c r="G9" s="344"/>
      <c r="H9" s="344"/>
      <c r="I9" s="345"/>
      <c r="J9" s="294" t="s">
        <v>46</v>
      </c>
      <c r="K9" s="295"/>
      <c r="L9" s="341"/>
      <c r="M9" s="344"/>
      <c r="N9" s="344"/>
      <c r="O9" s="345"/>
      <c r="P9" s="87"/>
    </row>
    <row r="10" spans="1:16" ht="100" customHeight="1" x14ac:dyDescent="0.4">
      <c r="B10" s="44"/>
      <c r="C10" s="339" t="s">
        <v>49</v>
      </c>
      <c r="D10" s="340"/>
      <c r="E10" s="341"/>
      <c r="F10" s="342"/>
      <c r="G10" s="342"/>
      <c r="H10" s="342"/>
      <c r="I10" s="343"/>
      <c r="J10" s="339" t="s">
        <v>50</v>
      </c>
      <c r="K10" s="340"/>
      <c r="L10" s="341"/>
      <c r="M10" s="342"/>
      <c r="N10" s="342"/>
      <c r="O10" s="343"/>
      <c r="P10" s="87"/>
    </row>
    <row r="11" spans="1:16" ht="100" customHeight="1" x14ac:dyDescent="0.4">
      <c r="B11" s="44"/>
      <c r="C11" s="339" t="s">
        <v>51</v>
      </c>
      <c r="D11" s="340"/>
      <c r="E11" s="341"/>
      <c r="F11" s="342"/>
      <c r="G11" s="342"/>
      <c r="H11" s="342"/>
      <c r="I11" s="343"/>
      <c r="J11" s="339" t="s">
        <v>52</v>
      </c>
      <c r="K11" s="340"/>
      <c r="L11" s="341"/>
      <c r="M11" s="342"/>
      <c r="N11" s="342"/>
      <c r="O11" s="343"/>
      <c r="P11" s="87"/>
    </row>
    <row r="12" spans="1:16" ht="16" customHeight="1" x14ac:dyDescent="0.4">
      <c r="B12" s="44"/>
      <c r="C12" s="220" t="s">
        <v>112</v>
      </c>
      <c r="D12" s="221"/>
      <c r="E12" s="222" t="s">
        <v>123</v>
      </c>
      <c r="F12" s="223"/>
      <c r="G12" s="223"/>
      <c r="H12" s="223"/>
      <c r="I12" s="223"/>
      <c r="J12" s="223"/>
      <c r="K12" s="223"/>
      <c r="L12" s="223"/>
      <c r="M12" s="223"/>
      <c r="N12" s="223"/>
      <c r="O12" s="224"/>
      <c r="P12" s="83" t="s">
        <v>40</v>
      </c>
    </row>
    <row r="13" spans="1:16" ht="32" customHeight="1" x14ac:dyDescent="0.4">
      <c r="A13" s="40">
        <v>-1</v>
      </c>
      <c r="B13" s="44"/>
      <c r="C13" s="225" t="s">
        <v>27</v>
      </c>
      <c r="D13" s="226"/>
      <c r="E13" s="227" t="s">
        <v>20</v>
      </c>
      <c r="F13" s="227"/>
      <c r="G13" s="227"/>
      <c r="H13" s="227"/>
      <c r="I13" s="227"/>
      <c r="J13" s="227"/>
      <c r="K13" s="227"/>
      <c r="L13" s="228" t="s">
        <v>28</v>
      </c>
      <c r="M13" s="228"/>
      <c r="N13" s="229"/>
      <c r="O13" s="229"/>
      <c r="P13" s="85">
        <v>5</v>
      </c>
    </row>
    <row r="14" spans="1:16" ht="16" customHeight="1" x14ac:dyDescent="0.4">
      <c r="B14" s="45"/>
      <c r="C14" s="36"/>
      <c r="D14" s="36"/>
      <c r="E14" s="36"/>
      <c r="F14" s="36"/>
      <c r="G14" s="36"/>
      <c r="H14" s="36"/>
      <c r="I14" s="36"/>
      <c r="J14" s="36"/>
      <c r="K14" s="36"/>
      <c r="L14" s="36"/>
      <c r="M14" s="36"/>
      <c r="N14" s="36"/>
      <c r="O14" s="36"/>
    </row>
    <row r="15" spans="1:16" ht="16" customHeight="1" x14ac:dyDescent="0.4">
      <c r="B15" s="44"/>
      <c r="C15" s="257" t="s">
        <v>26</v>
      </c>
      <c r="D15" s="348"/>
      <c r="E15" s="233" t="s">
        <v>142</v>
      </c>
      <c r="F15" s="233"/>
      <c r="G15" s="233"/>
      <c r="H15" s="233"/>
      <c r="I15" s="233"/>
      <c r="J15" s="233"/>
      <c r="K15" s="233"/>
      <c r="L15" s="233"/>
      <c r="M15" s="233"/>
      <c r="N15" s="233"/>
      <c r="O15" s="233"/>
      <c r="P15" s="87"/>
    </row>
    <row r="16" spans="1:16" ht="16" customHeight="1" x14ac:dyDescent="0.4">
      <c r="B16" s="44"/>
      <c r="C16" s="218" t="s">
        <v>111</v>
      </c>
      <c r="D16" s="218"/>
      <c r="E16" s="219" t="s">
        <v>124</v>
      </c>
      <c r="F16" s="219"/>
      <c r="G16" s="219"/>
      <c r="H16" s="219"/>
      <c r="I16" s="219"/>
      <c r="J16" s="219"/>
      <c r="K16" s="219"/>
      <c r="L16" s="219"/>
      <c r="M16" s="219"/>
      <c r="N16" s="219"/>
      <c r="O16" s="219"/>
      <c r="P16" s="87"/>
    </row>
    <row r="17" spans="1:16" ht="16" customHeight="1" x14ac:dyDescent="0.4">
      <c r="B17" s="44"/>
      <c r="C17" s="218"/>
      <c r="D17" s="218"/>
      <c r="E17" s="219"/>
      <c r="F17" s="219"/>
      <c r="G17" s="219"/>
      <c r="H17" s="219"/>
      <c r="I17" s="219"/>
      <c r="J17" s="219"/>
      <c r="K17" s="219"/>
      <c r="L17" s="219"/>
      <c r="M17" s="219"/>
      <c r="N17" s="219"/>
      <c r="O17" s="219"/>
      <c r="P17" s="87"/>
    </row>
    <row r="18" spans="1:16" ht="16" customHeight="1" x14ac:dyDescent="0.4">
      <c r="B18" s="44"/>
      <c r="C18" s="218"/>
      <c r="D18" s="218"/>
      <c r="E18" s="219"/>
      <c r="F18" s="219"/>
      <c r="G18" s="219"/>
      <c r="H18" s="219"/>
      <c r="I18" s="219"/>
      <c r="J18" s="219"/>
      <c r="K18" s="219"/>
      <c r="L18" s="219"/>
      <c r="M18" s="219"/>
      <c r="N18" s="219"/>
      <c r="O18" s="219"/>
      <c r="P18" s="87"/>
    </row>
    <row r="19" spans="1:16" ht="100" customHeight="1" x14ac:dyDescent="0.4">
      <c r="B19" s="44"/>
      <c r="C19" s="294" t="s">
        <v>45</v>
      </c>
      <c r="D19" s="295"/>
      <c r="E19" s="341"/>
      <c r="F19" s="344"/>
      <c r="G19" s="344"/>
      <c r="H19" s="344"/>
      <c r="I19" s="345"/>
      <c r="J19" s="294" t="s">
        <v>46</v>
      </c>
      <c r="K19" s="295"/>
      <c r="L19" s="341"/>
      <c r="M19" s="344"/>
      <c r="N19" s="344"/>
      <c r="O19" s="345"/>
      <c r="P19" s="87"/>
    </row>
    <row r="20" spans="1:16" ht="100" customHeight="1" x14ac:dyDescent="0.4">
      <c r="B20" s="44"/>
      <c r="C20" s="339" t="s">
        <v>49</v>
      </c>
      <c r="D20" s="340"/>
      <c r="E20" s="341"/>
      <c r="F20" s="342"/>
      <c r="G20" s="342"/>
      <c r="H20" s="342"/>
      <c r="I20" s="343"/>
      <c r="J20" s="339" t="s">
        <v>50</v>
      </c>
      <c r="K20" s="340"/>
      <c r="L20" s="341"/>
      <c r="M20" s="342"/>
      <c r="N20" s="342"/>
      <c r="O20" s="343"/>
      <c r="P20" s="87"/>
    </row>
    <row r="21" spans="1:16" ht="100" customHeight="1" x14ac:dyDescent="0.4">
      <c r="B21" s="44"/>
      <c r="C21" s="339" t="s">
        <v>51</v>
      </c>
      <c r="D21" s="340"/>
      <c r="E21" s="341"/>
      <c r="F21" s="342"/>
      <c r="G21" s="342"/>
      <c r="H21" s="342"/>
      <c r="I21" s="343"/>
      <c r="J21" s="339" t="s">
        <v>52</v>
      </c>
      <c r="K21" s="340"/>
      <c r="L21" s="341"/>
      <c r="M21" s="342"/>
      <c r="N21" s="342"/>
      <c r="O21" s="343"/>
      <c r="P21" s="87"/>
    </row>
    <row r="22" spans="1:16" ht="16" customHeight="1" x14ac:dyDescent="0.4">
      <c r="B22" s="44"/>
      <c r="C22" s="220" t="s">
        <v>112</v>
      </c>
      <c r="D22" s="221"/>
      <c r="E22" s="222" t="s">
        <v>123</v>
      </c>
      <c r="F22" s="223"/>
      <c r="G22" s="223"/>
      <c r="H22" s="223"/>
      <c r="I22" s="223"/>
      <c r="J22" s="223"/>
      <c r="K22" s="223"/>
      <c r="L22" s="223"/>
      <c r="M22" s="223"/>
      <c r="N22" s="223"/>
      <c r="O22" s="224"/>
      <c r="P22" s="83" t="s">
        <v>40</v>
      </c>
    </row>
    <row r="23" spans="1:16" ht="32" customHeight="1" x14ac:dyDescent="0.4">
      <c r="A23" s="40">
        <v>-1</v>
      </c>
      <c r="B23" s="44"/>
      <c r="C23" s="225" t="s">
        <v>27</v>
      </c>
      <c r="D23" s="226"/>
      <c r="E23" s="227" t="s">
        <v>20</v>
      </c>
      <c r="F23" s="227"/>
      <c r="G23" s="227"/>
      <c r="H23" s="227"/>
      <c r="I23" s="227"/>
      <c r="J23" s="227"/>
      <c r="K23" s="227"/>
      <c r="L23" s="228" t="s">
        <v>28</v>
      </c>
      <c r="M23" s="228"/>
      <c r="N23" s="229"/>
      <c r="O23" s="229"/>
      <c r="P23" s="85">
        <v>5</v>
      </c>
    </row>
    <row r="24" spans="1:16" ht="16" customHeight="1" x14ac:dyDescent="0.4">
      <c r="B24" s="45"/>
      <c r="C24" s="36"/>
      <c r="D24" s="36"/>
      <c r="E24" s="36"/>
      <c r="F24" s="36"/>
      <c r="G24" s="36"/>
      <c r="H24" s="36"/>
      <c r="I24" s="36"/>
      <c r="J24" s="36"/>
      <c r="K24" s="36"/>
      <c r="L24" s="36"/>
      <c r="M24" s="36"/>
      <c r="N24" s="36"/>
      <c r="O24" s="36"/>
    </row>
    <row r="25" spans="1:16" s="56" customFormat="1" ht="16" customHeight="1" x14ac:dyDescent="0.4">
      <c r="A25" s="40"/>
      <c r="B25" s="44"/>
      <c r="C25" s="257" t="s">
        <v>26</v>
      </c>
      <c r="D25" s="348"/>
      <c r="E25" s="233" t="s">
        <v>144</v>
      </c>
      <c r="F25" s="233"/>
      <c r="G25" s="233"/>
      <c r="H25" s="233"/>
      <c r="I25" s="233"/>
      <c r="J25" s="233"/>
      <c r="K25" s="233"/>
      <c r="L25" s="233"/>
      <c r="M25" s="233"/>
      <c r="N25" s="233"/>
      <c r="O25" s="233"/>
      <c r="P25" s="87"/>
    </row>
    <row r="26" spans="1:16" s="56" customFormat="1" ht="16" customHeight="1" x14ac:dyDescent="0.4">
      <c r="A26" s="40"/>
      <c r="B26" s="44"/>
      <c r="C26" s="218" t="s">
        <v>111</v>
      </c>
      <c r="D26" s="218"/>
      <c r="E26" s="219" t="s">
        <v>124</v>
      </c>
      <c r="F26" s="219"/>
      <c r="G26" s="219"/>
      <c r="H26" s="219"/>
      <c r="I26" s="219"/>
      <c r="J26" s="219"/>
      <c r="K26" s="219"/>
      <c r="L26" s="219"/>
      <c r="M26" s="219"/>
      <c r="N26" s="219"/>
      <c r="O26" s="219"/>
      <c r="P26" s="87"/>
    </row>
    <row r="27" spans="1:16" s="56" customFormat="1" ht="16" customHeight="1" x14ac:dyDescent="0.4">
      <c r="A27" s="40"/>
      <c r="B27" s="44"/>
      <c r="C27" s="218"/>
      <c r="D27" s="218"/>
      <c r="E27" s="219"/>
      <c r="F27" s="219"/>
      <c r="G27" s="219"/>
      <c r="H27" s="219"/>
      <c r="I27" s="219"/>
      <c r="J27" s="219"/>
      <c r="K27" s="219"/>
      <c r="L27" s="219"/>
      <c r="M27" s="219"/>
      <c r="N27" s="219"/>
      <c r="O27" s="219"/>
      <c r="P27" s="87"/>
    </row>
    <row r="28" spans="1:16" s="56" customFormat="1" ht="16" customHeight="1" x14ac:dyDescent="0.4">
      <c r="A28" s="40"/>
      <c r="B28" s="44"/>
      <c r="C28" s="218"/>
      <c r="D28" s="218"/>
      <c r="E28" s="219"/>
      <c r="F28" s="219"/>
      <c r="G28" s="219"/>
      <c r="H28" s="219"/>
      <c r="I28" s="219"/>
      <c r="J28" s="219"/>
      <c r="K28" s="219"/>
      <c r="L28" s="219"/>
      <c r="M28" s="219"/>
      <c r="N28" s="219"/>
      <c r="O28" s="219"/>
      <c r="P28" s="87"/>
    </row>
    <row r="29" spans="1:16" s="56" customFormat="1" ht="100" customHeight="1" x14ac:dyDescent="0.4">
      <c r="A29" s="40"/>
      <c r="B29" s="44"/>
      <c r="C29" s="294" t="s">
        <v>45</v>
      </c>
      <c r="D29" s="295"/>
      <c r="E29" s="341"/>
      <c r="F29" s="344"/>
      <c r="G29" s="344"/>
      <c r="H29" s="344"/>
      <c r="I29" s="345"/>
      <c r="J29" s="294" t="s">
        <v>46</v>
      </c>
      <c r="K29" s="295"/>
      <c r="L29" s="341"/>
      <c r="M29" s="344"/>
      <c r="N29" s="344"/>
      <c r="O29" s="345"/>
      <c r="P29" s="87"/>
    </row>
    <row r="30" spans="1:16" s="56" customFormat="1" ht="100" customHeight="1" x14ac:dyDescent="0.4">
      <c r="A30" s="40"/>
      <c r="B30" s="44"/>
      <c r="C30" s="339" t="s">
        <v>49</v>
      </c>
      <c r="D30" s="340"/>
      <c r="E30" s="341"/>
      <c r="F30" s="342"/>
      <c r="G30" s="342"/>
      <c r="H30" s="342"/>
      <c r="I30" s="343"/>
      <c r="J30" s="339" t="s">
        <v>50</v>
      </c>
      <c r="K30" s="340"/>
      <c r="L30" s="341"/>
      <c r="M30" s="342"/>
      <c r="N30" s="342"/>
      <c r="O30" s="343"/>
      <c r="P30" s="87"/>
    </row>
    <row r="31" spans="1:16" s="56" customFormat="1" ht="100" customHeight="1" x14ac:dyDescent="0.4">
      <c r="A31" s="40"/>
      <c r="B31" s="44"/>
      <c r="C31" s="339" t="s">
        <v>51</v>
      </c>
      <c r="D31" s="340"/>
      <c r="E31" s="341"/>
      <c r="F31" s="342"/>
      <c r="G31" s="342"/>
      <c r="H31" s="342"/>
      <c r="I31" s="343"/>
      <c r="J31" s="339" t="s">
        <v>52</v>
      </c>
      <c r="K31" s="340"/>
      <c r="L31" s="341"/>
      <c r="M31" s="342"/>
      <c r="N31" s="342"/>
      <c r="O31" s="343"/>
      <c r="P31" s="87"/>
    </row>
    <row r="32" spans="1:16" s="56" customFormat="1" ht="16" customHeight="1" x14ac:dyDescent="0.4">
      <c r="A32" s="40"/>
      <c r="B32" s="44"/>
      <c r="C32" s="220" t="s">
        <v>112</v>
      </c>
      <c r="D32" s="221"/>
      <c r="E32" s="222" t="s">
        <v>123</v>
      </c>
      <c r="F32" s="223"/>
      <c r="G32" s="223"/>
      <c r="H32" s="223"/>
      <c r="I32" s="223"/>
      <c r="J32" s="223"/>
      <c r="K32" s="223"/>
      <c r="L32" s="223"/>
      <c r="M32" s="223"/>
      <c r="N32" s="223"/>
      <c r="O32" s="224"/>
      <c r="P32" s="83" t="s">
        <v>40</v>
      </c>
    </row>
    <row r="33" spans="1:16" s="56" customFormat="1" ht="32" customHeight="1" x14ac:dyDescent="0.4">
      <c r="A33" s="40">
        <v>-1</v>
      </c>
      <c r="B33" s="44"/>
      <c r="C33" s="225" t="s">
        <v>27</v>
      </c>
      <c r="D33" s="226"/>
      <c r="E33" s="227" t="s">
        <v>20</v>
      </c>
      <c r="F33" s="227"/>
      <c r="G33" s="227"/>
      <c r="H33" s="227"/>
      <c r="I33" s="227"/>
      <c r="J33" s="227"/>
      <c r="K33" s="227"/>
      <c r="L33" s="228" t="s">
        <v>28</v>
      </c>
      <c r="M33" s="228"/>
      <c r="N33" s="229"/>
      <c r="O33" s="229"/>
      <c r="P33" s="85">
        <v>5</v>
      </c>
    </row>
    <row r="34" spans="1:16" s="56" customFormat="1" ht="16" customHeight="1" x14ac:dyDescent="0.4">
      <c r="A34" s="40"/>
      <c r="B34" s="45"/>
      <c r="C34" s="36"/>
      <c r="D34" s="36"/>
      <c r="E34" s="36"/>
      <c r="F34" s="36"/>
      <c r="G34" s="36"/>
      <c r="H34" s="36"/>
      <c r="I34" s="36"/>
      <c r="J34" s="36"/>
      <c r="K34" s="36"/>
      <c r="L34" s="36"/>
      <c r="M34" s="36"/>
      <c r="N34" s="36"/>
      <c r="O34" s="36"/>
      <c r="P34" s="86"/>
    </row>
    <row r="35" spans="1:16" ht="20.149999999999999" customHeight="1" x14ac:dyDescent="0.4">
      <c r="B35" s="22" t="s">
        <v>299</v>
      </c>
      <c r="C35" s="192" t="s">
        <v>47</v>
      </c>
      <c r="D35" s="193"/>
      <c r="E35" s="193"/>
      <c r="F35" s="193"/>
      <c r="G35" s="193"/>
      <c r="H35" s="193"/>
      <c r="I35" s="193"/>
      <c r="J35" s="193"/>
      <c r="K35" s="193"/>
      <c r="L35" s="193"/>
      <c r="M35" s="193"/>
      <c r="N35" s="193"/>
      <c r="O35" s="193"/>
    </row>
    <row r="36" spans="1:16" ht="16" customHeight="1" x14ac:dyDescent="0.4">
      <c r="B36" s="44"/>
      <c r="C36" s="257" t="s">
        <v>26</v>
      </c>
      <c r="D36" s="348"/>
      <c r="E36" s="233" t="s">
        <v>145</v>
      </c>
      <c r="F36" s="233"/>
      <c r="G36" s="233"/>
      <c r="H36" s="233"/>
      <c r="I36" s="233"/>
      <c r="J36" s="233"/>
      <c r="K36" s="233"/>
      <c r="L36" s="233"/>
      <c r="M36" s="233"/>
      <c r="N36" s="233"/>
      <c r="O36" s="233"/>
      <c r="P36" s="87"/>
    </row>
    <row r="37" spans="1:16" ht="16" customHeight="1" x14ac:dyDescent="0.4">
      <c r="B37" s="44"/>
      <c r="C37" s="218" t="s">
        <v>111</v>
      </c>
      <c r="D37" s="218"/>
      <c r="E37" s="219" t="s">
        <v>48</v>
      </c>
      <c r="F37" s="219"/>
      <c r="G37" s="219"/>
      <c r="H37" s="219"/>
      <c r="I37" s="219"/>
      <c r="J37" s="219"/>
      <c r="K37" s="219"/>
      <c r="L37" s="219"/>
      <c r="M37" s="219"/>
      <c r="N37" s="219"/>
      <c r="O37" s="219"/>
      <c r="P37" s="87"/>
    </row>
    <row r="38" spans="1:16" ht="16" customHeight="1" x14ac:dyDescent="0.4">
      <c r="B38" s="44"/>
      <c r="C38" s="218"/>
      <c r="D38" s="218"/>
      <c r="E38" s="219"/>
      <c r="F38" s="219"/>
      <c r="G38" s="219"/>
      <c r="H38" s="219"/>
      <c r="I38" s="219"/>
      <c r="J38" s="219"/>
      <c r="K38" s="219"/>
      <c r="L38" s="219"/>
      <c r="M38" s="219"/>
      <c r="N38" s="219"/>
      <c r="O38" s="219"/>
      <c r="P38" s="87"/>
    </row>
    <row r="39" spans="1:16" ht="16" customHeight="1" x14ac:dyDescent="0.4">
      <c r="B39" s="44"/>
      <c r="C39" s="218"/>
      <c r="D39" s="218"/>
      <c r="E39" s="219"/>
      <c r="F39" s="219"/>
      <c r="G39" s="219"/>
      <c r="H39" s="219"/>
      <c r="I39" s="219"/>
      <c r="J39" s="219"/>
      <c r="K39" s="219"/>
      <c r="L39" s="219"/>
      <c r="M39" s="219"/>
      <c r="N39" s="219"/>
      <c r="O39" s="219"/>
      <c r="P39" s="87"/>
    </row>
    <row r="40" spans="1:16" ht="16" customHeight="1" x14ac:dyDescent="0.4">
      <c r="B40" s="44"/>
      <c r="C40" s="218"/>
      <c r="D40" s="218"/>
      <c r="E40" s="219"/>
      <c r="F40" s="219"/>
      <c r="G40" s="219"/>
      <c r="H40" s="219"/>
      <c r="I40" s="219"/>
      <c r="J40" s="219"/>
      <c r="K40" s="219"/>
      <c r="L40" s="219"/>
      <c r="M40" s="219"/>
      <c r="N40" s="219"/>
      <c r="O40" s="219"/>
      <c r="P40" s="87"/>
    </row>
    <row r="41" spans="1:16" ht="100" customHeight="1" x14ac:dyDescent="0.4">
      <c r="B41" s="44"/>
      <c r="C41" s="294" t="s">
        <v>45</v>
      </c>
      <c r="D41" s="295"/>
      <c r="E41" s="341"/>
      <c r="F41" s="344"/>
      <c r="G41" s="344"/>
      <c r="H41" s="344"/>
      <c r="I41" s="345"/>
      <c r="J41" s="294" t="s">
        <v>46</v>
      </c>
      <c r="K41" s="295"/>
      <c r="L41" s="341"/>
      <c r="M41" s="344"/>
      <c r="N41" s="344"/>
      <c r="O41" s="345"/>
      <c r="P41" s="87"/>
    </row>
    <row r="42" spans="1:16" ht="100" customHeight="1" x14ac:dyDescent="0.4">
      <c r="B42" s="44"/>
      <c r="C42" s="339" t="s">
        <v>49</v>
      </c>
      <c r="D42" s="340"/>
      <c r="E42" s="341"/>
      <c r="F42" s="342"/>
      <c r="G42" s="342"/>
      <c r="H42" s="342"/>
      <c r="I42" s="343"/>
      <c r="J42" s="339" t="s">
        <v>50</v>
      </c>
      <c r="K42" s="340"/>
      <c r="L42" s="341"/>
      <c r="M42" s="342"/>
      <c r="N42" s="342"/>
      <c r="O42" s="343"/>
      <c r="P42" s="87"/>
    </row>
    <row r="43" spans="1:16" ht="100" customHeight="1" x14ac:dyDescent="0.4">
      <c r="B43" s="44"/>
      <c r="C43" s="339" t="s">
        <v>51</v>
      </c>
      <c r="D43" s="340"/>
      <c r="E43" s="341"/>
      <c r="F43" s="342"/>
      <c r="G43" s="342"/>
      <c r="H43" s="342"/>
      <c r="I43" s="343"/>
      <c r="J43" s="339" t="s">
        <v>52</v>
      </c>
      <c r="K43" s="340"/>
      <c r="L43" s="341"/>
      <c r="M43" s="342"/>
      <c r="N43" s="342"/>
      <c r="O43" s="343"/>
      <c r="P43" s="87"/>
    </row>
    <row r="44" spans="1:16" ht="16" customHeight="1" x14ac:dyDescent="0.4">
      <c r="B44" s="44"/>
      <c r="C44" s="220" t="s">
        <v>112</v>
      </c>
      <c r="D44" s="221"/>
      <c r="E44" s="222" t="s">
        <v>123</v>
      </c>
      <c r="F44" s="223"/>
      <c r="G44" s="223"/>
      <c r="H44" s="223"/>
      <c r="I44" s="223"/>
      <c r="J44" s="223"/>
      <c r="K44" s="223"/>
      <c r="L44" s="223"/>
      <c r="M44" s="223"/>
      <c r="N44" s="223"/>
      <c r="O44" s="224"/>
      <c r="P44" s="83" t="s">
        <v>40</v>
      </c>
    </row>
    <row r="45" spans="1:16" s="54" customFormat="1" ht="32" customHeight="1" x14ac:dyDescent="0.4">
      <c r="A45" s="40">
        <v>-1</v>
      </c>
      <c r="B45" s="44"/>
      <c r="C45" s="225" t="s">
        <v>27</v>
      </c>
      <c r="D45" s="226"/>
      <c r="E45" s="227" t="s">
        <v>20</v>
      </c>
      <c r="F45" s="227"/>
      <c r="G45" s="227"/>
      <c r="H45" s="227"/>
      <c r="I45" s="227"/>
      <c r="J45" s="227"/>
      <c r="K45" s="227"/>
      <c r="L45" s="228" t="s">
        <v>28</v>
      </c>
      <c r="M45" s="228"/>
      <c r="N45" s="229"/>
      <c r="O45" s="229"/>
      <c r="P45" s="85">
        <v>5</v>
      </c>
    </row>
    <row r="46" spans="1:16" ht="16" customHeight="1" x14ac:dyDescent="0.4">
      <c r="B46" s="45"/>
      <c r="C46" s="36"/>
      <c r="D46" s="36"/>
      <c r="E46" s="36"/>
      <c r="F46" s="36"/>
      <c r="G46" s="36"/>
      <c r="H46" s="36"/>
      <c r="I46" s="36"/>
      <c r="J46" s="36"/>
      <c r="K46" s="36"/>
      <c r="L46" s="36"/>
      <c r="M46" s="36"/>
      <c r="N46" s="36"/>
      <c r="O46" s="36"/>
    </row>
    <row r="47" spans="1:16" ht="16" customHeight="1" x14ac:dyDescent="0.4">
      <c r="B47" s="44"/>
      <c r="C47" s="257" t="s">
        <v>26</v>
      </c>
      <c r="D47" s="348"/>
      <c r="E47" s="233" t="s">
        <v>146</v>
      </c>
      <c r="F47" s="233"/>
      <c r="G47" s="233"/>
      <c r="H47" s="233"/>
      <c r="I47" s="233"/>
      <c r="J47" s="233"/>
      <c r="K47" s="233"/>
      <c r="L47" s="233"/>
      <c r="M47" s="233"/>
      <c r="N47" s="233"/>
      <c r="O47" s="233"/>
      <c r="P47" s="87"/>
    </row>
    <row r="48" spans="1:16" ht="16" customHeight="1" x14ac:dyDescent="0.4">
      <c r="B48" s="44"/>
      <c r="C48" s="218" t="s">
        <v>111</v>
      </c>
      <c r="D48" s="218"/>
      <c r="E48" s="219" t="s">
        <v>48</v>
      </c>
      <c r="F48" s="219"/>
      <c r="G48" s="219"/>
      <c r="H48" s="219"/>
      <c r="I48" s="219"/>
      <c r="J48" s="219"/>
      <c r="K48" s="219"/>
      <c r="L48" s="219"/>
      <c r="M48" s="219"/>
      <c r="N48" s="219"/>
      <c r="O48" s="219"/>
      <c r="P48" s="87"/>
    </row>
    <row r="49" spans="1:16" ht="16" customHeight="1" x14ac:dyDescent="0.4">
      <c r="B49" s="44"/>
      <c r="C49" s="218"/>
      <c r="D49" s="218"/>
      <c r="E49" s="219"/>
      <c r="F49" s="219"/>
      <c r="G49" s="219"/>
      <c r="H49" s="219"/>
      <c r="I49" s="219"/>
      <c r="J49" s="219"/>
      <c r="K49" s="219"/>
      <c r="L49" s="219"/>
      <c r="M49" s="219"/>
      <c r="N49" s="219"/>
      <c r="O49" s="219"/>
      <c r="P49" s="87"/>
    </row>
    <row r="50" spans="1:16" ht="16" customHeight="1" x14ac:dyDescent="0.4">
      <c r="B50" s="44"/>
      <c r="C50" s="218"/>
      <c r="D50" s="218"/>
      <c r="E50" s="219"/>
      <c r="F50" s="219"/>
      <c r="G50" s="219"/>
      <c r="H50" s="219"/>
      <c r="I50" s="219"/>
      <c r="J50" s="219"/>
      <c r="K50" s="219"/>
      <c r="L50" s="219"/>
      <c r="M50" s="219"/>
      <c r="N50" s="219"/>
      <c r="O50" s="219"/>
      <c r="P50" s="87"/>
    </row>
    <row r="51" spans="1:16" ht="16" customHeight="1" x14ac:dyDescent="0.4">
      <c r="B51" s="44"/>
      <c r="C51" s="218"/>
      <c r="D51" s="218"/>
      <c r="E51" s="219"/>
      <c r="F51" s="219"/>
      <c r="G51" s="219"/>
      <c r="H51" s="219"/>
      <c r="I51" s="219"/>
      <c r="J51" s="219"/>
      <c r="K51" s="219"/>
      <c r="L51" s="219"/>
      <c r="M51" s="219"/>
      <c r="N51" s="219"/>
      <c r="O51" s="219"/>
      <c r="P51" s="87"/>
    </row>
    <row r="52" spans="1:16" ht="100" customHeight="1" x14ac:dyDescent="0.4">
      <c r="B52" s="44"/>
      <c r="C52" s="294" t="s">
        <v>45</v>
      </c>
      <c r="D52" s="295"/>
      <c r="E52" s="341"/>
      <c r="F52" s="344"/>
      <c r="G52" s="344"/>
      <c r="H52" s="344"/>
      <c r="I52" s="345"/>
      <c r="J52" s="294" t="s">
        <v>46</v>
      </c>
      <c r="K52" s="295"/>
      <c r="L52" s="341"/>
      <c r="M52" s="344"/>
      <c r="N52" s="344"/>
      <c r="O52" s="345"/>
      <c r="P52" s="87"/>
    </row>
    <row r="53" spans="1:16" ht="100" customHeight="1" x14ac:dyDescent="0.4">
      <c r="B53" s="44"/>
      <c r="C53" s="339" t="s">
        <v>49</v>
      </c>
      <c r="D53" s="340"/>
      <c r="E53" s="341"/>
      <c r="F53" s="342"/>
      <c r="G53" s="342"/>
      <c r="H53" s="342"/>
      <c r="I53" s="343"/>
      <c r="J53" s="339" t="s">
        <v>50</v>
      </c>
      <c r="K53" s="340"/>
      <c r="L53" s="341"/>
      <c r="M53" s="342"/>
      <c r="N53" s="342"/>
      <c r="O53" s="343"/>
      <c r="P53" s="87"/>
    </row>
    <row r="54" spans="1:16" ht="100" customHeight="1" x14ac:dyDescent="0.4">
      <c r="B54" s="44"/>
      <c r="C54" s="339" t="s">
        <v>51</v>
      </c>
      <c r="D54" s="340"/>
      <c r="E54" s="341"/>
      <c r="F54" s="342"/>
      <c r="G54" s="342"/>
      <c r="H54" s="342"/>
      <c r="I54" s="343"/>
      <c r="J54" s="339" t="s">
        <v>52</v>
      </c>
      <c r="K54" s="340"/>
      <c r="L54" s="341"/>
      <c r="M54" s="342"/>
      <c r="N54" s="342"/>
      <c r="O54" s="343"/>
      <c r="P54" s="87"/>
    </row>
    <row r="55" spans="1:16" ht="16" customHeight="1" x14ac:dyDescent="0.4">
      <c r="B55" s="44"/>
      <c r="C55" s="220" t="s">
        <v>112</v>
      </c>
      <c r="D55" s="221"/>
      <c r="E55" s="222" t="s">
        <v>123</v>
      </c>
      <c r="F55" s="223"/>
      <c r="G55" s="223"/>
      <c r="H55" s="223"/>
      <c r="I55" s="223"/>
      <c r="J55" s="223"/>
      <c r="K55" s="223"/>
      <c r="L55" s="223"/>
      <c r="M55" s="223"/>
      <c r="N55" s="223"/>
      <c r="O55" s="224"/>
      <c r="P55" s="83" t="s">
        <v>40</v>
      </c>
    </row>
    <row r="56" spans="1:16" s="54" customFormat="1" ht="32" customHeight="1" x14ac:dyDescent="0.4">
      <c r="A56" s="40">
        <v>-1</v>
      </c>
      <c r="B56" s="44"/>
      <c r="C56" s="225" t="s">
        <v>27</v>
      </c>
      <c r="D56" s="226"/>
      <c r="E56" s="227" t="s">
        <v>20</v>
      </c>
      <c r="F56" s="227"/>
      <c r="G56" s="227"/>
      <c r="H56" s="227"/>
      <c r="I56" s="227"/>
      <c r="J56" s="227"/>
      <c r="K56" s="227"/>
      <c r="L56" s="228" t="s">
        <v>28</v>
      </c>
      <c r="M56" s="228"/>
      <c r="N56" s="229"/>
      <c r="O56" s="229"/>
      <c r="P56" s="85">
        <v>5</v>
      </c>
    </row>
    <row r="57" spans="1:16" ht="16" customHeight="1" x14ac:dyDescent="0.4">
      <c r="B57" s="45"/>
      <c r="C57" s="36"/>
      <c r="D57" s="36"/>
      <c r="E57" s="36"/>
      <c r="F57" s="36"/>
      <c r="G57" s="36"/>
      <c r="H57" s="36"/>
      <c r="I57" s="36"/>
      <c r="J57" s="36"/>
      <c r="K57" s="36"/>
      <c r="L57" s="36"/>
      <c r="M57" s="36"/>
      <c r="N57" s="36"/>
      <c r="O57" s="36"/>
    </row>
    <row r="58" spans="1:16" ht="16" customHeight="1" x14ac:dyDescent="0.4">
      <c r="B58" s="24"/>
    </row>
    <row r="59" spans="1:16" ht="20.149999999999999" customHeight="1" x14ac:dyDescent="0.4">
      <c r="B59" s="24"/>
    </row>
    <row r="60" spans="1:16" ht="20.149999999999999" customHeight="1" x14ac:dyDescent="0.4">
      <c r="B60" s="24"/>
    </row>
    <row r="61" spans="1:16" ht="20.149999999999999" customHeight="1" x14ac:dyDescent="0.4">
      <c r="B61" s="24"/>
    </row>
    <row r="62" spans="1:16" ht="20.149999999999999" customHeight="1" x14ac:dyDescent="0.4">
      <c r="B62" s="24"/>
    </row>
    <row r="63" spans="1:16" ht="20.149999999999999" customHeight="1" x14ac:dyDescent="0.4">
      <c r="B63" s="24"/>
    </row>
    <row r="64" spans="1:16" ht="20.149999999999999" customHeight="1" x14ac:dyDescent="0.4">
      <c r="B64" s="24"/>
    </row>
    <row r="65" spans="2:2" ht="20.149999999999999" customHeight="1" x14ac:dyDescent="0.4">
      <c r="B65" s="24"/>
    </row>
    <row r="66" spans="2:2" ht="20.149999999999999" customHeight="1" x14ac:dyDescent="0.4">
      <c r="B66" s="24"/>
    </row>
    <row r="67" spans="2:2" ht="20.149999999999999" customHeight="1" x14ac:dyDescent="0.4">
      <c r="B67" s="24"/>
    </row>
    <row r="68" spans="2:2" ht="20.149999999999999" customHeight="1" x14ac:dyDescent="0.4">
      <c r="B68" s="24"/>
    </row>
    <row r="69" spans="2:2" ht="20.149999999999999" customHeight="1" x14ac:dyDescent="0.4">
      <c r="B69" s="24"/>
    </row>
    <row r="70" spans="2:2" ht="20.149999999999999" customHeight="1" x14ac:dyDescent="0.4">
      <c r="B70" s="24"/>
    </row>
    <row r="71" spans="2:2" ht="20.149999999999999" customHeight="1" x14ac:dyDescent="0.4">
      <c r="B71" s="24"/>
    </row>
    <row r="72" spans="2:2" ht="20.149999999999999" customHeight="1" x14ac:dyDescent="0.4">
      <c r="B72" s="24"/>
    </row>
    <row r="73" spans="2:2" ht="20.149999999999999" customHeight="1" x14ac:dyDescent="0.4">
      <c r="B73" s="24"/>
    </row>
    <row r="74" spans="2:2" x14ac:dyDescent="0.4">
      <c r="B74" s="24"/>
    </row>
    <row r="75" spans="2:2" x14ac:dyDescent="0.4">
      <c r="B75" s="24"/>
    </row>
    <row r="76" spans="2:2" x14ac:dyDescent="0.4">
      <c r="B76" s="24"/>
    </row>
    <row r="77" spans="2:2" x14ac:dyDescent="0.4">
      <c r="B77" s="24"/>
    </row>
    <row r="78" spans="2:2" x14ac:dyDescent="0.4">
      <c r="B78" s="24"/>
    </row>
    <row r="79" spans="2:2" x14ac:dyDescent="0.4">
      <c r="B79" s="24"/>
    </row>
    <row r="80" spans="2:2" x14ac:dyDescent="0.4">
      <c r="B80" s="24"/>
    </row>
    <row r="81" spans="2:2" x14ac:dyDescent="0.4">
      <c r="B81" s="24"/>
    </row>
    <row r="82" spans="2:2" x14ac:dyDescent="0.4">
      <c r="B82" s="24"/>
    </row>
    <row r="83" spans="2:2" x14ac:dyDescent="0.4">
      <c r="B83" s="24"/>
    </row>
    <row r="84" spans="2:2" x14ac:dyDescent="0.4">
      <c r="B84" s="24"/>
    </row>
    <row r="85" spans="2:2" x14ac:dyDescent="0.4">
      <c r="B85" s="24"/>
    </row>
    <row r="86" spans="2:2" x14ac:dyDescent="0.4">
      <c r="B86" s="24"/>
    </row>
    <row r="87" spans="2:2" x14ac:dyDescent="0.4">
      <c r="B87" s="24"/>
    </row>
    <row r="88" spans="2:2" x14ac:dyDescent="0.4">
      <c r="B88" s="24"/>
    </row>
    <row r="89" spans="2:2" x14ac:dyDescent="0.4">
      <c r="B89" s="24"/>
    </row>
    <row r="90" spans="2:2" x14ac:dyDescent="0.4">
      <c r="B90" s="24"/>
    </row>
    <row r="91" spans="2:2" x14ac:dyDescent="0.4">
      <c r="B91" s="24"/>
    </row>
    <row r="92" spans="2:2" x14ac:dyDescent="0.4">
      <c r="B92" s="24"/>
    </row>
    <row r="93" spans="2:2" x14ac:dyDescent="0.4">
      <c r="B93" s="24"/>
    </row>
    <row r="94" spans="2:2" x14ac:dyDescent="0.4">
      <c r="B94" s="24"/>
    </row>
    <row r="95" spans="2:2" x14ac:dyDescent="0.4">
      <c r="B95" s="24"/>
    </row>
    <row r="96" spans="2:2" x14ac:dyDescent="0.4">
      <c r="B96" s="24"/>
    </row>
    <row r="97" spans="2:2" x14ac:dyDescent="0.4">
      <c r="B97" s="24"/>
    </row>
    <row r="98" spans="2:2" x14ac:dyDescent="0.4">
      <c r="B98" s="24"/>
    </row>
    <row r="99" spans="2:2" x14ac:dyDescent="0.4">
      <c r="B99" s="24"/>
    </row>
    <row r="100" spans="2:2" x14ac:dyDescent="0.4">
      <c r="B100" s="24"/>
    </row>
    <row r="101" spans="2:2" x14ac:dyDescent="0.4">
      <c r="B101" s="24"/>
    </row>
    <row r="102" spans="2:2" x14ac:dyDescent="0.4">
      <c r="B102" s="24"/>
    </row>
    <row r="103" spans="2:2" x14ac:dyDescent="0.4">
      <c r="B103" s="24"/>
    </row>
    <row r="104" spans="2:2" x14ac:dyDescent="0.4">
      <c r="B104" s="24"/>
    </row>
    <row r="105" spans="2:2" x14ac:dyDescent="0.4">
      <c r="B105" s="24"/>
    </row>
    <row r="106" spans="2:2" x14ac:dyDescent="0.4">
      <c r="B106" s="24"/>
    </row>
    <row r="107" spans="2:2" x14ac:dyDescent="0.4">
      <c r="B107" s="24"/>
    </row>
    <row r="108" spans="2:2" x14ac:dyDescent="0.4">
      <c r="B108" s="24"/>
    </row>
    <row r="109" spans="2:2" x14ac:dyDescent="0.4">
      <c r="B109" s="24"/>
    </row>
    <row r="110" spans="2:2" x14ac:dyDescent="0.4">
      <c r="B110" s="24"/>
    </row>
    <row r="111" spans="2:2" x14ac:dyDescent="0.4">
      <c r="B111" s="24"/>
    </row>
    <row r="112" spans="2:2" x14ac:dyDescent="0.4">
      <c r="B112" s="24"/>
    </row>
    <row r="113" spans="2:2" x14ac:dyDescent="0.4">
      <c r="B113" s="24"/>
    </row>
    <row r="114" spans="2:2" x14ac:dyDescent="0.4">
      <c r="B114" s="24"/>
    </row>
    <row r="115" spans="2:2" x14ac:dyDescent="0.4">
      <c r="B115" s="24"/>
    </row>
    <row r="116" spans="2:2" x14ac:dyDescent="0.4">
      <c r="B116" s="24"/>
    </row>
    <row r="117" spans="2:2" x14ac:dyDescent="0.4">
      <c r="B117" s="24"/>
    </row>
    <row r="118" spans="2:2" x14ac:dyDescent="0.4">
      <c r="B118" s="24"/>
    </row>
    <row r="119" spans="2:2" ht="16.5" x14ac:dyDescent="0.4">
      <c r="B119" s="15"/>
    </row>
    <row r="120" spans="2:2" x14ac:dyDescent="0.4">
      <c r="B120" s="24"/>
    </row>
    <row r="121" spans="2:2" x14ac:dyDescent="0.4">
      <c r="B121" s="24"/>
    </row>
    <row r="122" spans="2:2" x14ac:dyDescent="0.4">
      <c r="B122" s="24"/>
    </row>
    <row r="123" spans="2:2" x14ac:dyDescent="0.4">
      <c r="B123" s="24"/>
    </row>
    <row r="124" spans="2:2" x14ac:dyDescent="0.4">
      <c r="B124" s="24"/>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row r="1011" spans="2:2" x14ac:dyDescent="0.4">
      <c r="B1011" s="24"/>
    </row>
    <row r="1012" spans="2:2" x14ac:dyDescent="0.4">
      <c r="B1012" s="24"/>
    </row>
    <row r="1013" spans="2:2" x14ac:dyDescent="0.4">
      <c r="B1013" s="24"/>
    </row>
    <row r="1014" spans="2:2" x14ac:dyDescent="0.4">
      <c r="B1014" s="24"/>
    </row>
    <row r="1015" spans="2:2" x14ac:dyDescent="0.4">
      <c r="B1015" s="24"/>
    </row>
    <row r="1016" spans="2:2" x14ac:dyDescent="0.4">
      <c r="B1016" s="24"/>
    </row>
    <row r="1017" spans="2:2" x14ac:dyDescent="0.4">
      <c r="B1017" s="24"/>
    </row>
    <row r="1018" spans="2:2" x14ac:dyDescent="0.4">
      <c r="B1018" s="24"/>
    </row>
    <row r="1019" spans="2:2" x14ac:dyDescent="0.4">
      <c r="B1019" s="24"/>
    </row>
    <row r="1020" spans="2:2" x14ac:dyDescent="0.4">
      <c r="B1020" s="24"/>
    </row>
    <row r="1021" spans="2:2" x14ac:dyDescent="0.4">
      <c r="B1021" s="24"/>
    </row>
    <row r="1022" spans="2:2" x14ac:dyDescent="0.4">
      <c r="B1022" s="24"/>
    </row>
    <row r="1023" spans="2:2" x14ac:dyDescent="0.4">
      <c r="B1023" s="24"/>
    </row>
    <row r="1024" spans="2:2" x14ac:dyDescent="0.4">
      <c r="B1024" s="24"/>
    </row>
    <row r="1025" spans="2:2" x14ac:dyDescent="0.4">
      <c r="B1025" s="24"/>
    </row>
    <row r="1026" spans="2:2" x14ac:dyDescent="0.4">
      <c r="B1026" s="24"/>
    </row>
    <row r="1027" spans="2:2" x14ac:dyDescent="0.4">
      <c r="B1027" s="24"/>
    </row>
    <row r="1028" spans="2:2" x14ac:dyDescent="0.4">
      <c r="B1028" s="24"/>
    </row>
    <row r="1029" spans="2:2" x14ac:dyDescent="0.4">
      <c r="B1029" s="24"/>
    </row>
    <row r="1030" spans="2:2" x14ac:dyDescent="0.4">
      <c r="B1030" s="24"/>
    </row>
    <row r="1031" spans="2:2" x14ac:dyDescent="0.4">
      <c r="B1031" s="24"/>
    </row>
    <row r="1032" spans="2:2" x14ac:dyDescent="0.4">
      <c r="B1032" s="24"/>
    </row>
    <row r="1033" spans="2:2" x14ac:dyDescent="0.4">
      <c r="B1033" s="24"/>
    </row>
  </sheetData>
  <sheetProtection algorithmName="SHA-512" hashValue="l4JlBEqaVzzPtH2ly/tY7GYINCi1xCU+hU52wIa5NjdRn1GhjFHy7AhezKUqc88l7RljEFQ1+G5j5wUAkBrZxw==" saltValue="wmvzdVft1nt0uWmi/oznBA==" spinCount="100000" sheet="1" scenarios="1" selectLockedCells="1"/>
  <mergeCells count="113">
    <mergeCell ref="C29:D29"/>
    <mergeCell ref="E29:I29"/>
    <mergeCell ref="J29:K29"/>
    <mergeCell ref="L29:O29"/>
    <mergeCell ref="J43:K43"/>
    <mergeCell ref="L43:O43"/>
    <mergeCell ref="C35:O35"/>
    <mergeCell ref="C36:D36"/>
    <mergeCell ref="E36:O36"/>
    <mergeCell ref="C37:D40"/>
    <mergeCell ref="E37:O40"/>
    <mergeCell ref="C41:D41"/>
    <mergeCell ref="E41:I41"/>
    <mergeCell ref="E19:I19"/>
    <mergeCell ref="J19:K19"/>
    <mergeCell ref="L19:O19"/>
    <mergeCell ref="C20:D20"/>
    <mergeCell ref="C22:D22"/>
    <mergeCell ref="E22:O22"/>
    <mergeCell ref="C32:D32"/>
    <mergeCell ref="E32:O32"/>
    <mergeCell ref="C33:D33"/>
    <mergeCell ref="E33:K33"/>
    <mergeCell ref="L33:M33"/>
    <mergeCell ref="N33:O33"/>
    <mergeCell ref="C30:D30"/>
    <mergeCell ref="E30:I30"/>
    <mergeCell ref="J30:K30"/>
    <mergeCell ref="L30:O30"/>
    <mergeCell ref="C31:D31"/>
    <mergeCell ref="E31:I31"/>
    <mergeCell ref="J31:K31"/>
    <mergeCell ref="L31:O31"/>
    <mergeCell ref="C25:D25"/>
    <mergeCell ref="E25:O25"/>
    <mergeCell ref="C26:D28"/>
    <mergeCell ref="E26:O28"/>
    <mergeCell ref="C23:D23"/>
    <mergeCell ref="E23:K23"/>
    <mergeCell ref="L23:M23"/>
    <mergeCell ref="L20:O20"/>
    <mergeCell ref="C21:D21"/>
    <mergeCell ref="E21:I21"/>
    <mergeCell ref="J21:K21"/>
    <mergeCell ref="L21:O21"/>
    <mergeCell ref="C52:D52"/>
    <mergeCell ref="E44:O44"/>
    <mergeCell ref="C45:D45"/>
    <mergeCell ref="E45:K45"/>
    <mergeCell ref="C42:D42"/>
    <mergeCell ref="C44:D44"/>
    <mergeCell ref="E42:I42"/>
    <mergeCell ref="J42:K42"/>
    <mergeCell ref="L42:O42"/>
    <mergeCell ref="C43:D43"/>
    <mergeCell ref="E52:I52"/>
    <mergeCell ref="J52:K52"/>
    <mergeCell ref="L52:O52"/>
    <mergeCell ref="J41:K41"/>
    <mergeCell ref="L41:O41"/>
    <mergeCell ref="E43:I43"/>
    <mergeCell ref="C56:D56"/>
    <mergeCell ref="E56:K56"/>
    <mergeCell ref="L56:M56"/>
    <mergeCell ref="N56:O56"/>
    <mergeCell ref="J9:K9"/>
    <mergeCell ref="E9:I9"/>
    <mergeCell ref="L9:O9"/>
    <mergeCell ref="E10:I10"/>
    <mergeCell ref="J10:K10"/>
    <mergeCell ref="L10:O10"/>
    <mergeCell ref="L45:M45"/>
    <mergeCell ref="N45:O45"/>
    <mergeCell ref="C47:D47"/>
    <mergeCell ref="E47:O47"/>
    <mergeCell ref="C48:D51"/>
    <mergeCell ref="E48:O51"/>
    <mergeCell ref="N23:O23"/>
    <mergeCell ref="E20:I20"/>
    <mergeCell ref="J20:K20"/>
    <mergeCell ref="C15:D15"/>
    <mergeCell ref="E15:O15"/>
    <mergeCell ref="C16:D18"/>
    <mergeCell ref="E16:O18"/>
    <mergeCell ref="C19:D19"/>
    <mergeCell ref="C53:D53"/>
    <mergeCell ref="C55:D55"/>
    <mergeCell ref="E55:O55"/>
    <mergeCell ref="E53:I53"/>
    <mergeCell ref="J53:K53"/>
    <mergeCell ref="L53:O53"/>
    <mergeCell ref="C54:D54"/>
    <mergeCell ref="E54:I54"/>
    <mergeCell ref="J54:K54"/>
    <mergeCell ref="L54:O54"/>
    <mergeCell ref="C9:D9"/>
    <mergeCell ref="C12:D12"/>
    <mergeCell ref="E12:O12"/>
    <mergeCell ref="C13:D13"/>
    <mergeCell ref="E13:K13"/>
    <mergeCell ref="L13:M13"/>
    <mergeCell ref="N13:O13"/>
    <mergeCell ref="C10:D10"/>
    <mergeCell ref="C2:O2"/>
    <mergeCell ref="C4:O4"/>
    <mergeCell ref="C5:D5"/>
    <mergeCell ref="E5:O5"/>
    <mergeCell ref="C6:D8"/>
    <mergeCell ref="E6:O8"/>
    <mergeCell ref="C11:D11"/>
    <mergeCell ref="E11:I11"/>
    <mergeCell ref="J11:K11"/>
    <mergeCell ref="L11:O11"/>
  </mergeCells>
  <phoneticPr fontId="1" type="noConversion"/>
  <conditionalFormatting sqref="F14:K14 F24:K24 F57:K57 F34:K34">
    <cfRule type="expression" dxfId="112" priority="100">
      <formula>$E$14</formula>
    </cfRule>
  </conditionalFormatting>
  <conditionalFormatting sqref="L14:S14 L24:S24 L57:S57 L34:S34">
    <cfRule type="expression" dxfId="111" priority="99">
      <formula>$E$14</formula>
    </cfRule>
  </conditionalFormatting>
  <conditionalFormatting sqref="R14:S14 R24:S24 R16:S21 R6:S11 R34:S34 R26:S31">
    <cfRule type="containsText" dxfId="110" priority="97" operator="containsText" text="Fail">
      <formula>NOT(ISERROR(SEARCH("Fail",R6)))</formula>
    </cfRule>
    <cfRule type="containsText" dxfId="109" priority="98" operator="containsText" text="Fail">
      <formula>NOT(ISERROR(SEARCH("Fail",R6)))</formula>
    </cfRule>
  </conditionalFormatting>
  <conditionalFormatting sqref="A69">
    <cfRule type="expression" dxfId="108" priority="96">
      <formula>#REF!</formula>
    </cfRule>
  </conditionalFormatting>
  <conditionalFormatting sqref="L69">
    <cfRule type="expression" dxfId="107" priority="95">
      <formula>#REF!</formula>
    </cfRule>
  </conditionalFormatting>
  <conditionalFormatting sqref="P9:S11">
    <cfRule type="expression" dxfId="106" priority="101">
      <formula>$E$9</formula>
    </cfRule>
  </conditionalFormatting>
  <conditionalFormatting sqref="P12">
    <cfRule type="expression" dxfId="105" priority="91">
      <formula>#REF!</formula>
    </cfRule>
  </conditionalFormatting>
  <conditionalFormatting sqref="Q13:R13">
    <cfRule type="containsText" dxfId="104" priority="89" operator="containsText" text="Fail">
      <formula>NOT(ISERROR(SEARCH("Fail",Q13)))</formula>
    </cfRule>
    <cfRule type="containsText" dxfId="103" priority="90" operator="containsText" text="Fail">
      <formula>NOT(ISERROR(SEARCH("Fail",Q13)))</formula>
    </cfRule>
  </conditionalFormatting>
  <conditionalFormatting sqref="Q13:R13">
    <cfRule type="expression" dxfId="102" priority="88">
      <formula>#REF!</formula>
    </cfRule>
  </conditionalFormatting>
  <conditionalFormatting sqref="N13">
    <cfRule type="cellIs" dxfId="101" priority="86" operator="equal">
      <formula>"FAIL"</formula>
    </cfRule>
    <cfRule type="cellIs" dxfId="100" priority="87" operator="equal">
      <formula>"PASS"</formula>
    </cfRule>
  </conditionalFormatting>
  <conditionalFormatting sqref="P13">
    <cfRule type="expression" dxfId="99" priority="85">
      <formula>#REF!</formula>
    </cfRule>
  </conditionalFormatting>
  <conditionalFormatting sqref="Q12:R12">
    <cfRule type="containsText" dxfId="98" priority="82" operator="containsText" text="Fail">
      <formula>NOT(ISERROR(SEARCH("Fail",Q12)))</formula>
    </cfRule>
    <cfRule type="containsText" dxfId="97" priority="83" operator="containsText" text="Fail">
      <formula>NOT(ISERROR(SEARCH("Fail",Q12)))</formula>
    </cfRule>
  </conditionalFormatting>
  <conditionalFormatting sqref="Q12:R12">
    <cfRule type="expression" dxfId="96" priority="81">
      <formula>#REF!</formula>
    </cfRule>
  </conditionalFormatting>
  <conditionalFormatting sqref="P19:S21">
    <cfRule type="expression" dxfId="95" priority="60">
      <formula>$E$9</formula>
    </cfRule>
  </conditionalFormatting>
  <conditionalFormatting sqref="P22">
    <cfRule type="expression" dxfId="94" priority="59">
      <formula>#REF!</formula>
    </cfRule>
  </conditionalFormatting>
  <conditionalFormatting sqref="Q23:R23">
    <cfRule type="containsText" dxfId="93" priority="57" operator="containsText" text="Fail">
      <formula>NOT(ISERROR(SEARCH("Fail",Q23)))</formula>
    </cfRule>
    <cfRule type="containsText" dxfId="92" priority="58" operator="containsText" text="Fail">
      <formula>NOT(ISERROR(SEARCH("Fail",Q23)))</formula>
    </cfRule>
  </conditionalFormatting>
  <conditionalFormatting sqref="Q23:R23">
    <cfRule type="expression" dxfId="91" priority="56">
      <formula>#REF!</formula>
    </cfRule>
  </conditionalFormatting>
  <conditionalFormatting sqref="N23">
    <cfRule type="cellIs" dxfId="90" priority="54" operator="equal">
      <formula>"FAIL"</formula>
    </cfRule>
    <cfRule type="cellIs" dxfId="89" priority="55" operator="equal">
      <formula>"PASS"</formula>
    </cfRule>
  </conditionalFormatting>
  <conditionalFormatting sqref="P23">
    <cfRule type="expression" dxfId="88" priority="53">
      <formula>#REF!</formula>
    </cfRule>
  </conditionalFormatting>
  <conditionalFormatting sqref="Q22:R22">
    <cfRule type="containsText" dxfId="87" priority="51" operator="containsText" text="Fail">
      <formula>NOT(ISERROR(SEARCH("Fail",Q22)))</formula>
    </cfRule>
    <cfRule type="containsText" dxfId="86" priority="52" operator="containsText" text="Fail">
      <formula>NOT(ISERROR(SEARCH("Fail",Q22)))</formula>
    </cfRule>
  </conditionalFormatting>
  <conditionalFormatting sqref="Q22:R22">
    <cfRule type="expression" dxfId="85" priority="50">
      <formula>#REF!</formula>
    </cfRule>
  </conditionalFormatting>
  <conditionalFormatting sqref="F46:K46">
    <cfRule type="expression" dxfId="84" priority="49">
      <formula>$E$14</formula>
    </cfRule>
  </conditionalFormatting>
  <conditionalFormatting sqref="L46:S46">
    <cfRule type="expression" dxfId="83" priority="48">
      <formula>$E$14</formula>
    </cfRule>
  </conditionalFormatting>
  <conditionalFormatting sqref="R46:S46 R37:S43 R57:S57 R48:S54">
    <cfRule type="containsText" dxfId="82" priority="46" operator="containsText" text="Fail">
      <formula>NOT(ISERROR(SEARCH("Fail",R37)))</formula>
    </cfRule>
    <cfRule type="containsText" dxfId="81" priority="47" operator="containsText" text="Fail">
      <formula>NOT(ISERROR(SEARCH("Fail",R37)))</formula>
    </cfRule>
  </conditionalFormatting>
  <conditionalFormatting sqref="P41:S43">
    <cfRule type="expression" dxfId="80" priority="45">
      <formula>$E$9</formula>
    </cfRule>
  </conditionalFormatting>
  <conditionalFormatting sqref="P44">
    <cfRule type="expression" dxfId="79" priority="44">
      <formula>#REF!</formula>
    </cfRule>
  </conditionalFormatting>
  <conditionalFormatting sqref="Q44:R44">
    <cfRule type="containsText" dxfId="78" priority="36" operator="containsText" text="Fail">
      <formula>NOT(ISERROR(SEARCH("Fail",Q44)))</formula>
    </cfRule>
    <cfRule type="containsText" dxfId="77" priority="37" operator="containsText" text="Fail">
      <formula>NOT(ISERROR(SEARCH("Fail",Q44)))</formula>
    </cfRule>
  </conditionalFormatting>
  <conditionalFormatting sqref="Q44:R44">
    <cfRule type="expression" dxfId="76" priority="35">
      <formula>#REF!</formula>
    </cfRule>
  </conditionalFormatting>
  <conditionalFormatting sqref="P52:S54">
    <cfRule type="expression" dxfId="75" priority="34">
      <formula>$E$9</formula>
    </cfRule>
  </conditionalFormatting>
  <conditionalFormatting sqref="P55">
    <cfRule type="expression" dxfId="74" priority="33">
      <formula>#REF!</formula>
    </cfRule>
  </conditionalFormatting>
  <conditionalFormatting sqref="Q55:R55">
    <cfRule type="containsText" dxfId="73" priority="25" operator="containsText" text="Fail">
      <formula>NOT(ISERROR(SEARCH("Fail",Q55)))</formula>
    </cfRule>
    <cfRule type="containsText" dxfId="72" priority="26" operator="containsText" text="Fail">
      <formula>NOT(ISERROR(SEARCH("Fail",Q55)))</formula>
    </cfRule>
  </conditionalFormatting>
  <conditionalFormatting sqref="Q55:R55">
    <cfRule type="expression" dxfId="71" priority="24">
      <formula>#REF!</formula>
    </cfRule>
  </conditionalFormatting>
  <conditionalFormatting sqref="Q45:R45">
    <cfRule type="containsText" dxfId="70" priority="22" operator="containsText" text="Fail">
      <formula>NOT(ISERROR(SEARCH("Fail",Q45)))</formula>
    </cfRule>
    <cfRule type="containsText" dxfId="69" priority="23" operator="containsText" text="Fail">
      <formula>NOT(ISERROR(SEARCH("Fail",Q45)))</formula>
    </cfRule>
  </conditionalFormatting>
  <conditionalFormatting sqref="Q45:R45">
    <cfRule type="expression" dxfId="68" priority="21">
      <formula>#REF!</formula>
    </cfRule>
  </conditionalFormatting>
  <conditionalFormatting sqref="N45">
    <cfRule type="cellIs" dxfId="67" priority="19" operator="equal">
      <formula>"FAIL"</formula>
    </cfRule>
    <cfRule type="cellIs" dxfId="66" priority="20" operator="equal">
      <formula>"PASS"</formula>
    </cfRule>
  </conditionalFormatting>
  <conditionalFormatting sqref="P45">
    <cfRule type="expression" dxfId="65" priority="18">
      <formula>#REF!</formula>
    </cfRule>
  </conditionalFormatting>
  <conditionalFormatting sqref="Q56:R56">
    <cfRule type="containsText" dxfId="64" priority="16" operator="containsText" text="Fail">
      <formula>NOT(ISERROR(SEARCH("Fail",Q56)))</formula>
    </cfRule>
    <cfRule type="containsText" dxfId="63" priority="17" operator="containsText" text="Fail">
      <formula>NOT(ISERROR(SEARCH("Fail",Q56)))</formula>
    </cfRule>
  </conditionalFormatting>
  <conditionalFormatting sqref="Q56:R56">
    <cfRule type="expression" dxfId="62" priority="15">
      <formula>#REF!</formula>
    </cfRule>
  </conditionalFormatting>
  <conditionalFormatting sqref="N56">
    <cfRule type="cellIs" dxfId="61" priority="13" operator="equal">
      <formula>"FAIL"</formula>
    </cfRule>
    <cfRule type="cellIs" dxfId="60" priority="14" operator="equal">
      <formula>"PASS"</formula>
    </cfRule>
  </conditionalFormatting>
  <conditionalFormatting sqref="P56">
    <cfRule type="expression" dxfId="59" priority="12">
      <formula>#REF!</formula>
    </cfRule>
  </conditionalFormatting>
  <conditionalFormatting sqref="P29:S31">
    <cfRule type="expression" dxfId="58" priority="11">
      <formula>$E$9</formula>
    </cfRule>
  </conditionalFormatting>
  <conditionalFormatting sqref="P32">
    <cfRule type="expression" dxfId="57" priority="10">
      <formula>#REF!</formula>
    </cfRule>
  </conditionalFormatting>
  <conditionalFormatting sqref="Q33:R33">
    <cfRule type="containsText" dxfId="56" priority="8" operator="containsText" text="Fail">
      <formula>NOT(ISERROR(SEARCH("Fail",Q33)))</formula>
    </cfRule>
    <cfRule type="containsText" dxfId="55" priority="9" operator="containsText" text="Fail">
      <formula>NOT(ISERROR(SEARCH("Fail",Q33)))</formula>
    </cfRule>
  </conditionalFormatting>
  <conditionalFormatting sqref="Q33:R33">
    <cfRule type="expression" dxfId="54" priority="7">
      <formula>#REF!</formula>
    </cfRule>
  </conditionalFormatting>
  <conditionalFormatting sqref="N33">
    <cfRule type="cellIs" dxfId="53" priority="5" operator="equal">
      <formula>"FAIL"</formula>
    </cfRule>
    <cfRule type="cellIs" dxfId="52" priority="6" operator="equal">
      <formula>"PASS"</formula>
    </cfRule>
  </conditionalFormatting>
  <conditionalFormatting sqref="P33">
    <cfRule type="expression" dxfId="51" priority="4">
      <formula>#REF!</formula>
    </cfRule>
  </conditionalFormatting>
  <conditionalFormatting sqref="Q32:R32">
    <cfRule type="containsText" dxfId="50" priority="2" operator="containsText" text="Fail">
      <formula>NOT(ISERROR(SEARCH("Fail",Q32)))</formula>
    </cfRule>
    <cfRule type="containsText" dxfId="49" priority="3" operator="containsText" text="Fail">
      <formula>NOT(ISERROR(SEARCH("Fail",Q32)))</formula>
    </cfRule>
  </conditionalFormatting>
  <conditionalFormatting sqref="Q32:R32">
    <cfRule type="expression" dxfId="48" priority="1">
      <formula>#REF!</formula>
    </cfRule>
  </conditionalFormatting>
  <dataValidations count="1">
    <dataValidation type="list" allowBlank="1" showInputMessage="1" showErrorMessage="1" sqref="N13 N23 N45 N56 N33" xr:uid="{45F64C1D-14A1-493E-9E0E-1C49E3AE1D91}">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38927"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38927" r:id="rId5" name="ReEnter"/>
      </mc:Fallback>
    </mc:AlternateContent>
    <mc:AlternateContent xmlns:mc="http://schemas.openxmlformats.org/markup-compatibility/2006">
      <mc:Choice Requires="x14">
        <control shapeId="38926" r:id="rId7" name="AED_02_02">
          <controlPr defaultSize="0" print="0" autoLine="0" r:id="rId8">
            <anchor moveWithCells="1" sizeWithCells="1">
              <from>
                <xdr:col>1</xdr:col>
                <xdr:colOff>171450</xdr:colOff>
                <xdr:row>53</xdr:row>
                <xdr:rowOff>31750</xdr:rowOff>
              </from>
              <to>
                <xdr:col>1</xdr:col>
                <xdr:colOff>393700</xdr:colOff>
                <xdr:row>53</xdr:row>
                <xdr:rowOff>196850</xdr:rowOff>
              </to>
            </anchor>
          </controlPr>
        </control>
      </mc:Choice>
      <mc:Fallback>
        <control shapeId="38926" r:id="rId7" name="AED_02_02"/>
      </mc:Fallback>
    </mc:AlternateContent>
    <mc:AlternateContent xmlns:mc="http://schemas.openxmlformats.org/markup-compatibility/2006">
      <mc:Choice Requires="x14">
        <control shapeId="38925" r:id="rId9" name="AED_02_01">
          <controlPr defaultSize="0" print="0" autoLine="0" r:id="rId8">
            <anchor moveWithCells="1" sizeWithCells="1">
              <from>
                <xdr:col>1</xdr:col>
                <xdr:colOff>171450</xdr:colOff>
                <xdr:row>52</xdr:row>
                <xdr:rowOff>31750</xdr:rowOff>
              </from>
              <to>
                <xdr:col>1</xdr:col>
                <xdr:colOff>393700</xdr:colOff>
                <xdr:row>52</xdr:row>
                <xdr:rowOff>196850</xdr:rowOff>
              </to>
            </anchor>
          </controlPr>
        </control>
      </mc:Choice>
      <mc:Fallback>
        <control shapeId="38925" r:id="rId9" name="AED_02_01"/>
      </mc:Fallback>
    </mc:AlternateContent>
    <mc:AlternateContent xmlns:mc="http://schemas.openxmlformats.org/markup-compatibility/2006">
      <mc:Choice Requires="x14">
        <control shapeId="38924" r:id="rId10" name="AED_01_02">
          <controlPr defaultSize="0" print="0" autoLine="0" r:id="rId8">
            <anchor moveWithCells="1" sizeWithCells="1">
              <from>
                <xdr:col>1</xdr:col>
                <xdr:colOff>171450</xdr:colOff>
                <xdr:row>42</xdr:row>
                <xdr:rowOff>31750</xdr:rowOff>
              </from>
              <to>
                <xdr:col>1</xdr:col>
                <xdr:colOff>393700</xdr:colOff>
                <xdr:row>42</xdr:row>
                <xdr:rowOff>196850</xdr:rowOff>
              </to>
            </anchor>
          </controlPr>
        </control>
      </mc:Choice>
      <mc:Fallback>
        <control shapeId="38924" r:id="rId10" name="AED_01_02"/>
      </mc:Fallback>
    </mc:AlternateContent>
    <mc:AlternateContent xmlns:mc="http://schemas.openxmlformats.org/markup-compatibility/2006">
      <mc:Choice Requires="x14">
        <control shapeId="38923" r:id="rId11" name="AED_01_01">
          <controlPr defaultSize="0" print="0" autoLine="0" r:id="rId8">
            <anchor moveWithCells="1" sizeWithCells="1">
              <from>
                <xdr:col>1</xdr:col>
                <xdr:colOff>171450</xdr:colOff>
                <xdr:row>41</xdr:row>
                <xdr:rowOff>31750</xdr:rowOff>
              </from>
              <to>
                <xdr:col>1</xdr:col>
                <xdr:colOff>393700</xdr:colOff>
                <xdr:row>41</xdr:row>
                <xdr:rowOff>196850</xdr:rowOff>
              </to>
            </anchor>
          </controlPr>
        </control>
      </mc:Choice>
      <mc:Fallback>
        <control shapeId="38923" r:id="rId11" name="AED_01_01"/>
      </mc:Fallback>
    </mc:AlternateContent>
    <mc:AlternateContent xmlns:mc="http://schemas.openxmlformats.org/markup-compatibility/2006">
      <mc:Choice Requires="x14">
        <control shapeId="38922" r:id="rId12" name="CED_03_01">
          <controlPr defaultSize="0" print="0" autoLine="0" r:id="rId8">
            <anchor moveWithCells="1" sizeWithCells="1">
              <from>
                <xdr:col>1</xdr:col>
                <xdr:colOff>171450</xdr:colOff>
                <xdr:row>28</xdr:row>
                <xdr:rowOff>31750</xdr:rowOff>
              </from>
              <to>
                <xdr:col>1</xdr:col>
                <xdr:colOff>393700</xdr:colOff>
                <xdr:row>28</xdr:row>
                <xdr:rowOff>196850</xdr:rowOff>
              </to>
            </anchor>
          </controlPr>
        </control>
      </mc:Choice>
      <mc:Fallback>
        <control shapeId="38922" r:id="rId12" name="CED_03_01"/>
      </mc:Fallback>
    </mc:AlternateContent>
    <mc:AlternateContent xmlns:mc="http://schemas.openxmlformats.org/markup-compatibility/2006">
      <mc:Choice Requires="x14">
        <control shapeId="38921" r:id="rId13" name="CED_02_01">
          <controlPr defaultSize="0" print="0" autoLine="0" r:id="rId8">
            <anchor moveWithCells="1" sizeWithCells="1">
              <from>
                <xdr:col>1</xdr:col>
                <xdr:colOff>171450</xdr:colOff>
                <xdr:row>18</xdr:row>
                <xdr:rowOff>31750</xdr:rowOff>
              </from>
              <to>
                <xdr:col>1</xdr:col>
                <xdr:colOff>393700</xdr:colOff>
                <xdr:row>18</xdr:row>
                <xdr:rowOff>196850</xdr:rowOff>
              </to>
            </anchor>
          </controlPr>
        </control>
      </mc:Choice>
      <mc:Fallback>
        <control shapeId="38921" r:id="rId13" name="CED_02_01"/>
      </mc:Fallback>
    </mc:AlternateContent>
    <mc:AlternateContent xmlns:mc="http://schemas.openxmlformats.org/markup-compatibility/2006">
      <mc:Choice Requires="x14">
        <control shapeId="38920" r:id="rId14" name="CED_01_01">
          <controlPr defaultSize="0" print="0" autoLine="0" r:id="rId8">
            <anchor moveWithCells="1" sizeWithCells="1">
              <from>
                <xdr:col>1</xdr:col>
                <xdr:colOff>171450</xdr:colOff>
                <xdr:row>8</xdr:row>
                <xdr:rowOff>31750</xdr:rowOff>
              </from>
              <to>
                <xdr:col>1</xdr:col>
                <xdr:colOff>393700</xdr:colOff>
                <xdr:row>8</xdr:row>
                <xdr:rowOff>196850</xdr:rowOff>
              </to>
            </anchor>
          </controlPr>
        </control>
      </mc:Choice>
      <mc:Fallback>
        <control shapeId="38920" r:id="rId14" name="CED_01_01"/>
      </mc:Fallback>
    </mc:AlternateContent>
    <mc:AlternateContent xmlns:mc="http://schemas.openxmlformats.org/markup-compatibility/2006">
      <mc:Choice Requires="x14">
        <control shapeId="38919" r:id="rId15" name="CED_03">
          <controlPr defaultSize="0" print="0" autoLine="0" r:id="rId8">
            <anchor moveWithCells="1" sizeWithCells="1">
              <from>
                <xdr:col>1</xdr:col>
                <xdr:colOff>171450</xdr:colOff>
                <xdr:row>24</xdr:row>
                <xdr:rowOff>31750</xdr:rowOff>
              </from>
              <to>
                <xdr:col>1</xdr:col>
                <xdr:colOff>393700</xdr:colOff>
                <xdr:row>24</xdr:row>
                <xdr:rowOff>196850</xdr:rowOff>
              </to>
            </anchor>
          </controlPr>
        </control>
      </mc:Choice>
      <mc:Fallback>
        <control shapeId="38919" r:id="rId15" name="CED_03"/>
      </mc:Fallback>
    </mc:AlternateContent>
    <mc:AlternateContent xmlns:mc="http://schemas.openxmlformats.org/markup-compatibility/2006">
      <mc:Choice Requires="x14">
        <control shapeId="38915" r:id="rId16" name="HomeBtn">
          <controlPr defaultSize="0" print="0" autoLine="0" r:id="rId17">
            <anchor moveWithCells="1" sizeWithCells="1">
              <from>
                <xdr:col>15</xdr:col>
                <xdr:colOff>57150</xdr:colOff>
                <xdr:row>1</xdr:row>
                <xdr:rowOff>31750</xdr:rowOff>
              </from>
              <to>
                <xdr:col>15</xdr:col>
                <xdr:colOff>381000</xdr:colOff>
                <xdr:row>1</xdr:row>
                <xdr:rowOff>317500</xdr:rowOff>
              </to>
            </anchor>
          </controlPr>
        </control>
      </mc:Choice>
      <mc:Fallback>
        <control shapeId="38915" r:id="rId16" name="HomeBtn"/>
      </mc:Fallback>
    </mc:AlternateContent>
    <mc:AlternateContent xmlns:mc="http://schemas.openxmlformats.org/markup-compatibility/2006">
      <mc:Choice Requires="x14">
        <control shapeId="38914" r:id="rId18" name="RePlan">
          <controlPr defaultSize="0" print="0" autoLine="0" r:id="rId19">
            <anchor moveWithCells="1" sizeWithCells="1">
              <from>
                <xdr:col>13</xdr:col>
                <xdr:colOff>355600</xdr:colOff>
                <xdr:row>1</xdr:row>
                <xdr:rowOff>31750</xdr:rowOff>
              </from>
              <to>
                <xdr:col>14</xdr:col>
                <xdr:colOff>450850</xdr:colOff>
                <xdr:row>1</xdr:row>
                <xdr:rowOff>317500</xdr:rowOff>
              </to>
            </anchor>
          </controlPr>
        </control>
      </mc:Choice>
      <mc:Fallback>
        <control shapeId="38914" r:id="rId18" name="RePlan"/>
      </mc:Fallback>
    </mc:AlternateContent>
    <mc:AlternateContent xmlns:mc="http://schemas.openxmlformats.org/markup-compatibility/2006">
      <mc:Choice Requires="x14">
        <control shapeId="38913" r:id="rId20" name="Label1">
          <controlPr defaultSize="0" print="0" autoLine="0" autoPict="0" r:id="rId21">
            <anchor moveWithCells="1" sizeWithCells="1">
              <from>
                <xdr:col>2</xdr:col>
                <xdr:colOff>69850</xdr:colOff>
                <xdr:row>57</xdr:row>
                <xdr:rowOff>31750</xdr:rowOff>
              </from>
              <to>
                <xdr:col>2</xdr:col>
                <xdr:colOff>450850</xdr:colOff>
                <xdr:row>57</xdr:row>
                <xdr:rowOff>165100</xdr:rowOff>
              </to>
            </anchor>
          </controlPr>
        </control>
      </mc:Choice>
      <mc:Fallback>
        <control shapeId="38913" r:id="rId20" name="Label1"/>
      </mc:Fallback>
    </mc:AlternateContent>
    <mc:AlternateContent xmlns:mc="http://schemas.openxmlformats.org/markup-compatibility/2006">
      <mc:Choice Requires="x14">
        <control shapeId="38917" r:id="rId22" name="CED_02">
          <controlPr defaultSize="0" print="0" autoLine="0" r:id="rId8">
            <anchor moveWithCells="1" sizeWithCells="1">
              <from>
                <xdr:col>1</xdr:col>
                <xdr:colOff>171450</xdr:colOff>
                <xdr:row>14</xdr:row>
                <xdr:rowOff>31750</xdr:rowOff>
              </from>
              <to>
                <xdr:col>1</xdr:col>
                <xdr:colOff>393700</xdr:colOff>
                <xdr:row>14</xdr:row>
                <xdr:rowOff>196850</xdr:rowOff>
              </to>
            </anchor>
          </controlPr>
        </control>
      </mc:Choice>
      <mc:Fallback>
        <control shapeId="38917" r:id="rId22" name="CED_02"/>
      </mc:Fallback>
    </mc:AlternateContent>
    <mc:AlternateContent xmlns:mc="http://schemas.openxmlformats.org/markup-compatibility/2006">
      <mc:Choice Requires="x14">
        <control shapeId="38918" r:id="rId23" name="AED_02">
          <controlPr defaultSize="0" print="0" autoLine="0" r:id="rId8">
            <anchor moveWithCells="1" sizeWithCells="1">
              <from>
                <xdr:col>1</xdr:col>
                <xdr:colOff>171450</xdr:colOff>
                <xdr:row>46</xdr:row>
                <xdr:rowOff>31750</xdr:rowOff>
              </from>
              <to>
                <xdr:col>1</xdr:col>
                <xdr:colOff>393700</xdr:colOff>
                <xdr:row>46</xdr:row>
                <xdr:rowOff>196850</xdr:rowOff>
              </to>
            </anchor>
          </controlPr>
        </control>
      </mc:Choice>
      <mc:Fallback>
        <control shapeId="38918" r:id="rId23" name="AED_0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C7F5E-7670-4E45-85BF-211CBF9CA627}">
  <sheetPr codeName="MEP">
    <pageSetUpPr fitToPage="1"/>
  </sheetPr>
  <dimension ref="A1:P1010"/>
  <sheetViews>
    <sheetView tabSelected="1" zoomScaleNormal="100" zoomScalePageLayoutView="70" workbookViewId="0">
      <selection activeCell="B29" sqref="B29"/>
    </sheetView>
  </sheetViews>
  <sheetFormatPr defaultColWidth="8.7265625" defaultRowHeight="15.5" x14ac:dyDescent="0.4"/>
  <cols>
    <col min="1" max="1" width="4.7265625" style="40" customWidth="1"/>
    <col min="2" max="2" width="6.7265625" style="25" customWidth="1"/>
    <col min="3" max="15" width="6.7265625" style="1" customWidth="1"/>
    <col min="16" max="16" width="5.7265625" style="86" customWidth="1"/>
    <col min="17" max="17" width="2.7265625" style="1" customWidth="1"/>
    <col min="18" max="16384" width="8.7265625" style="1"/>
  </cols>
  <sheetData>
    <row r="1" spans="1:16" ht="18" customHeight="1" x14ac:dyDescent="0.4">
      <c r="B1" s="23"/>
      <c r="C1" s="12">
        <f>COUNTIF($A$4:$A$35,"=-1")+COUNTIF($A$4:$A$35,"=0")</f>
        <v>4</v>
      </c>
      <c r="D1" s="12">
        <f>COUNTIF($A$4:$A$35,"=-1")</f>
        <v>4</v>
      </c>
      <c r="E1" s="12">
        <f>COUNTIFS($A$4:$A$35,"=-1",$N$4:$N$35,"=PASS")</f>
        <v>0</v>
      </c>
      <c r="F1" s="12">
        <f>COUNTIFS($A$4:$A$35,"=-1",$N$4:$N$35,"=FAIL")</f>
        <v>0</v>
      </c>
      <c r="G1" s="12">
        <f>SUMIF($A$4:$A$35,"=-1",$P$4:$P$35)</f>
        <v>2</v>
      </c>
    </row>
    <row r="2" spans="1:16" ht="27" customHeight="1" x14ac:dyDescent="0.4">
      <c r="B2" s="21" t="s">
        <v>299</v>
      </c>
      <c r="C2" s="187" t="s">
        <v>54</v>
      </c>
      <c r="D2" s="188"/>
      <c r="E2" s="188"/>
      <c r="F2" s="188"/>
      <c r="G2" s="188"/>
      <c r="H2" s="188"/>
      <c r="I2" s="188"/>
      <c r="J2" s="188"/>
      <c r="K2" s="188"/>
      <c r="L2" s="188"/>
      <c r="M2" s="188"/>
      <c r="N2" s="188"/>
      <c r="O2" s="188"/>
    </row>
    <row r="3" spans="1:16" ht="16" customHeight="1" x14ac:dyDescent="0.4">
      <c r="B3" s="7"/>
      <c r="C3" s="5"/>
      <c r="D3" s="6"/>
      <c r="E3" s="6"/>
      <c r="F3" s="6"/>
      <c r="G3" s="6"/>
      <c r="H3" s="6"/>
      <c r="I3" s="6"/>
      <c r="J3" s="6"/>
      <c r="K3" s="6"/>
      <c r="L3" s="6"/>
      <c r="M3" s="6"/>
      <c r="N3" s="6"/>
      <c r="O3" s="6"/>
    </row>
    <row r="4" spans="1:16" ht="20" customHeight="1" x14ac:dyDescent="0.4">
      <c r="B4" s="22" t="s">
        <v>299</v>
      </c>
      <c r="C4" s="192" t="s">
        <v>55</v>
      </c>
      <c r="D4" s="193"/>
      <c r="E4" s="193"/>
      <c r="F4" s="193"/>
      <c r="G4" s="193"/>
      <c r="H4" s="193"/>
      <c r="I4" s="193"/>
      <c r="J4" s="193"/>
      <c r="K4" s="193"/>
      <c r="L4" s="193"/>
      <c r="M4" s="193"/>
      <c r="N4" s="193"/>
      <c r="O4" s="193"/>
    </row>
    <row r="5" spans="1:16" ht="16" customHeight="1" x14ac:dyDescent="0.4">
      <c r="B5" s="44"/>
      <c r="C5" s="257" t="s">
        <v>26</v>
      </c>
      <c r="D5" s="348"/>
      <c r="E5" s="233" t="s">
        <v>138</v>
      </c>
      <c r="F5" s="233"/>
      <c r="G5" s="233"/>
      <c r="H5" s="233"/>
      <c r="I5" s="233"/>
      <c r="J5" s="233"/>
      <c r="K5" s="233"/>
      <c r="L5" s="233"/>
      <c r="M5" s="233"/>
      <c r="N5" s="233"/>
      <c r="O5" s="233"/>
      <c r="P5" s="87"/>
    </row>
    <row r="6" spans="1:16" ht="16" customHeight="1" x14ac:dyDescent="0.4">
      <c r="B6" s="44"/>
      <c r="C6" s="218" t="s">
        <v>111</v>
      </c>
      <c r="D6" s="218"/>
      <c r="E6" s="219" t="s">
        <v>56</v>
      </c>
      <c r="F6" s="219"/>
      <c r="G6" s="219"/>
      <c r="H6" s="219"/>
      <c r="I6" s="219"/>
      <c r="J6" s="219"/>
      <c r="K6" s="219"/>
      <c r="L6" s="219"/>
      <c r="M6" s="219"/>
      <c r="N6" s="219"/>
      <c r="O6" s="219"/>
      <c r="P6" s="87"/>
    </row>
    <row r="7" spans="1:16" s="56" customFormat="1" ht="16" customHeight="1" x14ac:dyDescent="0.4">
      <c r="A7" s="40"/>
      <c r="B7" s="44"/>
      <c r="C7" s="218"/>
      <c r="D7" s="218"/>
      <c r="E7" s="219"/>
      <c r="F7" s="219"/>
      <c r="G7" s="219"/>
      <c r="H7" s="219"/>
      <c r="I7" s="219"/>
      <c r="J7" s="219"/>
      <c r="K7" s="219"/>
      <c r="L7" s="219"/>
      <c r="M7" s="219"/>
      <c r="N7" s="219"/>
      <c r="O7" s="219"/>
      <c r="P7" s="87"/>
    </row>
    <row r="8" spans="1:16" ht="16" customHeight="1" x14ac:dyDescent="0.4">
      <c r="B8" s="44"/>
      <c r="C8" s="218"/>
      <c r="D8" s="218"/>
      <c r="E8" s="219"/>
      <c r="F8" s="219"/>
      <c r="G8" s="219"/>
      <c r="H8" s="219"/>
      <c r="I8" s="219"/>
      <c r="J8" s="219"/>
      <c r="K8" s="219"/>
      <c r="L8" s="219"/>
      <c r="M8" s="219"/>
      <c r="N8" s="219"/>
      <c r="O8" s="219"/>
      <c r="P8" s="87"/>
    </row>
    <row r="9" spans="1:16" ht="16" customHeight="1" x14ac:dyDescent="0.4">
      <c r="B9" s="44"/>
      <c r="C9" s="218"/>
      <c r="D9" s="218"/>
      <c r="E9" s="219"/>
      <c r="F9" s="219"/>
      <c r="G9" s="219"/>
      <c r="H9" s="219"/>
      <c r="I9" s="219"/>
      <c r="J9" s="219"/>
      <c r="K9" s="219"/>
      <c r="L9" s="219"/>
      <c r="M9" s="219"/>
      <c r="N9" s="219"/>
      <c r="O9" s="219"/>
      <c r="P9" s="87"/>
    </row>
    <row r="10" spans="1:16" ht="150" customHeight="1" x14ac:dyDescent="0.4">
      <c r="B10" s="44"/>
      <c r="C10" s="294" t="s">
        <v>57</v>
      </c>
      <c r="D10" s="295"/>
      <c r="E10" s="222"/>
      <c r="F10" s="223"/>
      <c r="G10" s="223"/>
      <c r="H10" s="223"/>
      <c r="I10" s="223"/>
      <c r="J10" s="223"/>
      <c r="K10" s="223"/>
      <c r="L10" s="223"/>
      <c r="M10" s="223"/>
      <c r="N10" s="223"/>
      <c r="O10" s="224"/>
      <c r="P10" s="87"/>
    </row>
    <row r="11" spans="1:16" ht="16" customHeight="1" x14ac:dyDescent="0.4">
      <c r="B11" s="44"/>
      <c r="C11" s="220" t="s">
        <v>112</v>
      </c>
      <c r="D11" s="221"/>
      <c r="E11" s="222" t="s">
        <v>58</v>
      </c>
      <c r="F11" s="223"/>
      <c r="G11" s="223"/>
      <c r="H11" s="223"/>
      <c r="I11" s="223"/>
      <c r="J11" s="223"/>
      <c r="K11" s="223"/>
      <c r="L11" s="223"/>
      <c r="M11" s="223"/>
      <c r="N11" s="223"/>
      <c r="O11" s="224"/>
      <c r="P11" s="83" t="s">
        <v>40</v>
      </c>
    </row>
    <row r="12" spans="1:16" ht="32" customHeight="1" x14ac:dyDescent="0.4">
      <c r="A12" s="40">
        <v>-1</v>
      </c>
      <c r="B12" s="44"/>
      <c r="C12" s="225" t="s">
        <v>27</v>
      </c>
      <c r="D12" s="226"/>
      <c r="E12" s="227" t="s">
        <v>20</v>
      </c>
      <c r="F12" s="227"/>
      <c r="G12" s="227"/>
      <c r="H12" s="227"/>
      <c r="I12" s="227"/>
      <c r="J12" s="227"/>
      <c r="K12" s="227"/>
      <c r="L12" s="228" t="s">
        <v>28</v>
      </c>
      <c r="M12" s="228"/>
      <c r="N12" s="229"/>
      <c r="O12" s="229"/>
      <c r="P12" s="85">
        <v>0.5</v>
      </c>
    </row>
    <row r="13" spans="1:16" ht="16" customHeight="1" x14ac:dyDescent="0.4">
      <c r="B13" s="45"/>
      <c r="C13" s="36"/>
      <c r="D13" s="36"/>
      <c r="E13" s="36"/>
      <c r="F13" s="36"/>
      <c r="G13" s="36"/>
      <c r="H13" s="36"/>
      <c r="I13" s="36"/>
      <c r="J13" s="36"/>
      <c r="K13" s="36"/>
      <c r="L13" s="36"/>
      <c r="M13" s="36"/>
      <c r="N13" s="36"/>
      <c r="O13" s="36"/>
    </row>
    <row r="14" spans="1:16" ht="16" customHeight="1" x14ac:dyDescent="0.4">
      <c r="B14" s="44"/>
      <c r="C14" s="257" t="s">
        <v>26</v>
      </c>
      <c r="D14" s="348"/>
      <c r="E14" s="233" t="s">
        <v>139</v>
      </c>
      <c r="F14" s="233"/>
      <c r="G14" s="233"/>
      <c r="H14" s="233"/>
      <c r="I14" s="233"/>
      <c r="J14" s="233"/>
      <c r="K14" s="233"/>
      <c r="L14" s="233"/>
      <c r="M14" s="233"/>
      <c r="N14" s="233"/>
      <c r="O14" s="233"/>
      <c r="P14" s="87"/>
    </row>
    <row r="15" spans="1:16" ht="16" customHeight="1" x14ac:dyDescent="0.4">
      <c r="B15" s="44"/>
      <c r="C15" s="218" t="s">
        <v>111</v>
      </c>
      <c r="D15" s="218"/>
      <c r="E15" s="219" t="s">
        <v>59</v>
      </c>
      <c r="F15" s="219"/>
      <c r="G15" s="219"/>
      <c r="H15" s="219"/>
      <c r="I15" s="219"/>
      <c r="J15" s="219"/>
      <c r="K15" s="219"/>
      <c r="L15" s="219"/>
      <c r="M15" s="219"/>
      <c r="N15" s="219"/>
      <c r="O15" s="219"/>
      <c r="P15" s="87"/>
    </row>
    <row r="16" spans="1:16" s="56" customFormat="1" ht="16" customHeight="1" x14ac:dyDescent="0.4">
      <c r="A16" s="40"/>
      <c r="B16" s="44"/>
      <c r="C16" s="218"/>
      <c r="D16" s="218"/>
      <c r="E16" s="219"/>
      <c r="F16" s="219"/>
      <c r="G16" s="219"/>
      <c r="H16" s="219"/>
      <c r="I16" s="219"/>
      <c r="J16" s="219"/>
      <c r="K16" s="219"/>
      <c r="L16" s="219"/>
      <c r="M16" s="219"/>
      <c r="N16" s="219"/>
      <c r="O16" s="219"/>
      <c r="P16" s="87"/>
    </row>
    <row r="17" spans="1:16" ht="16" customHeight="1" x14ac:dyDescent="0.4">
      <c r="B17" s="44"/>
      <c r="C17" s="218"/>
      <c r="D17" s="218"/>
      <c r="E17" s="219"/>
      <c r="F17" s="219"/>
      <c r="G17" s="219"/>
      <c r="H17" s="219"/>
      <c r="I17" s="219"/>
      <c r="J17" s="219"/>
      <c r="K17" s="219"/>
      <c r="L17" s="219"/>
      <c r="M17" s="219"/>
      <c r="N17" s="219"/>
      <c r="O17" s="219"/>
      <c r="P17" s="87"/>
    </row>
    <row r="18" spans="1:16" ht="16" customHeight="1" x14ac:dyDescent="0.4">
      <c r="B18" s="44"/>
      <c r="C18" s="218"/>
      <c r="D18" s="218"/>
      <c r="E18" s="219"/>
      <c r="F18" s="219"/>
      <c r="G18" s="219"/>
      <c r="H18" s="219"/>
      <c r="I18" s="219"/>
      <c r="J18" s="219"/>
      <c r="K18" s="219"/>
      <c r="L18" s="219"/>
      <c r="M18" s="219"/>
      <c r="N18" s="219"/>
      <c r="O18" s="219"/>
      <c r="P18" s="87"/>
    </row>
    <row r="19" spans="1:16" ht="150" customHeight="1" x14ac:dyDescent="0.4">
      <c r="B19" s="44"/>
      <c r="C19" s="294" t="s">
        <v>57</v>
      </c>
      <c r="D19" s="295"/>
      <c r="E19" s="222"/>
      <c r="F19" s="223"/>
      <c r="G19" s="223"/>
      <c r="H19" s="223"/>
      <c r="I19" s="223"/>
      <c r="J19" s="223"/>
      <c r="K19" s="223"/>
      <c r="L19" s="223"/>
      <c r="M19" s="223"/>
      <c r="N19" s="223"/>
      <c r="O19" s="224"/>
      <c r="P19" s="87"/>
    </row>
    <row r="20" spans="1:16" ht="16" customHeight="1" x14ac:dyDescent="0.4">
      <c r="B20" s="44"/>
      <c r="C20" s="220" t="s">
        <v>112</v>
      </c>
      <c r="D20" s="221"/>
      <c r="E20" s="222" t="s">
        <v>60</v>
      </c>
      <c r="F20" s="223"/>
      <c r="G20" s="223"/>
      <c r="H20" s="223"/>
      <c r="I20" s="223"/>
      <c r="J20" s="223"/>
      <c r="K20" s="223"/>
      <c r="L20" s="223"/>
      <c r="M20" s="223"/>
      <c r="N20" s="223"/>
      <c r="O20" s="224"/>
      <c r="P20" s="83" t="s">
        <v>40</v>
      </c>
    </row>
    <row r="21" spans="1:16" ht="32" customHeight="1" x14ac:dyDescent="0.4">
      <c r="A21" s="40">
        <v>-1</v>
      </c>
      <c r="B21" s="44"/>
      <c r="C21" s="225" t="s">
        <v>27</v>
      </c>
      <c r="D21" s="226"/>
      <c r="E21" s="227" t="s">
        <v>20</v>
      </c>
      <c r="F21" s="227"/>
      <c r="G21" s="227"/>
      <c r="H21" s="227"/>
      <c r="I21" s="227"/>
      <c r="J21" s="227"/>
      <c r="K21" s="227"/>
      <c r="L21" s="228" t="s">
        <v>28</v>
      </c>
      <c r="M21" s="228"/>
      <c r="N21" s="229"/>
      <c r="O21" s="229"/>
      <c r="P21" s="85">
        <v>0.5</v>
      </c>
    </row>
    <row r="22" spans="1:16" ht="16" customHeight="1" x14ac:dyDescent="0.4">
      <c r="B22" s="45"/>
      <c r="C22" s="36"/>
      <c r="D22" s="36"/>
      <c r="E22" s="36"/>
      <c r="F22" s="36"/>
      <c r="G22" s="36"/>
      <c r="H22" s="36"/>
      <c r="I22" s="36"/>
      <c r="J22" s="36"/>
      <c r="K22" s="36"/>
      <c r="L22" s="36"/>
      <c r="M22" s="36"/>
      <c r="N22" s="36"/>
      <c r="O22" s="36"/>
    </row>
    <row r="23" spans="1:16" ht="16" customHeight="1" x14ac:dyDescent="0.4">
      <c r="B23" s="22" t="s">
        <v>299</v>
      </c>
      <c r="C23" s="192" t="s">
        <v>114</v>
      </c>
      <c r="D23" s="145"/>
      <c r="E23" s="145"/>
      <c r="F23" s="145"/>
      <c r="G23" s="145"/>
      <c r="H23" s="145"/>
      <c r="I23" s="145"/>
      <c r="J23" s="145"/>
      <c r="K23" s="145"/>
      <c r="L23" s="145"/>
      <c r="M23" s="145"/>
      <c r="N23" s="145"/>
      <c r="O23" s="145"/>
    </row>
    <row r="24" spans="1:16" ht="16" customHeight="1" x14ac:dyDescent="0.4">
      <c r="B24" s="55"/>
      <c r="C24" s="257" t="s">
        <v>26</v>
      </c>
      <c r="D24" s="348"/>
      <c r="E24" s="233" t="s">
        <v>140</v>
      </c>
      <c r="F24" s="233"/>
      <c r="G24" s="233"/>
      <c r="H24" s="233"/>
      <c r="I24" s="233"/>
      <c r="J24" s="233"/>
      <c r="K24" s="233"/>
      <c r="L24" s="233"/>
      <c r="M24" s="233"/>
      <c r="N24" s="233"/>
      <c r="O24" s="233"/>
      <c r="P24" s="87"/>
    </row>
    <row r="25" spans="1:16" ht="16" customHeight="1" x14ac:dyDescent="0.4">
      <c r="B25" s="55"/>
      <c r="C25" s="220" t="s">
        <v>111</v>
      </c>
      <c r="D25" s="221"/>
      <c r="E25" s="349" t="s">
        <v>115</v>
      </c>
      <c r="F25" s="350"/>
      <c r="G25" s="350"/>
      <c r="H25" s="350"/>
      <c r="I25" s="350"/>
      <c r="J25" s="350"/>
      <c r="K25" s="350"/>
      <c r="L25" s="350"/>
      <c r="M25" s="350"/>
      <c r="N25" s="350"/>
      <c r="O25" s="351"/>
      <c r="P25" s="87"/>
    </row>
    <row r="26" spans="1:16" s="56" customFormat="1" ht="16" customHeight="1" x14ac:dyDescent="0.4">
      <c r="A26" s="40"/>
      <c r="B26" s="55"/>
      <c r="C26" s="237"/>
      <c r="D26" s="238"/>
      <c r="E26" s="242"/>
      <c r="F26" s="234"/>
      <c r="G26" s="234"/>
      <c r="H26" s="234"/>
      <c r="I26" s="234"/>
      <c r="J26" s="234"/>
      <c r="K26" s="234"/>
      <c r="L26" s="234"/>
      <c r="M26" s="234"/>
      <c r="N26" s="234"/>
      <c r="O26" s="243"/>
      <c r="P26" s="83" t="s">
        <v>113</v>
      </c>
    </row>
    <row r="27" spans="1:16" s="56" customFormat="1" ht="32" customHeight="1" x14ac:dyDescent="0.4">
      <c r="A27" s="40">
        <v>-1</v>
      </c>
      <c r="B27" s="44"/>
      <c r="C27" s="225" t="s">
        <v>27</v>
      </c>
      <c r="D27" s="226"/>
      <c r="E27" s="227" t="s">
        <v>20</v>
      </c>
      <c r="F27" s="227"/>
      <c r="G27" s="227"/>
      <c r="H27" s="227"/>
      <c r="I27" s="227"/>
      <c r="J27" s="227"/>
      <c r="K27" s="227"/>
      <c r="L27" s="228" t="s">
        <v>28</v>
      </c>
      <c r="M27" s="228"/>
      <c r="N27" s="229"/>
      <c r="O27" s="229"/>
      <c r="P27" s="85">
        <v>0.5</v>
      </c>
    </row>
    <row r="28" spans="1:16" ht="16" customHeight="1" x14ac:dyDescent="0.4">
      <c r="B28" s="24"/>
      <c r="C28" s="36"/>
      <c r="D28" s="36"/>
      <c r="E28" s="36"/>
      <c r="F28" s="36"/>
      <c r="G28" s="36"/>
      <c r="H28" s="36"/>
      <c r="I28" s="36"/>
      <c r="J28" s="36"/>
      <c r="K28" s="36"/>
      <c r="L28" s="36"/>
      <c r="M28" s="36"/>
      <c r="N28" s="36"/>
      <c r="O28" s="36"/>
    </row>
    <row r="29" spans="1:16" ht="16" customHeight="1" x14ac:dyDescent="0.4">
      <c r="B29" s="22" t="s">
        <v>299</v>
      </c>
      <c r="C29" s="192" t="s">
        <v>116</v>
      </c>
      <c r="D29" s="145"/>
      <c r="E29" s="145"/>
      <c r="F29" s="145"/>
      <c r="G29" s="145"/>
      <c r="H29" s="145"/>
      <c r="I29" s="145"/>
      <c r="J29" s="145"/>
      <c r="K29" s="145"/>
      <c r="L29" s="145"/>
      <c r="M29" s="145"/>
      <c r="N29" s="145"/>
      <c r="O29" s="145"/>
    </row>
    <row r="30" spans="1:16" ht="16" customHeight="1" x14ac:dyDescent="0.4">
      <c r="B30" s="55"/>
      <c r="C30" s="257" t="s">
        <v>26</v>
      </c>
      <c r="D30" s="348"/>
      <c r="E30" s="233" t="s">
        <v>141</v>
      </c>
      <c r="F30" s="233"/>
      <c r="G30" s="233"/>
      <c r="H30" s="233"/>
      <c r="I30" s="233"/>
      <c r="J30" s="233"/>
      <c r="K30" s="233"/>
      <c r="L30" s="233"/>
      <c r="M30" s="233"/>
      <c r="N30" s="233"/>
      <c r="O30" s="233"/>
      <c r="P30" s="87"/>
    </row>
    <row r="31" spans="1:16" ht="16" customHeight="1" x14ac:dyDescent="0.4">
      <c r="B31" s="55"/>
      <c r="C31" s="220" t="s">
        <v>111</v>
      </c>
      <c r="D31" s="221"/>
      <c r="E31" s="349" t="s">
        <v>117</v>
      </c>
      <c r="F31" s="350"/>
      <c r="G31" s="350"/>
      <c r="H31" s="350"/>
      <c r="I31" s="350"/>
      <c r="J31" s="350"/>
      <c r="K31" s="350"/>
      <c r="L31" s="350"/>
      <c r="M31" s="350"/>
      <c r="N31" s="350"/>
      <c r="O31" s="351"/>
      <c r="P31" s="87"/>
    </row>
    <row r="32" spans="1:16" s="56" customFormat="1" ht="16" customHeight="1" x14ac:dyDescent="0.4">
      <c r="A32" s="40"/>
      <c r="B32" s="55"/>
      <c r="C32" s="237"/>
      <c r="D32" s="238"/>
      <c r="E32" s="242"/>
      <c r="F32" s="234"/>
      <c r="G32" s="234"/>
      <c r="H32" s="234"/>
      <c r="I32" s="234"/>
      <c r="J32" s="234"/>
      <c r="K32" s="234"/>
      <c r="L32" s="234"/>
      <c r="M32" s="234"/>
      <c r="N32" s="234"/>
      <c r="O32" s="243"/>
      <c r="P32" s="83" t="s">
        <v>113</v>
      </c>
    </row>
    <row r="33" spans="1:16" s="56" customFormat="1" ht="32" customHeight="1" x14ac:dyDescent="0.4">
      <c r="A33" s="40">
        <v>-1</v>
      </c>
      <c r="B33" s="44"/>
      <c r="C33" s="225" t="s">
        <v>27</v>
      </c>
      <c r="D33" s="226"/>
      <c r="E33" s="227" t="s">
        <v>20</v>
      </c>
      <c r="F33" s="227"/>
      <c r="G33" s="227"/>
      <c r="H33" s="227"/>
      <c r="I33" s="227"/>
      <c r="J33" s="227"/>
      <c r="K33" s="227"/>
      <c r="L33" s="228" t="s">
        <v>28</v>
      </c>
      <c r="M33" s="228"/>
      <c r="N33" s="229"/>
      <c r="O33" s="229"/>
      <c r="P33" s="85">
        <v>0.5</v>
      </c>
    </row>
    <row r="34" spans="1:16" ht="16" customHeight="1" x14ac:dyDescent="0.4">
      <c r="B34" s="24"/>
      <c r="C34" s="36"/>
      <c r="D34" s="36"/>
      <c r="E34" s="36"/>
      <c r="F34" s="36"/>
      <c r="G34" s="36"/>
      <c r="H34" s="36"/>
      <c r="I34" s="36"/>
      <c r="J34" s="36"/>
      <c r="K34" s="36"/>
      <c r="L34" s="36"/>
      <c r="M34" s="36"/>
      <c r="N34" s="36"/>
      <c r="O34" s="36"/>
    </row>
    <row r="35" spans="1:16" ht="16" customHeight="1" x14ac:dyDescent="0.4">
      <c r="B35" s="24"/>
    </row>
    <row r="36" spans="1:16" ht="20.149999999999999" customHeight="1" x14ac:dyDescent="0.4">
      <c r="B36" s="24"/>
    </row>
    <row r="37" spans="1:16" ht="20.149999999999999" customHeight="1" x14ac:dyDescent="0.4">
      <c r="B37" s="24"/>
    </row>
    <row r="38" spans="1:16" ht="20.149999999999999" customHeight="1" x14ac:dyDescent="0.4">
      <c r="B38" s="24"/>
    </row>
    <row r="39" spans="1:16" ht="20.149999999999999" customHeight="1" x14ac:dyDescent="0.4">
      <c r="B39" s="24"/>
    </row>
    <row r="40" spans="1:16" ht="20.149999999999999" customHeight="1" x14ac:dyDescent="0.4">
      <c r="B40" s="24"/>
    </row>
    <row r="41" spans="1:16" ht="20.149999999999999" customHeight="1" x14ac:dyDescent="0.4">
      <c r="B41" s="24"/>
    </row>
    <row r="42" spans="1:16" ht="20.149999999999999" customHeight="1" x14ac:dyDescent="0.4">
      <c r="B42" s="24"/>
    </row>
    <row r="43" spans="1:16" ht="20.149999999999999" customHeight="1" x14ac:dyDescent="0.4">
      <c r="B43" s="24"/>
    </row>
    <row r="44" spans="1:16" ht="20.149999999999999" customHeight="1" x14ac:dyDescent="0.4">
      <c r="B44" s="24"/>
    </row>
    <row r="45" spans="1:16" ht="20.149999999999999" customHeight="1" x14ac:dyDescent="0.4">
      <c r="B45" s="24"/>
    </row>
    <row r="46" spans="1:16" ht="20.149999999999999" customHeight="1" x14ac:dyDescent="0.4">
      <c r="B46" s="24"/>
    </row>
    <row r="47" spans="1:16" ht="20.149999999999999" customHeight="1" x14ac:dyDescent="0.4">
      <c r="B47" s="24"/>
    </row>
    <row r="48" spans="1:16" ht="20.149999999999999" customHeight="1" x14ac:dyDescent="0.4">
      <c r="B48" s="24"/>
    </row>
    <row r="49" spans="2:2" ht="20.149999999999999" customHeight="1" x14ac:dyDescent="0.4">
      <c r="B49" s="24"/>
    </row>
    <row r="50" spans="2:2" ht="20.149999999999999" customHeight="1" x14ac:dyDescent="0.4">
      <c r="B50" s="24"/>
    </row>
    <row r="51" spans="2:2" x14ac:dyDescent="0.4">
      <c r="B51" s="24"/>
    </row>
    <row r="52" spans="2:2" x14ac:dyDescent="0.4">
      <c r="B52" s="24"/>
    </row>
    <row r="53" spans="2:2" x14ac:dyDescent="0.4">
      <c r="B53" s="24"/>
    </row>
    <row r="54" spans="2:2" x14ac:dyDescent="0.4">
      <c r="B54" s="24"/>
    </row>
    <row r="55" spans="2:2" x14ac:dyDescent="0.4">
      <c r="B55" s="24"/>
    </row>
    <row r="56" spans="2:2" x14ac:dyDescent="0.4">
      <c r="B56" s="24"/>
    </row>
    <row r="57" spans="2:2" x14ac:dyDescent="0.4">
      <c r="B57" s="24"/>
    </row>
    <row r="58" spans="2:2" x14ac:dyDescent="0.4">
      <c r="B58" s="24"/>
    </row>
    <row r="59" spans="2:2" x14ac:dyDescent="0.4">
      <c r="B59" s="24"/>
    </row>
    <row r="60" spans="2:2" x14ac:dyDescent="0.4">
      <c r="B60" s="24"/>
    </row>
    <row r="61" spans="2:2" x14ac:dyDescent="0.4">
      <c r="B61" s="24"/>
    </row>
    <row r="62" spans="2:2" x14ac:dyDescent="0.4">
      <c r="B62" s="24"/>
    </row>
    <row r="63" spans="2:2" x14ac:dyDescent="0.4">
      <c r="B63" s="24"/>
    </row>
    <row r="64" spans="2:2" x14ac:dyDescent="0.4">
      <c r="B64" s="24"/>
    </row>
    <row r="65" spans="2:2" x14ac:dyDescent="0.4">
      <c r="B65" s="24"/>
    </row>
    <row r="66" spans="2:2" x14ac:dyDescent="0.4">
      <c r="B66" s="24"/>
    </row>
    <row r="67" spans="2:2" x14ac:dyDescent="0.4">
      <c r="B67" s="24"/>
    </row>
    <row r="68" spans="2:2" x14ac:dyDescent="0.4">
      <c r="B68" s="24"/>
    </row>
    <row r="69" spans="2:2" x14ac:dyDescent="0.4">
      <c r="B69" s="24"/>
    </row>
    <row r="70" spans="2:2" x14ac:dyDescent="0.4">
      <c r="B70" s="24"/>
    </row>
    <row r="71" spans="2:2" x14ac:dyDescent="0.4">
      <c r="B71" s="24"/>
    </row>
    <row r="72" spans="2:2" x14ac:dyDescent="0.4">
      <c r="B72" s="24"/>
    </row>
    <row r="73" spans="2:2" x14ac:dyDescent="0.4">
      <c r="B73" s="24"/>
    </row>
    <row r="74" spans="2:2" x14ac:dyDescent="0.4">
      <c r="B74" s="24"/>
    </row>
    <row r="75" spans="2:2" x14ac:dyDescent="0.4">
      <c r="B75" s="24"/>
    </row>
    <row r="76" spans="2:2" x14ac:dyDescent="0.4">
      <c r="B76" s="24"/>
    </row>
    <row r="77" spans="2:2" x14ac:dyDescent="0.4">
      <c r="B77" s="24"/>
    </row>
    <row r="78" spans="2:2" x14ac:dyDescent="0.4">
      <c r="B78" s="24"/>
    </row>
    <row r="79" spans="2:2" x14ac:dyDescent="0.4">
      <c r="B79" s="24"/>
    </row>
    <row r="80" spans="2:2" x14ac:dyDescent="0.4">
      <c r="B80" s="24"/>
    </row>
    <row r="81" spans="2:2" x14ac:dyDescent="0.4">
      <c r="B81" s="24"/>
    </row>
    <row r="82" spans="2:2" x14ac:dyDescent="0.4">
      <c r="B82" s="24"/>
    </row>
    <row r="83" spans="2:2" x14ac:dyDescent="0.4">
      <c r="B83" s="24"/>
    </row>
    <row r="84" spans="2:2" x14ac:dyDescent="0.4">
      <c r="B84" s="24"/>
    </row>
    <row r="85" spans="2:2" x14ac:dyDescent="0.4">
      <c r="B85" s="24"/>
    </row>
    <row r="86" spans="2:2" x14ac:dyDescent="0.4">
      <c r="B86" s="24"/>
    </row>
    <row r="87" spans="2:2" x14ac:dyDescent="0.4">
      <c r="B87" s="24"/>
    </row>
    <row r="88" spans="2:2" x14ac:dyDescent="0.4">
      <c r="B88" s="24"/>
    </row>
    <row r="89" spans="2:2" x14ac:dyDescent="0.4">
      <c r="B89" s="24"/>
    </row>
    <row r="90" spans="2:2" x14ac:dyDescent="0.4">
      <c r="B90" s="24"/>
    </row>
    <row r="91" spans="2:2" x14ac:dyDescent="0.4">
      <c r="B91" s="24"/>
    </row>
    <row r="92" spans="2:2" x14ac:dyDescent="0.4">
      <c r="B92" s="24"/>
    </row>
    <row r="93" spans="2:2" x14ac:dyDescent="0.4">
      <c r="B93" s="24"/>
    </row>
    <row r="94" spans="2:2" x14ac:dyDescent="0.4">
      <c r="B94" s="24"/>
    </row>
    <row r="95" spans="2:2" x14ac:dyDescent="0.4">
      <c r="B95" s="24"/>
    </row>
    <row r="96" spans="2:2" ht="16.5" x14ac:dyDescent="0.4">
      <c r="B96" s="15"/>
    </row>
    <row r="97" spans="2:2" x14ac:dyDescent="0.4">
      <c r="B97" s="24"/>
    </row>
    <row r="98" spans="2:2" x14ac:dyDescent="0.4">
      <c r="B98" s="24"/>
    </row>
    <row r="99" spans="2:2" x14ac:dyDescent="0.4">
      <c r="B99" s="24"/>
    </row>
    <row r="100" spans="2:2" x14ac:dyDescent="0.4">
      <c r="B100" s="24"/>
    </row>
    <row r="101" spans="2:2" x14ac:dyDescent="0.4">
      <c r="B101" s="24"/>
    </row>
    <row r="102" spans="2:2" x14ac:dyDescent="0.4">
      <c r="B102" s="24"/>
    </row>
    <row r="103" spans="2:2" x14ac:dyDescent="0.4">
      <c r="B103" s="24"/>
    </row>
    <row r="104" spans="2:2" x14ac:dyDescent="0.4">
      <c r="B104" s="24"/>
    </row>
    <row r="105" spans="2:2" x14ac:dyDescent="0.4">
      <c r="B105" s="24"/>
    </row>
    <row r="106" spans="2:2" x14ac:dyDescent="0.4">
      <c r="B106" s="24"/>
    </row>
    <row r="107" spans="2:2" x14ac:dyDescent="0.4">
      <c r="B107" s="24"/>
    </row>
    <row r="108" spans="2:2" x14ac:dyDescent="0.4">
      <c r="B108" s="24"/>
    </row>
    <row r="109" spans="2:2" x14ac:dyDescent="0.4">
      <c r="B109" s="24"/>
    </row>
    <row r="110" spans="2:2" x14ac:dyDescent="0.4">
      <c r="B110" s="24"/>
    </row>
    <row r="111" spans="2:2" x14ac:dyDescent="0.4">
      <c r="B111" s="24"/>
    </row>
    <row r="112" spans="2:2" x14ac:dyDescent="0.4">
      <c r="B112" s="24"/>
    </row>
    <row r="113" spans="2:2" x14ac:dyDescent="0.4">
      <c r="B113" s="24"/>
    </row>
    <row r="114" spans="2:2" x14ac:dyDescent="0.4">
      <c r="B114" s="24"/>
    </row>
    <row r="115" spans="2:2" x14ac:dyDescent="0.4">
      <c r="B115" s="24"/>
    </row>
    <row r="116" spans="2:2" x14ac:dyDescent="0.4">
      <c r="B116" s="24"/>
    </row>
    <row r="117" spans="2:2" x14ac:dyDescent="0.4">
      <c r="B117" s="24"/>
    </row>
    <row r="118" spans="2:2" x14ac:dyDescent="0.4">
      <c r="B118" s="24"/>
    </row>
    <row r="119" spans="2:2" x14ac:dyDescent="0.4">
      <c r="B119" s="24"/>
    </row>
    <row r="120" spans="2:2" x14ac:dyDescent="0.4">
      <c r="B120" s="24"/>
    </row>
    <row r="121" spans="2:2" x14ac:dyDescent="0.4">
      <c r="B121" s="24"/>
    </row>
    <row r="122" spans="2:2" x14ac:dyDescent="0.4">
      <c r="B122" s="24"/>
    </row>
    <row r="123" spans="2:2" x14ac:dyDescent="0.4">
      <c r="B123" s="24"/>
    </row>
    <row r="124" spans="2:2" x14ac:dyDescent="0.4">
      <c r="B124" s="24"/>
    </row>
    <row r="125" spans="2:2" x14ac:dyDescent="0.4">
      <c r="B125" s="24"/>
    </row>
    <row r="126" spans="2:2" x14ac:dyDescent="0.4">
      <c r="B126" s="24"/>
    </row>
    <row r="127" spans="2:2" x14ac:dyDescent="0.4">
      <c r="B127" s="24"/>
    </row>
    <row r="128" spans="2:2" x14ac:dyDescent="0.4">
      <c r="B128" s="24"/>
    </row>
    <row r="129" spans="2:2" x14ac:dyDescent="0.4">
      <c r="B129" s="24"/>
    </row>
    <row r="130" spans="2:2" x14ac:dyDescent="0.4">
      <c r="B130" s="24"/>
    </row>
    <row r="131" spans="2:2" x14ac:dyDescent="0.4">
      <c r="B131" s="24"/>
    </row>
    <row r="132" spans="2:2" x14ac:dyDescent="0.4">
      <c r="B132" s="24"/>
    </row>
    <row r="133" spans="2:2" x14ac:dyDescent="0.4">
      <c r="B133" s="24"/>
    </row>
    <row r="134" spans="2:2" x14ac:dyDescent="0.4">
      <c r="B134" s="24"/>
    </row>
    <row r="135" spans="2:2" x14ac:dyDescent="0.4">
      <c r="B135" s="24"/>
    </row>
    <row r="136" spans="2:2" x14ac:dyDescent="0.4">
      <c r="B136" s="24"/>
    </row>
    <row r="137" spans="2:2" x14ac:dyDescent="0.4">
      <c r="B137" s="24"/>
    </row>
    <row r="138" spans="2:2" x14ac:dyDescent="0.4">
      <c r="B138" s="24"/>
    </row>
    <row r="139" spans="2:2" x14ac:dyDescent="0.4">
      <c r="B139" s="24"/>
    </row>
    <row r="140" spans="2:2" x14ac:dyDescent="0.4">
      <c r="B140" s="24"/>
    </row>
    <row r="141" spans="2:2" x14ac:dyDescent="0.4">
      <c r="B141" s="24"/>
    </row>
    <row r="142" spans="2:2" x14ac:dyDescent="0.4">
      <c r="B142" s="24"/>
    </row>
    <row r="143" spans="2:2" x14ac:dyDescent="0.4">
      <c r="B143" s="24"/>
    </row>
    <row r="144" spans="2:2" x14ac:dyDescent="0.4">
      <c r="B144" s="24"/>
    </row>
    <row r="145" spans="2:2" x14ac:dyDescent="0.4">
      <c r="B145" s="24"/>
    </row>
    <row r="146" spans="2:2" x14ac:dyDescent="0.4">
      <c r="B146" s="24"/>
    </row>
    <row r="147" spans="2:2" x14ac:dyDescent="0.4">
      <c r="B147" s="24"/>
    </row>
    <row r="148" spans="2:2" x14ac:dyDescent="0.4">
      <c r="B148" s="24"/>
    </row>
    <row r="149" spans="2:2" x14ac:dyDescent="0.4">
      <c r="B149" s="24"/>
    </row>
    <row r="150" spans="2:2" x14ac:dyDescent="0.4">
      <c r="B150" s="24"/>
    </row>
    <row r="151" spans="2:2" x14ac:dyDescent="0.4">
      <c r="B151" s="24"/>
    </row>
    <row r="152" spans="2:2" x14ac:dyDescent="0.4">
      <c r="B152" s="24"/>
    </row>
    <row r="153" spans="2:2" x14ac:dyDescent="0.4">
      <c r="B153" s="24"/>
    </row>
    <row r="154" spans="2:2" x14ac:dyDescent="0.4">
      <c r="B154" s="24"/>
    </row>
    <row r="155" spans="2:2" x14ac:dyDescent="0.4">
      <c r="B155" s="24"/>
    </row>
    <row r="156" spans="2:2" x14ac:dyDescent="0.4">
      <c r="B156" s="24"/>
    </row>
    <row r="157" spans="2:2" x14ac:dyDescent="0.4">
      <c r="B157" s="24"/>
    </row>
    <row r="158" spans="2:2" x14ac:dyDescent="0.4">
      <c r="B158" s="24"/>
    </row>
    <row r="159" spans="2:2" x14ac:dyDescent="0.4">
      <c r="B159" s="24"/>
    </row>
    <row r="160" spans="2:2" x14ac:dyDescent="0.4">
      <c r="B160" s="24"/>
    </row>
    <row r="161" spans="2:2" x14ac:dyDescent="0.4">
      <c r="B161" s="24"/>
    </row>
    <row r="162" spans="2:2" x14ac:dyDescent="0.4">
      <c r="B162" s="24"/>
    </row>
    <row r="163" spans="2:2" x14ac:dyDescent="0.4">
      <c r="B163" s="24"/>
    </row>
    <row r="164" spans="2:2" x14ac:dyDescent="0.4">
      <c r="B164" s="24"/>
    </row>
    <row r="165" spans="2:2" x14ac:dyDescent="0.4">
      <c r="B165" s="24"/>
    </row>
    <row r="166" spans="2:2" x14ac:dyDescent="0.4">
      <c r="B166" s="24"/>
    </row>
    <row r="167" spans="2:2" x14ac:dyDescent="0.4">
      <c r="B167" s="24"/>
    </row>
    <row r="168" spans="2:2" x14ac:dyDescent="0.4">
      <c r="B168" s="24"/>
    </row>
    <row r="169" spans="2:2" x14ac:dyDescent="0.4">
      <c r="B169" s="24"/>
    </row>
    <row r="170" spans="2:2" x14ac:dyDescent="0.4">
      <c r="B170" s="24"/>
    </row>
    <row r="171" spans="2:2" x14ac:dyDescent="0.4">
      <c r="B171" s="24"/>
    </row>
    <row r="172" spans="2:2" x14ac:dyDescent="0.4">
      <c r="B172" s="24"/>
    </row>
    <row r="173" spans="2:2" x14ac:dyDescent="0.4">
      <c r="B173" s="24"/>
    </row>
    <row r="174" spans="2:2" x14ac:dyDescent="0.4">
      <c r="B174" s="24"/>
    </row>
    <row r="175" spans="2:2" x14ac:dyDescent="0.4">
      <c r="B175" s="24"/>
    </row>
    <row r="176" spans="2:2" x14ac:dyDescent="0.4">
      <c r="B176" s="24"/>
    </row>
    <row r="177" spans="2:2" x14ac:dyDescent="0.4">
      <c r="B177" s="24"/>
    </row>
    <row r="178" spans="2:2" x14ac:dyDescent="0.4">
      <c r="B178" s="24"/>
    </row>
    <row r="179" spans="2:2" x14ac:dyDescent="0.4">
      <c r="B179" s="24"/>
    </row>
    <row r="180" spans="2:2" x14ac:dyDescent="0.4">
      <c r="B180" s="24"/>
    </row>
    <row r="181" spans="2:2" x14ac:dyDescent="0.4">
      <c r="B181" s="24"/>
    </row>
    <row r="182" spans="2:2" x14ac:dyDescent="0.4">
      <c r="B182" s="24"/>
    </row>
    <row r="183" spans="2:2" x14ac:dyDescent="0.4">
      <c r="B183" s="24"/>
    </row>
    <row r="184" spans="2:2" x14ac:dyDescent="0.4">
      <c r="B184" s="24"/>
    </row>
    <row r="185" spans="2:2" x14ac:dyDescent="0.4">
      <c r="B185" s="24"/>
    </row>
    <row r="186" spans="2:2" x14ac:dyDescent="0.4">
      <c r="B186" s="24"/>
    </row>
    <row r="187" spans="2:2" x14ac:dyDescent="0.4">
      <c r="B187" s="24"/>
    </row>
    <row r="188" spans="2:2" x14ac:dyDescent="0.4">
      <c r="B188" s="24"/>
    </row>
    <row r="189" spans="2:2" x14ac:dyDescent="0.4">
      <c r="B189" s="24"/>
    </row>
    <row r="190" spans="2:2" x14ac:dyDescent="0.4">
      <c r="B190" s="24"/>
    </row>
    <row r="191" spans="2:2" x14ac:dyDescent="0.4">
      <c r="B191" s="24"/>
    </row>
    <row r="192" spans="2:2" x14ac:dyDescent="0.4">
      <c r="B192" s="24"/>
    </row>
    <row r="193" spans="2:2" x14ac:dyDescent="0.4">
      <c r="B193" s="24"/>
    </row>
    <row r="194" spans="2:2" x14ac:dyDescent="0.4">
      <c r="B194" s="24"/>
    </row>
    <row r="195" spans="2:2" x14ac:dyDescent="0.4">
      <c r="B195" s="24"/>
    </row>
    <row r="196" spans="2:2" x14ac:dyDescent="0.4">
      <c r="B196" s="24"/>
    </row>
    <row r="197" spans="2:2" x14ac:dyDescent="0.4">
      <c r="B197" s="24"/>
    </row>
    <row r="198" spans="2:2" x14ac:dyDescent="0.4">
      <c r="B198" s="24"/>
    </row>
    <row r="199" spans="2:2" x14ac:dyDescent="0.4">
      <c r="B199" s="24"/>
    </row>
    <row r="200" spans="2:2" x14ac:dyDescent="0.4">
      <c r="B200" s="24"/>
    </row>
    <row r="201" spans="2:2" x14ac:dyDescent="0.4">
      <c r="B201" s="24"/>
    </row>
    <row r="202" spans="2:2" x14ac:dyDescent="0.4">
      <c r="B202" s="24"/>
    </row>
    <row r="203" spans="2:2" x14ac:dyDescent="0.4">
      <c r="B203" s="24"/>
    </row>
    <row r="204" spans="2:2" x14ac:dyDescent="0.4">
      <c r="B204" s="24"/>
    </row>
    <row r="205" spans="2:2" x14ac:dyDescent="0.4">
      <c r="B205" s="24"/>
    </row>
    <row r="206" spans="2:2" x14ac:dyDescent="0.4">
      <c r="B206" s="24"/>
    </row>
    <row r="207" spans="2:2" x14ac:dyDescent="0.4">
      <c r="B207" s="24"/>
    </row>
    <row r="208" spans="2:2" x14ac:dyDescent="0.4">
      <c r="B208" s="24"/>
    </row>
    <row r="209" spans="2:2" x14ac:dyDescent="0.4">
      <c r="B209" s="24"/>
    </row>
    <row r="210" spans="2:2" x14ac:dyDescent="0.4">
      <c r="B210" s="24"/>
    </row>
    <row r="211" spans="2:2" x14ac:dyDescent="0.4">
      <c r="B211" s="24"/>
    </row>
    <row r="212" spans="2:2" x14ac:dyDescent="0.4">
      <c r="B212" s="24"/>
    </row>
    <row r="213" spans="2:2" x14ac:dyDescent="0.4">
      <c r="B213" s="24"/>
    </row>
    <row r="214" spans="2:2" x14ac:dyDescent="0.4">
      <c r="B214" s="24"/>
    </row>
    <row r="215" spans="2:2" x14ac:dyDescent="0.4">
      <c r="B215" s="24"/>
    </row>
    <row r="216" spans="2:2" x14ac:dyDescent="0.4">
      <c r="B216" s="24"/>
    </row>
    <row r="217" spans="2:2" x14ac:dyDescent="0.4">
      <c r="B217" s="24"/>
    </row>
    <row r="218" spans="2:2" x14ac:dyDescent="0.4">
      <c r="B218" s="24"/>
    </row>
    <row r="219" spans="2:2" x14ac:dyDescent="0.4">
      <c r="B219" s="24"/>
    </row>
    <row r="220" spans="2:2" x14ac:dyDescent="0.4">
      <c r="B220" s="24"/>
    </row>
    <row r="221" spans="2:2" x14ac:dyDescent="0.4">
      <c r="B221" s="24"/>
    </row>
    <row r="222" spans="2:2" x14ac:dyDescent="0.4">
      <c r="B222" s="24"/>
    </row>
    <row r="223" spans="2:2" x14ac:dyDescent="0.4">
      <c r="B223" s="24"/>
    </row>
    <row r="224" spans="2:2" x14ac:dyDescent="0.4">
      <c r="B224" s="24"/>
    </row>
    <row r="225" spans="2:2" x14ac:dyDescent="0.4">
      <c r="B225" s="24"/>
    </row>
    <row r="226" spans="2:2" x14ac:dyDescent="0.4">
      <c r="B226" s="24"/>
    </row>
    <row r="227" spans="2:2" x14ac:dyDescent="0.4">
      <c r="B227" s="24"/>
    </row>
    <row r="228" spans="2:2" x14ac:dyDescent="0.4">
      <c r="B228" s="24"/>
    </row>
    <row r="229" spans="2:2" x14ac:dyDescent="0.4">
      <c r="B229" s="24"/>
    </row>
    <row r="230" spans="2:2" x14ac:dyDescent="0.4">
      <c r="B230" s="24"/>
    </row>
    <row r="231" spans="2:2" x14ac:dyDescent="0.4">
      <c r="B231" s="24"/>
    </row>
    <row r="232" spans="2:2" x14ac:dyDescent="0.4">
      <c r="B232" s="24"/>
    </row>
    <row r="233" spans="2:2" x14ac:dyDescent="0.4">
      <c r="B233" s="24"/>
    </row>
    <row r="234" spans="2:2" x14ac:dyDescent="0.4">
      <c r="B234" s="24"/>
    </row>
    <row r="235" spans="2:2" x14ac:dyDescent="0.4">
      <c r="B235" s="24"/>
    </row>
    <row r="236" spans="2:2" x14ac:dyDescent="0.4">
      <c r="B236" s="24"/>
    </row>
    <row r="237" spans="2:2" x14ac:dyDescent="0.4">
      <c r="B237" s="24"/>
    </row>
    <row r="238" spans="2:2" x14ac:dyDescent="0.4">
      <c r="B238" s="24"/>
    </row>
    <row r="239" spans="2:2" x14ac:dyDescent="0.4">
      <c r="B239" s="24"/>
    </row>
    <row r="240" spans="2:2" x14ac:dyDescent="0.4">
      <c r="B240" s="24"/>
    </row>
    <row r="241" spans="2:2" x14ac:dyDescent="0.4">
      <c r="B241" s="24"/>
    </row>
    <row r="242" spans="2:2" x14ac:dyDescent="0.4">
      <c r="B242" s="24"/>
    </row>
    <row r="243" spans="2:2" x14ac:dyDescent="0.4">
      <c r="B243" s="24"/>
    </row>
    <row r="244" spans="2:2" x14ac:dyDescent="0.4">
      <c r="B244" s="24"/>
    </row>
    <row r="245" spans="2:2" x14ac:dyDescent="0.4">
      <c r="B245" s="24"/>
    </row>
    <row r="246" spans="2:2" x14ac:dyDescent="0.4">
      <c r="B246" s="24"/>
    </row>
    <row r="247" spans="2:2" x14ac:dyDescent="0.4">
      <c r="B247" s="24"/>
    </row>
    <row r="248" spans="2:2" x14ac:dyDescent="0.4">
      <c r="B248" s="24"/>
    </row>
    <row r="249" spans="2:2" x14ac:dyDescent="0.4">
      <c r="B249" s="24"/>
    </row>
    <row r="250" spans="2:2" x14ac:dyDescent="0.4">
      <c r="B250" s="24"/>
    </row>
    <row r="251" spans="2:2" x14ac:dyDescent="0.4">
      <c r="B251" s="24"/>
    </row>
    <row r="252" spans="2:2" x14ac:dyDescent="0.4">
      <c r="B252" s="24"/>
    </row>
    <row r="253" spans="2:2" x14ac:dyDescent="0.4">
      <c r="B253" s="24"/>
    </row>
    <row r="254" spans="2:2" x14ac:dyDescent="0.4">
      <c r="B254" s="24"/>
    </row>
    <row r="255" spans="2:2" x14ac:dyDescent="0.4">
      <c r="B255" s="24"/>
    </row>
    <row r="256" spans="2:2" x14ac:dyDescent="0.4">
      <c r="B256" s="24"/>
    </row>
    <row r="257" spans="2:2" x14ac:dyDescent="0.4">
      <c r="B257" s="24"/>
    </row>
    <row r="258" spans="2:2" x14ac:dyDescent="0.4">
      <c r="B258" s="24"/>
    </row>
    <row r="259" spans="2:2" x14ac:dyDescent="0.4">
      <c r="B259" s="24"/>
    </row>
    <row r="260" spans="2:2" x14ac:dyDescent="0.4">
      <c r="B260" s="24"/>
    </row>
    <row r="261" spans="2:2" x14ac:dyDescent="0.4">
      <c r="B261" s="24"/>
    </row>
    <row r="262" spans="2:2" x14ac:dyDescent="0.4">
      <c r="B262" s="24"/>
    </row>
    <row r="263" spans="2:2" x14ac:dyDescent="0.4">
      <c r="B263" s="24"/>
    </row>
    <row r="264" spans="2:2" x14ac:dyDescent="0.4">
      <c r="B264" s="24"/>
    </row>
    <row r="265" spans="2:2" x14ac:dyDescent="0.4">
      <c r="B265" s="24"/>
    </row>
    <row r="266" spans="2:2" x14ac:dyDescent="0.4">
      <c r="B266" s="24"/>
    </row>
    <row r="267" spans="2:2" x14ac:dyDescent="0.4">
      <c r="B267" s="24"/>
    </row>
    <row r="268" spans="2:2" x14ac:dyDescent="0.4">
      <c r="B268" s="24"/>
    </row>
    <row r="269" spans="2:2" x14ac:dyDescent="0.4">
      <c r="B269" s="24"/>
    </row>
    <row r="270" spans="2:2" x14ac:dyDescent="0.4">
      <c r="B270" s="24"/>
    </row>
    <row r="271" spans="2:2" x14ac:dyDescent="0.4">
      <c r="B271" s="24"/>
    </row>
    <row r="272" spans="2:2" x14ac:dyDescent="0.4">
      <c r="B272" s="24"/>
    </row>
    <row r="273" spans="2:2" x14ac:dyDescent="0.4">
      <c r="B273" s="24"/>
    </row>
    <row r="274" spans="2:2" x14ac:dyDescent="0.4">
      <c r="B274" s="24"/>
    </row>
    <row r="275" spans="2:2" x14ac:dyDescent="0.4">
      <c r="B275" s="24"/>
    </row>
    <row r="276" spans="2:2" x14ac:dyDescent="0.4">
      <c r="B276" s="24"/>
    </row>
    <row r="277" spans="2:2" x14ac:dyDescent="0.4">
      <c r="B277" s="24"/>
    </row>
    <row r="278" spans="2:2" x14ac:dyDescent="0.4">
      <c r="B278" s="24"/>
    </row>
    <row r="279" spans="2:2" x14ac:dyDescent="0.4">
      <c r="B279" s="24"/>
    </row>
    <row r="280" spans="2:2" x14ac:dyDescent="0.4">
      <c r="B280" s="24"/>
    </row>
    <row r="281" spans="2:2" x14ac:dyDescent="0.4">
      <c r="B281" s="24"/>
    </row>
    <row r="282" spans="2:2" x14ac:dyDescent="0.4">
      <c r="B282" s="24"/>
    </row>
    <row r="283" spans="2:2" x14ac:dyDescent="0.4">
      <c r="B283" s="24"/>
    </row>
    <row r="284" spans="2:2" x14ac:dyDescent="0.4">
      <c r="B284" s="24"/>
    </row>
    <row r="285" spans="2:2" x14ac:dyDescent="0.4">
      <c r="B285" s="24"/>
    </row>
    <row r="286" spans="2:2" x14ac:dyDescent="0.4">
      <c r="B286" s="24"/>
    </row>
    <row r="287" spans="2:2" x14ac:dyDescent="0.4">
      <c r="B287" s="24"/>
    </row>
    <row r="288" spans="2:2" x14ac:dyDescent="0.4">
      <c r="B288" s="24"/>
    </row>
    <row r="289" spans="2:2" x14ac:dyDescent="0.4">
      <c r="B289" s="24"/>
    </row>
    <row r="290" spans="2:2" x14ac:dyDescent="0.4">
      <c r="B290" s="24"/>
    </row>
    <row r="291" spans="2:2" x14ac:dyDescent="0.4">
      <c r="B291" s="24"/>
    </row>
    <row r="292" spans="2:2" x14ac:dyDescent="0.4">
      <c r="B292" s="24"/>
    </row>
    <row r="293" spans="2:2" x14ac:dyDescent="0.4">
      <c r="B293" s="24"/>
    </row>
    <row r="294" spans="2:2" x14ac:dyDescent="0.4">
      <c r="B294" s="24"/>
    </row>
    <row r="295" spans="2:2" x14ac:dyDescent="0.4">
      <c r="B295" s="24"/>
    </row>
    <row r="296" spans="2:2" x14ac:dyDescent="0.4">
      <c r="B296" s="24"/>
    </row>
    <row r="297" spans="2:2" x14ac:dyDescent="0.4">
      <c r="B297" s="24"/>
    </row>
    <row r="298" spans="2:2" x14ac:dyDescent="0.4">
      <c r="B298" s="24"/>
    </row>
    <row r="299" spans="2:2" x14ac:dyDescent="0.4">
      <c r="B299" s="24"/>
    </row>
    <row r="300" spans="2:2" x14ac:dyDescent="0.4">
      <c r="B300" s="24"/>
    </row>
    <row r="301" spans="2:2" x14ac:dyDescent="0.4">
      <c r="B301" s="24"/>
    </row>
    <row r="302" spans="2:2" x14ac:dyDescent="0.4">
      <c r="B302" s="24"/>
    </row>
    <row r="303" spans="2:2" x14ac:dyDescent="0.4">
      <c r="B303" s="24"/>
    </row>
    <row r="304" spans="2:2" x14ac:dyDescent="0.4">
      <c r="B304" s="24"/>
    </row>
    <row r="305" spans="2:2" x14ac:dyDescent="0.4">
      <c r="B305" s="24"/>
    </row>
    <row r="306" spans="2:2" x14ac:dyDescent="0.4">
      <c r="B306" s="24"/>
    </row>
    <row r="307" spans="2:2" x14ac:dyDescent="0.4">
      <c r="B307" s="24"/>
    </row>
    <row r="308" spans="2:2" x14ac:dyDescent="0.4">
      <c r="B308" s="24"/>
    </row>
    <row r="309" spans="2:2" x14ac:dyDescent="0.4">
      <c r="B309" s="24"/>
    </row>
    <row r="310" spans="2:2" x14ac:dyDescent="0.4">
      <c r="B310" s="24"/>
    </row>
    <row r="311" spans="2:2" x14ac:dyDescent="0.4">
      <c r="B311" s="24"/>
    </row>
    <row r="312" spans="2:2" x14ac:dyDescent="0.4">
      <c r="B312" s="24"/>
    </row>
    <row r="313" spans="2:2" x14ac:dyDescent="0.4">
      <c r="B313" s="24"/>
    </row>
    <row r="314" spans="2:2" x14ac:dyDescent="0.4">
      <c r="B314" s="24"/>
    </row>
    <row r="315" spans="2:2" x14ac:dyDescent="0.4">
      <c r="B315" s="24"/>
    </row>
    <row r="316" spans="2:2" x14ac:dyDescent="0.4">
      <c r="B316" s="24"/>
    </row>
    <row r="317" spans="2:2" x14ac:dyDescent="0.4">
      <c r="B317" s="24"/>
    </row>
    <row r="318" spans="2:2" x14ac:dyDescent="0.4">
      <c r="B318" s="24"/>
    </row>
    <row r="319" spans="2:2" x14ac:dyDescent="0.4">
      <c r="B319" s="24"/>
    </row>
    <row r="320" spans="2:2" x14ac:dyDescent="0.4">
      <c r="B320" s="24"/>
    </row>
    <row r="321" spans="2:2" x14ac:dyDescent="0.4">
      <c r="B321" s="24"/>
    </row>
    <row r="322" spans="2:2" x14ac:dyDescent="0.4">
      <c r="B322" s="24"/>
    </row>
    <row r="323" spans="2:2" x14ac:dyDescent="0.4">
      <c r="B323" s="24"/>
    </row>
    <row r="324" spans="2:2" x14ac:dyDescent="0.4">
      <c r="B324" s="24"/>
    </row>
    <row r="325" spans="2:2" x14ac:dyDescent="0.4">
      <c r="B325" s="24"/>
    </row>
    <row r="326" spans="2:2" x14ac:dyDescent="0.4">
      <c r="B326" s="24"/>
    </row>
    <row r="327" spans="2:2" x14ac:dyDescent="0.4">
      <c r="B327" s="24"/>
    </row>
    <row r="328" spans="2:2" x14ac:dyDescent="0.4">
      <c r="B328" s="24"/>
    </row>
    <row r="329" spans="2:2" x14ac:dyDescent="0.4">
      <c r="B329" s="24"/>
    </row>
    <row r="330" spans="2:2" x14ac:dyDescent="0.4">
      <c r="B330" s="24"/>
    </row>
    <row r="331" spans="2:2" x14ac:dyDescent="0.4">
      <c r="B331" s="24"/>
    </row>
    <row r="332" spans="2:2" x14ac:dyDescent="0.4">
      <c r="B332" s="24"/>
    </row>
    <row r="333" spans="2:2" x14ac:dyDescent="0.4">
      <c r="B333" s="24"/>
    </row>
    <row r="334" spans="2:2" x14ac:dyDescent="0.4">
      <c r="B334" s="24"/>
    </row>
    <row r="335" spans="2:2" x14ac:dyDescent="0.4">
      <c r="B335" s="24"/>
    </row>
    <row r="336" spans="2:2" x14ac:dyDescent="0.4">
      <c r="B336" s="24"/>
    </row>
    <row r="337" spans="2:2" x14ac:dyDescent="0.4">
      <c r="B337" s="24"/>
    </row>
    <row r="338" spans="2:2" x14ac:dyDescent="0.4">
      <c r="B338" s="24"/>
    </row>
    <row r="339" spans="2:2" x14ac:dyDescent="0.4">
      <c r="B339" s="24"/>
    </row>
    <row r="340" spans="2:2" x14ac:dyDescent="0.4">
      <c r="B340" s="24"/>
    </row>
    <row r="341" spans="2:2" x14ac:dyDescent="0.4">
      <c r="B341" s="24"/>
    </row>
    <row r="342" spans="2:2" x14ac:dyDescent="0.4">
      <c r="B342" s="24"/>
    </row>
    <row r="343" spans="2:2" x14ac:dyDescent="0.4">
      <c r="B343" s="24"/>
    </row>
    <row r="344" spans="2:2" x14ac:dyDescent="0.4">
      <c r="B344" s="24"/>
    </row>
    <row r="345" spans="2:2" x14ac:dyDescent="0.4">
      <c r="B345" s="24"/>
    </row>
    <row r="346" spans="2:2" x14ac:dyDescent="0.4">
      <c r="B346" s="24"/>
    </row>
    <row r="347" spans="2:2" x14ac:dyDescent="0.4">
      <c r="B347" s="24"/>
    </row>
    <row r="348" spans="2:2" x14ac:dyDescent="0.4">
      <c r="B348" s="24"/>
    </row>
    <row r="349" spans="2:2" x14ac:dyDescent="0.4">
      <c r="B349" s="24"/>
    </row>
    <row r="350" spans="2:2" x14ac:dyDescent="0.4">
      <c r="B350" s="24"/>
    </row>
    <row r="351" spans="2:2" x14ac:dyDescent="0.4">
      <c r="B351" s="24"/>
    </row>
    <row r="352" spans="2:2" x14ac:dyDescent="0.4">
      <c r="B352" s="24"/>
    </row>
    <row r="353" spans="2:2" x14ac:dyDescent="0.4">
      <c r="B353" s="24"/>
    </row>
    <row r="354" spans="2:2" x14ac:dyDescent="0.4">
      <c r="B354" s="24"/>
    </row>
    <row r="355" spans="2:2" x14ac:dyDescent="0.4">
      <c r="B355" s="24"/>
    </row>
    <row r="356" spans="2:2" x14ac:dyDescent="0.4">
      <c r="B356" s="24"/>
    </row>
    <row r="357" spans="2:2" x14ac:dyDescent="0.4">
      <c r="B357" s="24"/>
    </row>
    <row r="358" spans="2:2" x14ac:dyDescent="0.4">
      <c r="B358" s="24"/>
    </row>
    <row r="359" spans="2:2" x14ac:dyDescent="0.4">
      <c r="B359" s="24"/>
    </row>
    <row r="360" spans="2:2" x14ac:dyDescent="0.4">
      <c r="B360" s="24"/>
    </row>
    <row r="361" spans="2:2" x14ac:dyDescent="0.4">
      <c r="B361" s="24"/>
    </row>
    <row r="362" spans="2:2" x14ac:dyDescent="0.4">
      <c r="B362" s="24"/>
    </row>
    <row r="363" spans="2:2" x14ac:dyDescent="0.4">
      <c r="B363" s="24"/>
    </row>
    <row r="364" spans="2:2" x14ac:dyDescent="0.4">
      <c r="B364" s="24"/>
    </row>
    <row r="365" spans="2:2" x14ac:dyDescent="0.4">
      <c r="B365" s="24"/>
    </row>
    <row r="366" spans="2:2" x14ac:dyDescent="0.4">
      <c r="B366" s="24"/>
    </row>
    <row r="367" spans="2:2" x14ac:dyDescent="0.4">
      <c r="B367" s="24"/>
    </row>
    <row r="368" spans="2:2" x14ac:dyDescent="0.4">
      <c r="B368" s="24"/>
    </row>
    <row r="369" spans="2:2" x14ac:dyDescent="0.4">
      <c r="B369" s="24"/>
    </row>
    <row r="370" spans="2:2" x14ac:dyDescent="0.4">
      <c r="B370" s="24"/>
    </row>
    <row r="371" spans="2:2" x14ac:dyDescent="0.4">
      <c r="B371" s="24"/>
    </row>
    <row r="372" spans="2:2" x14ac:dyDescent="0.4">
      <c r="B372" s="24"/>
    </row>
    <row r="373" spans="2:2" x14ac:dyDescent="0.4">
      <c r="B373" s="24"/>
    </row>
    <row r="374" spans="2:2" x14ac:dyDescent="0.4">
      <c r="B374" s="24"/>
    </row>
    <row r="375" spans="2:2" x14ac:dyDescent="0.4">
      <c r="B375" s="24"/>
    </row>
    <row r="376" spans="2:2" x14ac:dyDescent="0.4">
      <c r="B376" s="24"/>
    </row>
    <row r="377" spans="2:2" x14ac:dyDescent="0.4">
      <c r="B377" s="24"/>
    </row>
    <row r="378" spans="2:2" x14ac:dyDescent="0.4">
      <c r="B378" s="24"/>
    </row>
    <row r="379" spans="2:2" x14ac:dyDescent="0.4">
      <c r="B379" s="24"/>
    </row>
    <row r="380" spans="2:2" x14ac:dyDescent="0.4">
      <c r="B380" s="24"/>
    </row>
    <row r="381" spans="2:2" x14ac:dyDescent="0.4">
      <c r="B381" s="24"/>
    </row>
    <row r="382" spans="2:2" x14ac:dyDescent="0.4">
      <c r="B382" s="24"/>
    </row>
    <row r="383" spans="2:2" x14ac:dyDescent="0.4">
      <c r="B383" s="24"/>
    </row>
    <row r="384" spans="2:2" x14ac:dyDescent="0.4">
      <c r="B384" s="24"/>
    </row>
    <row r="385" spans="2:2" x14ac:dyDescent="0.4">
      <c r="B385" s="24"/>
    </row>
    <row r="386" spans="2:2" x14ac:dyDescent="0.4">
      <c r="B386" s="24"/>
    </row>
    <row r="387" spans="2:2" x14ac:dyDescent="0.4">
      <c r="B387" s="24"/>
    </row>
    <row r="388" spans="2:2" x14ac:dyDescent="0.4">
      <c r="B388" s="24"/>
    </row>
    <row r="389" spans="2:2" x14ac:dyDescent="0.4">
      <c r="B389" s="24"/>
    </row>
    <row r="390" spans="2:2" x14ac:dyDescent="0.4">
      <c r="B390" s="24"/>
    </row>
    <row r="391" spans="2:2" x14ac:dyDescent="0.4">
      <c r="B391" s="24"/>
    </row>
    <row r="392" spans="2:2" x14ac:dyDescent="0.4">
      <c r="B392" s="24"/>
    </row>
    <row r="393" spans="2:2" x14ac:dyDescent="0.4">
      <c r="B393" s="24"/>
    </row>
    <row r="394" spans="2:2" x14ac:dyDescent="0.4">
      <c r="B394" s="24"/>
    </row>
    <row r="395" spans="2:2" x14ac:dyDescent="0.4">
      <c r="B395" s="24"/>
    </row>
    <row r="396" spans="2:2" x14ac:dyDescent="0.4">
      <c r="B396" s="24"/>
    </row>
    <row r="397" spans="2:2" x14ac:dyDescent="0.4">
      <c r="B397" s="24"/>
    </row>
    <row r="398" spans="2:2" x14ac:dyDescent="0.4">
      <c r="B398" s="24"/>
    </row>
    <row r="399" spans="2:2" x14ac:dyDescent="0.4">
      <c r="B399" s="24"/>
    </row>
    <row r="400" spans="2:2" x14ac:dyDescent="0.4">
      <c r="B400" s="24"/>
    </row>
    <row r="401" spans="2:2" x14ac:dyDescent="0.4">
      <c r="B401" s="24"/>
    </row>
    <row r="402" spans="2:2" x14ac:dyDescent="0.4">
      <c r="B402" s="24"/>
    </row>
    <row r="403" spans="2:2" x14ac:dyDescent="0.4">
      <c r="B403" s="24"/>
    </row>
    <row r="404" spans="2:2" x14ac:dyDescent="0.4">
      <c r="B404" s="24"/>
    </row>
    <row r="405" spans="2:2" x14ac:dyDescent="0.4">
      <c r="B405" s="24"/>
    </row>
    <row r="406" spans="2:2" x14ac:dyDescent="0.4">
      <c r="B406" s="24"/>
    </row>
    <row r="407" spans="2:2" x14ac:dyDescent="0.4">
      <c r="B407" s="24"/>
    </row>
    <row r="408" spans="2:2" x14ac:dyDescent="0.4">
      <c r="B408" s="24"/>
    </row>
    <row r="409" spans="2:2" x14ac:dyDescent="0.4">
      <c r="B409" s="24"/>
    </row>
    <row r="410" spans="2:2" x14ac:dyDescent="0.4">
      <c r="B410" s="24"/>
    </row>
    <row r="411" spans="2:2" x14ac:dyDescent="0.4">
      <c r="B411" s="24"/>
    </row>
    <row r="412" spans="2:2" x14ac:dyDescent="0.4">
      <c r="B412" s="24"/>
    </row>
    <row r="413" spans="2:2" x14ac:dyDescent="0.4">
      <c r="B413" s="24"/>
    </row>
    <row r="414" spans="2:2" x14ac:dyDescent="0.4">
      <c r="B414" s="24"/>
    </row>
    <row r="415" spans="2:2" x14ac:dyDescent="0.4">
      <c r="B415" s="24"/>
    </row>
    <row r="416" spans="2:2" x14ac:dyDescent="0.4">
      <c r="B416" s="24"/>
    </row>
    <row r="417" spans="2:2" x14ac:dyDescent="0.4">
      <c r="B417" s="24"/>
    </row>
    <row r="418" spans="2:2" x14ac:dyDescent="0.4">
      <c r="B418" s="24"/>
    </row>
    <row r="419" spans="2:2" x14ac:dyDescent="0.4">
      <c r="B419" s="24"/>
    </row>
    <row r="420" spans="2:2" x14ac:dyDescent="0.4">
      <c r="B420" s="24"/>
    </row>
    <row r="421" spans="2:2" x14ac:dyDescent="0.4">
      <c r="B421" s="24"/>
    </row>
    <row r="422" spans="2:2" x14ac:dyDescent="0.4">
      <c r="B422" s="24"/>
    </row>
    <row r="423" spans="2:2" x14ac:dyDescent="0.4">
      <c r="B423" s="24"/>
    </row>
    <row r="424" spans="2:2" x14ac:dyDescent="0.4">
      <c r="B424" s="24"/>
    </row>
    <row r="425" spans="2:2" x14ac:dyDescent="0.4">
      <c r="B425" s="24"/>
    </row>
    <row r="426" spans="2:2" x14ac:dyDescent="0.4">
      <c r="B426" s="24"/>
    </row>
    <row r="427" spans="2:2" x14ac:dyDescent="0.4">
      <c r="B427" s="24"/>
    </row>
    <row r="428" spans="2:2" x14ac:dyDescent="0.4">
      <c r="B428" s="24"/>
    </row>
    <row r="429" spans="2:2" x14ac:dyDescent="0.4">
      <c r="B429" s="24"/>
    </row>
    <row r="430" spans="2:2" x14ac:dyDescent="0.4">
      <c r="B430" s="24"/>
    </row>
    <row r="431" spans="2:2" x14ac:dyDescent="0.4">
      <c r="B431" s="24"/>
    </row>
    <row r="432" spans="2:2" x14ac:dyDescent="0.4">
      <c r="B432" s="24"/>
    </row>
    <row r="433" spans="2:2" x14ac:dyDescent="0.4">
      <c r="B433" s="24"/>
    </row>
    <row r="434" spans="2:2" x14ac:dyDescent="0.4">
      <c r="B434" s="24"/>
    </row>
    <row r="435" spans="2:2" x14ac:dyDescent="0.4">
      <c r="B435" s="24"/>
    </row>
    <row r="436" spans="2:2" x14ac:dyDescent="0.4">
      <c r="B436" s="24"/>
    </row>
    <row r="437" spans="2:2" x14ac:dyDescent="0.4">
      <c r="B437" s="24"/>
    </row>
    <row r="438" spans="2:2" x14ac:dyDescent="0.4">
      <c r="B438" s="24"/>
    </row>
    <row r="439" spans="2:2" x14ac:dyDescent="0.4">
      <c r="B439" s="24"/>
    </row>
    <row r="440" spans="2:2" x14ac:dyDescent="0.4">
      <c r="B440" s="24"/>
    </row>
    <row r="441" spans="2:2" x14ac:dyDescent="0.4">
      <c r="B441" s="24"/>
    </row>
    <row r="442" spans="2:2" x14ac:dyDescent="0.4">
      <c r="B442" s="24"/>
    </row>
    <row r="443" spans="2:2" x14ac:dyDescent="0.4">
      <c r="B443" s="24"/>
    </row>
    <row r="444" spans="2:2" x14ac:dyDescent="0.4">
      <c r="B444" s="24"/>
    </row>
    <row r="445" spans="2:2" x14ac:dyDescent="0.4">
      <c r="B445" s="24"/>
    </row>
    <row r="446" spans="2:2" x14ac:dyDescent="0.4">
      <c r="B446" s="24"/>
    </row>
    <row r="447" spans="2:2" x14ac:dyDescent="0.4">
      <c r="B447" s="24"/>
    </row>
    <row r="448" spans="2:2" x14ac:dyDescent="0.4">
      <c r="B448" s="24"/>
    </row>
    <row r="449" spans="2:2" x14ac:dyDescent="0.4">
      <c r="B449" s="24"/>
    </row>
    <row r="450" spans="2:2" x14ac:dyDescent="0.4">
      <c r="B450" s="24"/>
    </row>
    <row r="451" spans="2:2" x14ac:dyDescent="0.4">
      <c r="B451" s="24"/>
    </row>
    <row r="452" spans="2:2" x14ac:dyDescent="0.4">
      <c r="B452" s="24"/>
    </row>
    <row r="453" spans="2:2" x14ac:dyDescent="0.4">
      <c r="B453" s="24"/>
    </row>
    <row r="454" spans="2:2" x14ac:dyDescent="0.4">
      <c r="B454" s="24"/>
    </row>
    <row r="455" spans="2:2" x14ac:dyDescent="0.4">
      <c r="B455" s="24"/>
    </row>
    <row r="456" spans="2:2" x14ac:dyDescent="0.4">
      <c r="B456" s="24"/>
    </row>
    <row r="457" spans="2:2" x14ac:dyDescent="0.4">
      <c r="B457" s="24"/>
    </row>
    <row r="458" spans="2:2" x14ac:dyDescent="0.4">
      <c r="B458" s="24"/>
    </row>
    <row r="459" spans="2:2" x14ac:dyDescent="0.4">
      <c r="B459" s="24"/>
    </row>
    <row r="460" spans="2:2" x14ac:dyDescent="0.4">
      <c r="B460" s="24"/>
    </row>
    <row r="461" spans="2:2" x14ac:dyDescent="0.4">
      <c r="B461" s="24"/>
    </row>
    <row r="462" spans="2:2" x14ac:dyDescent="0.4">
      <c r="B462" s="24"/>
    </row>
    <row r="463" spans="2:2" x14ac:dyDescent="0.4">
      <c r="B463" s="24"/>
    </row>
    <row r="464" spans="2:2" x14ac:dyDescent="0.4">
      <c r="B464" s="24"/>
    </row>
    <row r="465" spans="2:2" x14ac:dyDescent="0.4">
      <c r="B465" s="24"/>
    </row>
    <row r="466" spans="2:2" x14ac:dyDescent="0.4">
      <c r="B466" s="24"/>
    </row>
    <row r="467" spans="2:2" x14ac:dyDescent="0.4">
      <c r="B467" s="24"/>
    </row>
    <row r="468" spans="2:2" x14ac:dyDescent="0.4">
      <c r="B468" s="24"/>
    </row>
    <row r="469" spans="2:2" x14ac:dyDescent="0.4">
      <c r="B469" s="24"/>
    </row>
    <row r="470" spans="2:2" x14ac:dyDescent="0.4">
      <c r="B470" s="24"/>
    </row>
    <row r="471" spans="2:2" x14ac:dyDescent="0.4">
      <c r="B471" s="24"/>
    </row>
    <row r="472" spans="2:2" x14ac:dyDescent="0.4">
      <c r="B472" s="24"/>
    </row>
    <row r="473" spans="2:2" x14ac:dyDescent="0.4">
      <c r="B473" s="24"/>
    </row>
    <row r="474" spans="2:2" x14ac:dyDescent="0.4">
      <c r="B474" s="24"/>
    </row>
    <row r="475" spans="2:2" x14ac:dyDescent="0.4">
      <c r="B475" s="24"/>
    </row>
    <row r="476" spans="2:2" x14ac:dyDescent="0.4">
      <c r="B476" s="24"/>
    </row>
    <row r="477" spans="2:2" x14ac:dyDescent="0.4">
      <c r="B477" s="24"/>
    </row>
    <row r="478" spans="2:2" x14ac:dyDescent="0.4">
      <c r="B478" s="24"/>
    </row>
    <row r="479" spans="2:2" x14ac:dyDescent="0.4">
      <c r="B479" s="24"/>
    </row>
    <row r="480" spans="2:2" x14ac:dyDescent="0.4">
      <c r="B480" s="24"/>
    </row>
    <row r="481" spans="2:2" x14ac:dyDescent="0.4">
      <c r="B481" s="24"/>
    </row>
    <row r="482" spans="2:2" x14ac:dyDescent="0.4">
      <c r="B482" s="24"/>
    </row>
    <row r="483" spans="2:2" x14ac:dyDescent="0.4">
      <c r="B483" s="24"/>
    </row>
    <row r="484" spans="2:2" x14ac:dyDescent="0.4">
      <c r="B484" s="24"/>
    </row>
    <row r="485" spans="2:2" x14ac:dyDescent="0.4">
      <c r="B485" s="24"/>
    </row>
    <row r="486" spans="2:2" x14ac:dyDescent="0.4">
      <c r="B486" s="24"/>
    </row>
    <row r="487" spans="2:2" x14ac:dyDescent="0.4">
      <c r="B487" s="24"/>
    </row>
    <row r="488" spans="2:2" x14ac:dyDescent="0.4">
      <c r="B488" s="24"/>
    </row>
    <row r="489" spans="2:2" x14ac:dyDescent="0.4">
      <c r="B489" s="24"/>
    </row>
    <row r="490" spans="2:2" x14ac:dyDescent="0.4">
      <c r="B490" s="24"/>
    </row>
    <row r="491" spans="2:2" x14ac:dyDescent="0.4">
      <c r="B491" s="24"/>
    </row>
    <row r="492" spans="2:2" x14ac:dyDescent="0.4">
      <c r="B492" s="24"/>
    </row>
    <row r="493" spans="2:2" x14ac:dyDescent="0.4">
      <c r="B493" s="24"/>
    </row>
    <row r="494" spans="2:2" x14ac:dyDescent="0.4">
      <c r="B494" s="24"/>
    </row>
    <row r="495" spans="2:2" x14ac:dyDescent="0.4">
      <c r="B495" s="24"/>
    </row>
    <row r="496" spans="2:2" x14ac:dyDescent="0.4">
      <c r="B496" s="24"/>
    </row>
    <row r="497" spans="2:2" x14ac:dyDescent="0.4">
      <c r="B497" s="24"/>
    </row>
    <row r="498" spans="2:2" x14ac:dyDescent="0.4">
      <c r="B498" s="24"/>
    </row>
    <row r="499" spans="2:2" x14ac:dyDescent="0.4">
      <c r="B499" s="24"/>
    </row>
    <row r="500" spans="2:2" x14ac:dyDescent="0.4">
      <c r="B500" s="24"/>
    </row>
    <row r="501" spans="2:2" x14ac:dyDescent="0.4">
      <c r="B501" s="24"/>
    </row>
    <row r="502" spans="2:2" x14ac:dyDescent="0.4">
      <c r="B502" s="24"/>
    </row>
    <row r="503" spans="2:2" x14ac:dyDescent="0.4">
      <c r="B503" s="24"/>
    </row>
    <row r="504" spans="2:2" x14ac:dyDescent="0.4">
      <c r="B504" s="24"/>
    </row>
    <row r="505" spans="2:2" x14ac:dyDescent="0.4">
      <c r="B505" s="24"/>
    </row>
    <row r="506" spans="2:2" x14ac:dyDescent="0.4">
      <c r="B506" s="24"/>
    </row>
    <row r="507" spans="2:2" x14ac:dyDescent="0.4">
      <c r="B507" s="24"/>
    </row>
    <row r="508" spans="2:2" x14ac:dyDescent="0.4">
      <c r="B508" s="24"/>
    </row>
    <row r="509" spans="2:2" x14ac:dyDescent="0.4">
      <c r="B509" s="24"/>
    </row>
    <row r="510" spans="2:2" x14ac:dyDescent="0.4">
      <c r="B510" s="24"/>
    </row>
    <row r="511" spans="2:2" x14ac:dyDescent="0.4">
      <c r="B511" s="24"/>
    </row>
    <row r="512" spans="2:2" x14ac:dyDescent="0.4">
      <c r="B512" s="24"/>
    </row>
    <row r="513" spans="2:2" x14ac:dyDescent="0.4">
      <c r="B513" s="24"/>
    </row>
    <row r="514" spans="2:2" x14ac:dyDescent="0.4">
      <c r="B514" s="24"/>
    </row>
    <row r="515" spans="2:2" x14ac:dyDescent="0.4">
      <c r="B515" s="24"/>
    </row>
    <row r="516" spans="2:2" x14ac:dyDescent="0.4">
      <c r="B516" s="24"/>
    </row>
    <row r="517" spans="2:2" x14ac:dyDescent="0.4">
      <c r="B517" s="24"/>
    </row>
    <row r="518" spans="2:2" x14ac:dyDescent="0.4">
      <c r="B518" s="24"/>
    </row>
    <row r="519" spans="2:2" x14ac:dyDescent="0.4">
      <c r="B519" s="24"/>
    </row>
    <row r="520" spans="2:2" x14ac:dyDescent="0.4">
      <c r="B520" s="24"/>
    </row>
    <row r="521" spans="2:2" x14ac:dyDescent="0.4">
      <c r="B521" s="24"/>
    </row>
    <row r="522" spans="2:2" x14ac:dyDescent="0.4">
      <c r="B522" s="24"/>
    </row>
    <row r="523" spans="2:2" x14ac:dyDescent="0.4">
      <c r="B523" s="24"/>
    </row>
    <row r="524" spans="2:2" x14ac:dyDescent="0.4">
      <c r="B524" s="24"/>
    </row>
    <row r="525" spans="2:2" x14ac:dyDescent="0.4">
      <c r="B525" s="24"/>
    </row>
    <row r="526" spans="2:2" x14ac:dyDescent="0.4">
      <c r="B526" s="24"/>
    </row>
    <row r="527" spans="2:2" x14ac:dyDescent="0.4">
      <c r="B527" s="24"/>
    </row>
    <row r="528" spans="2:2" x14ac:dyDescent="0.4">
      <c r="B528" s="24"/>
    </row>
    <row r="529" spans="2:2" x14ac:dyDescent="0.4">
      <c r="B529" s="24"/>
    </row>
    <row r="530" spans="2:2" x14ac:dyDescent="0.4">
      <c r="B530" s="24"/>
    </row>
    <row r="531" spans="2:2" x14ac:dyDescent="0.4">
      <c r="B531" s="24"/>
    </row>
    <row r="532" spans="2:2" x14ac:dyDescent="0.4">
      <c r="B532" s="24"/>
    </row>
    <row r="533" spans="2:2" x14ac:dyDescent="0.4">
      <c r="B533" s="24"/>
    </row>
    <row r="534" spans="2:2" x14ac:dyDescent="0.4">
      <c r="B534" s="24"/>
    </row>
    <row r="535" spans="2:2" x14ac:dyDescent="0.4">
      <c r="B535" s="24"/>
    </row>
    <row r="536" spans="2:2" x14ac:dyDescent="0.4">
      <c r="B536" s="24"/>
    </row>
    <row r="537" spans="2:2" x14ac:dyDescent="0.4">
      <c r="B537" s="24"/>
    </row>
    <row r="538" spans="2:2" x14ac:dyDescent="0.4">
      <c r="B538" s="24"/>
    </row>
    <row r="539" spans="2:2" x14ac:dyDescent="0.4">
      <c r="B539" s="24"/>
    </row>
    <row r="540" spans="2:2" x14ac:dyDescent="0.4">
      <c r="B540" s="24"/>
    </row>
    <row r="541" spans="2:2" x14ac:dyDescent="0.4">
      <c r="B541" s="24"/>
    </row>
    <row r="542" spans="2:2" x14ac:dyDescent="0.4">
      <c r="B542" s="24"/>
    </row>
    <row r="543" spans="2:2" x14ac:dyDescent="0.4">
      <c r="B543" s="24"/>
    </row>
    <row r="544" spans="2:2" x14ac:dyDescent="0.4">
      <c r="B544" s="24"/>
    </row>
    <row r="545" spans="2:2" x14ac:dyDescent="0.4">
      <c r="B545" s="24"/>
    </row>
    <row r="546" spans="2:2" x14ac:dyDescent="0.4">
      <c r="B546" s="24"/>
    </row>
    <row r="547" spans="2:2" x14ac:dyDescent="0.4">
      <c r="B547" s="24"/>
    </row>
    <row r="548" spans="2:2" x14ac:dyDescent="0.4">
      <c r="B548" s="24"/>
    </row>
    <row r="549" spans="2:2" x14ac:dyDescent="0.4">
      <c r="B549" s="24"/>
    </row>
    <row r="550" spans="2:2" x14ac:dyDescent="0.4">
      <c r="B550" s="24"/>
    </row>
    <row r="551" spans="2:2" x14ac:dyDescent="0.4">
      <c r="B551" s="24"/>
    </row>
    <row r="552" spans="2:2" x14ac:dyDescent="0.4">
      <c r="B552" s="24"/>
    </row>
    <row r="553" spans="2:2" x14ac:dyDescent="0.4">
      <c r="B553" s="24"/>
    </row>
    <row r="554" spans="2:2" x14ac:dyDescent="0.4">
      <c r="B554" s="24"/>
    </row>
    <row r="555" spans="2:2" x14ac:dyDescent="0.4">
      <c r="B555" s="24"/>
    </row>
    <row r="556" spans="2:2" x14ac:dyDescent="0.4">
      <c r="B556" s="24"/>
    </row>
    <row r="557" spans="2:2" x14ac:dyDescent="0.4">
      <c r="B557" s="24"/>
    </row>
    <row r="558" spans="2:2" x14ac:dyDescent="0.4">
      <c r="B558" s="24"/>
    </row>
    <row r="559" spans="2:2" x14ac:dyDescent="0.4">
      <c r="B559" s="24"/>
    </row>
    <row r="560" spans="2:2" x14ac:dyDescent="0.4">
      <c r="B560" s="24"/>
    </row>
    <row r="561" spans="2:2" x14ac:dyDescent="0.4">
      <c r="B561" s="24"/>
    </row>
    <row r="562" spans="2:2" x14ac:dyDescent="0.4">
      <c r="B562" s="24"/>
    </row>
    <row r="563" spans="2:2" x14ac:dyDescent="0.4">
      <c r="B563" s="24"/>
    </row>
    <row r="564" spans="2:2" x14ac:dyDescent="0.4">
      <c r="B564" s="24"/>
    </row>
    <row r="565" spans="2:2" x14ac:dyDescent="0.4">
      <c r="B565" s="24"/>
    </row>
    <row r="566" spans="2:2" x14ac:dyDescent="0.4">
      <c r="B566" s="24"/>
    </row>
    <row r="567" spans="2:2" x14ac:dyDescent="0.4">
      <c r="B567" s="24"/>
    </row>
    <row r="568" spans="2:2" x14ac:dyDescent="0.4">
      <c r="B568" s="24"/>
    </row>
    <row r="569" spans="2:2" x14ac:dyDescent="0.4">
      <c r="B569" s="24"/>
    </row>
    <row r="570" spans="2:2" x14ac:dyDescent="0.4">
      <c r="B570" s="24"/>
    </row>
    <row r="571" spans="2:2" x14ac:dyDescent="0.4">
      <c r="B571" s="24"/>
    </row>
    <row r="572" spans="2:2" x14ac:dyDescent="0.4">
      <c r="B572" s="24"/>
    </row>
    <row r="573" spans="2:2" x14ac:dyDescent="0.4">
      <c r="B573" s="24"/>
    </row>
    <row r="574" spans="2:2" x14ac:dyDescent="0.4">
      <c r="B574" s="24"/>
    </row>
    <row r="575" spans="2:2" x14ac:dyDescent="0.4">
      <c r="B575" s="24"/>
    </row>
    <row r="576" spans="2:2" x14ac:dyDescent="0.4">
      <c r="B576" s="24"/>
    </row>
    <row r="577" spans="2:2" x14ac:dyDescent="0.4">
      <c r="B577" s="24"/>
    </row>
    <row r="578" spans="2:2" x14ac:dyDescent="0.4">
      <c r="B578" s="24"/>
    </row>
    <row r="579" spans="2:2" x14ac:dyDescent="0.4">
      <c r="B579" s="24"/>
    </row>
    <row r="580" spans="2:2" x14ac:dyDescent="0.4">
      <c r="B580" s="24"/>
    </row>
    <row r="581" spans="2:2" x14ac:dyDescent="0.4">
      <c r="B581" s="24"/>
    </row>
    <row r="582" spans="2:2" x14ac:dyDescent="0.4">
      <c r="B582" s="24"/>
    </row>
    <row r="583" spans="2:2" x14ac:dyDescent="0.4">
      <c r="B583" s="24"/>
    </row>
    <row r="584" spans="2:2" x14ac:dyDescent="0.4">
      <c r="B584" s="24"/>
    </row>
    <row r="585" spans="2:2" x14ac:dyDescent="0.4">
      <c r="B585" s="24"/>
    </row>
    <row r="586" spans="2:2" x14ac:dyDescent="0.4">
      <c r="B586" s="24"/>
    </row>
    <row r="587" spans="2:2" x14ac:dyDescent="0.4">
      <c r="B587" s="24"/>
    </row>
    <row r="588" spans="2:2" x14ac:dyDescent="0.4">
      <c r="B588" s="24"/>
    </row>
    <row r="589" spans="2:2" x14ac:dyDescent="0.4">
      <c r="B589" s="24"/>
    </row>
    <row r="590" spans="2:2" x14ac:dyDescent="0.4">
      <c r="B590" s="24"/>
    </row>
    <row r="591" spans="2:2" x14ac:dyDescent="0.4">
      <c r="B591" s="24"/>
    </row>
    <row r="592" spans="2:2" x14ac:dyDescent="0.4">
      <c r="B592" s="24"/>
    </row>
    <row r="593" spans="2:2" x14ac:dyDescent="0.4">
      <c r="B593" s="24"/>
    </row>
    <row r="594" spans="2:2" x14ac:dyDescent="0.4">
      <c r="B594" s="24"/>
    </row>
    <row r="595" spans="2:2" x14ac:dyDescent="0.4">
      <c r="B595" s="24"/>
    </row>
    <row r="596" spans="2:2" x14ac:dyDescent="0.4">
      <c r="B596" s="24"/>
    </row>
    <row r="597" spans="2:2" x14ac:dyDescent="0.4">
      <c r="B597" s="24"/>
    </row>
    <row r="598" spans="2:2" x14ac:dyDescent="0.4">
      <c r="B598" s="24"/>
    </row>
    <row r="599" spans="2:2" x14ac:dyDescent="0.4">
      <c r="B599" s="24"/>
    </row>
    <row r="600" spans="2:2" x14ac:dyDescent="0.4">
      <c r="B600" s="24"/>
    </row>
    <row r="601" spans="2:2" x14ac:dyDescent="0.4">
      <c r="B601" s="24"/>
    </row>
    <row r="602" spans="2:2" x14ac:dyDescent="0.4">
      <c r="B602" s="24"/>
    </row>
    <row r="603" spans="2:2" x14ac:dyDescent="0.4">
      <c r="B603" s="24"/>
    </row>
    <row r="604" spans="2:2" x14ac:dyDescent="0.4">
      <c r="B604" s="24"/>
    </row>
    <row r="605" spans="2:2" x14ac:dyDescent="0.4">
      <c r="B605" s="24"/>
    </row>
    <row r="606" spans="2:2" x14ac:dyDescent="0.4">
      <c r="B606" s="24"/>
    </row>
    <row r="607" spans="2:2" x14ac:dyDescent="0.4">
      <c r="B607" s="24"/>
    </row>
    <row r="608" spans="2:2" x14ac:dyDescent="0.4">
      <c r="B608" s="24"/>
    </row>
    <row r="609" spans="2:2" x14ac:dyDescent="0.4">
      <c r="B609" s="24"/>
    </row>
    <row r="610" spans="2:2" x14ac:dyDescent="0.4">
      <c r="B610" s="24"/>
    </row>
    <row r="611" spans="2:2" x14ac:dyDescent="0.4">
      <c r="B611" s="24"/>
    </row>
    <row r="612" spans="2:2" x14ac:dyDescent="0.4">
      <c r="B612" s="24"/>
    </row>
    <row r="613" spans="2:2" x14ac:dyDescent="0.4">
      <c r="B613" s="24"/>
    </row>
    <row r="614" spans="2:2" x14ac:dyDescent="0.4">
      <c r="B614" s="24"/>
    </row>
    <row r="615" spans="2:2" x14ac:dyDescent="0.4">
      <c r="B615" s="24"/>
    </row>
    <row r="616" spans="2:2" x14ac:dyDescent="0.4">
      <c r="B616" s="24"/>
    </row>
    <row r="617" spans="2:2" x14ac:dyDescent="0.4">
      <c r="B617" s="24"/>
    </row>
    <row r="618" spans="2:2" x14ac:dyDescent="0.4">
      <c r="B618" s="24"/>
    </row>
    <row r="619" spans="2:2" x14ac:dyDescent="0.4">
      <c r="B619" s="24"/>
    </row>
    <row r="620" spans="2:2" x14ac:dyDescent="0.4">
      <c r="B620" s="24"/>
    </row>
    <row r="621" spans="2:2" x14ac:dyDescent="0.4">
      <c r="B621" s="24"/>
    </row>
    <row r="622" spans="2:2" x14ac:dyDescent="0.4">
      <c r="B622" s="24"/>
    </row>
    <row r="623" spans="2:2" x14ac:dyDescent="0.4">
      <c r="B623" s="24"/>
    </row>
    <row r="624" spans="2:2" x14ac:dyDescent="0.4">
      <c r="B624" s="24"/>
    </row>
    <row r="625" spans="2:2" x14ac:dyDescent="0.4">
      <c r="B625" s="24"/>
    </row>
    <row r="626" spans="2:2" x14ac:dyDescent="0.4">
      <c r="B626" s="24"/>
    </row>
    <row r="627" spans="2:2" x14ac:dyDescent="0.4">
      <c r="B627" s="24"/>
    </row>
    <row r="628" spans="2:2" x14ac:dyDescent="0.4">
      <c r="B628" s="24"/>
    </row>
    <row r="629" spans="2:2" x14ac:dyDescent="0.4">
      <c r="B629" s="24"/>
    </row>
    <row r="630" spans="2:2" x14ac:dyDescent="0.4">
      <c r="B630" s="24"/>
    </row>
    <row r="631" spans="2:2" x14ac:dyDescent="0.4">
      <c r="B631" s="24"/>
    </row>
    <row r="632" spans="2:2" x14ac:dyDescent="0.4">
      <c r="B632" s="24"/>
    </row>
    <row r="633" spans="2:2" x14ac:dyDescent="0.4">
      <c r="B633" s="24"/>
    </row>
    <row r="634" spans="2:2" x14ac:dyDescent="0.4">
      <c r="B634" s="24"/>
    </row>
    <row r="635" spans="2:2" x14ac:dyDescent="0.4">
      <c r="B635" s="24"/>
    </row>
    <row r="636" spans="2:2" x14ac:dyDescent="0.4">
      <c r="B636" s="24"/>
    </row>
    <row r="637" spans="2:2" x14ac:dyDescent="0.4">
      <c r="B637" s="24"/>
    </row>
    <row r="638" spans="2:2" x14ac:dyDescent="0.4">
      <c r="B638" s="24"/>
    </row>
    <row r="639" spans="2:2" x14ac:dyDescent="0.4">
      <c r="B639" s="24"/>
    </row>
    <row r="640" spans="2:2" x14ac:dyDescent="0.4">
      <c r="B640" s="24"/>
    </row>
    <row r="641" spans="2:2" x14ac:dyDescent="0.4">
      <c r="B641" s="24"/>
    </row>
    <row r="642" spans="2:2" x14ac:dyDescent="0.4">
      <c r="B642" s="24"/>
    </row>
    <row r="643" spans="2:2" x14ac:dyDescent="0.4">
      <c r="B643" s="24"/>
    </row>
    <row r="644" spans="2:2" x14ac:dyDescent="0.4">
      <c r="B644" s="24"/>
    </row>
    <row r="645" spans="2:2" x14ac:dyDescent="0.4">
      <c r="B645" s="24"/>
    </row>
    <row r="646" spans="2:2" x14ac:dyDescent="0.4">
      <c r="B646" s="24"/>
    </row>
    <row r="647" spans="2:2" x14ac:dyDescent="0.4">
      <c r="B647" s="24"/>
    </row>
    <row r="648" spans="2:2" x14ac:dyDescent="0.4">
      <c r="B648" s="24"/>
    </row>
    <row r="649" spans="2:2" x14ac:dyDescent="0.4">
      <c r="B649" s="24"/>
    </row>
    <row r="650" spans="2:2" x14ac:dyDescent="0.4">
      <c r="B650" s="24"/>
    </row>
    <row r="651" spans="2:2" x14ac:dyDescent="0.4">
      <c r="B651" s="24"/>
    </row>
    <row r="652" spans="2:2" x14ac:dyDescent="0.4">
      <c r="B652" s="24"/>
    </row>
    <row r="653" spans="2:2" x14ac:dyDescent="0.4">
      <c r="B653" s="24"/>
    </row>
    <row r="654" spans="2:2" x14ac:dyDescent="0.4">
      <c r="B654" s="24"/>
    </row>
    <row r="655" spans="2:2" x14ac:dyDescent="0.4">
      <c r="B655" s="24"/>
    </row>
    <row r="656" spans="2:2" x14ac:dyDescent="0.4">
      <c r="B656" s="24"/>
    </row>
    <row r="657" spans="2:2" x14ac:dyDescent="0.4">
      <c r="B657" s="24"/>
    </row>
    <row r="658" spans="2:2" x14ac:dyDescent="0.4">
      <c r="B658" s="24"/>
    </row>
    <row r="659" spans="2:2" x14ac:dyDescent="0.4">
      <c r="B659" s="24"/>
    </row>
    <row r="660" spans="2:2" x14ac:dyDescent="0.4">
      <c r="B660" s="24"/>
    </row>
    <row r="661" spans="2:2" x14ac:dyDescent="0.4">
      <c r="B661" s="24"/>
    </row>
    <row r="662" spans="2:2" x14ac:dyDescent="0.4">
      <c r="B662" s="24"/>
    </row>
    <row r="663" spans="2:2" x14ac:dyDescent="0.4">
      <c r="B663" s="24"/>
    </row>
    <row r="664" spans="2:2" x14ac:dyDescent="0.4">
      <c r="B664" s="24"/>
    </row>
    <row r="665" spans="2:2" x14ac:dyDescent="0.4">
      <c r="B665" s="24"/>
    </row>
    <row r="666" spans="2:2" x14ac:dyDescent="0.4">
      <c r="B666" s="24"/>
    </row>
    <row r="667" spans="2:2" x14ac:dyDescent="0.4">
      <c r="B667" s="24"/>
    </row>
    <row r="668" spans="2:2" x14ac:dyDescent="0.4">
      <c r="B668" s="24"/>
    </row>
    <row r="669" spans="2:2" x14ac:dyDescent="0.4">
      <c r="B669" s="24"/>
    </row>
    <row r="670" spans="2:2" x14ac:dyDescent="0.4">
      <c r="B670" s="24"/>
    </row>
    <row r="671" spans="2:2" x14ac:dyDescent="0.4">
      <c r="B671" s="24"/>
    </row>
    <row r="672" spans="2:2" x14ac:dyDescent="0.4">
      <c r="B672" s="24"/>
    </row>
    <row r="673" spans="2:2" x14ac:dyDescent="0.4">
      <c r="B673" s="24"/>
    </row>
    <row r="674" spans="2:2" x14ac:dyDescent="0.4">
      <c r="B674" s="24"/>
    </row>
    <row r="675" spans="2:2" x14ac:dyDescent="0.4">
      <c r="B675" s="24"/>
    </row>
    <row r="676" spans="2:2" x14ac:dyDescent="0.4">
      <c r="B676" s="24"/>
    </row>
    <row r="677" spans="2:2" x14ac:dyDescent="0.4">
      <c r="B677" s="24"/>
    </row>
    <row r="678" spans="2:2" x14ac:dyDescent="0.4">
      <c r="B678" s="24"/>
    </row>
    <row r="679" spans="2:2" x14ac:dyDescent="0.4">
      <c r="B679" s="24"/>
    </row>
    <row r="680" spans="2:2" x14ac:dyDescent="0.4">
      <c r="B680" s="24"/>
    </row>
    <row r="681" spans="2:2" x14ac:dyDescent="0.4">
      <c r="B681" s="24"/>
    </row>
    <row r="682" spans="2:2" x14ac:dyDescent="0.4">
      <c r="B682" s="24"/>
    </row>
    <row r="683" spans="2:2" x14ac:dyDescent="0.4">
      <c r="B683" s="24"/>
    </row>
    <row r="684" spans="2:2" x14ac:dyDescent="0.4">
      <c r="B684" s="24"/>
    </row>
    <row r="685" spans="2:2" x14ac:dyDescent="0.4">
      <c r="B685" s="24"/>
    </row>
    <row r="686" spans="2:2" x14ac:dyDescent="0.4">
      <c r="B686" s="24"/>
    </row>
    <row r="687" spans="2:2" x14ac:dyDescent="0.4">
      <c r="B687" s="24"/>
    </row>
    <row r="688" spans="2:2" x14ac:dyDescent="0.4">
      <c r="B688" s="24"/>
    </row>
    <row r="689" spans="2:2" x14ac:dyDescent="0.4">
      <c r="B689" s="24"/>
    </row>
    <row r="690" spans="2:2" x14ac:dyDescent="0.4">
      <c r="B690" s="24"/>
    </row>
    <row r="691" spans="2:2" x14ac:dyDescent="0.4">
      <c r="B691" s="24"/>
    </row>
    <row r="692" spans="2:2" x14ac:dyDescent="0.4">
      <c r="B692" s="24"/>
    </row>
    <row r="693" spans="2:2" x14ac:dyDescent="0.4">
      <c r="B693" s="24"/>
    </row>
    <row r="694" spans="2:2" x14ac:dyDescent="0.4">
      <c r="B694" s="24"/>
    </row>
    <row r="695" spans="2:2" x14ac:dyDescent="0.4">
      <c r="B695" s="24"/>
    </row>
    <row r="696" spans="2:2" x14ac:dyDescent="0.4">
      <c r="B696" s="24"/>
    </row>
    <row r="697" spans="2:2" x14ac:dyDescent="0.4">
      <c r="B697" s="24"/>
    </row>
    <row r="698" spans="2:2" x14ac:dyDescent="0.4">
      <c r="B698" s="24"/>
    </row>
    <row r="699" spans="2:2" x14ac:dyDescent="0.4">
      <c r="B699" s="24"/>
    </row>
    <row r="700" spans="2:2" x14ac:dyDescent="0.4">
      <c r="B700" s="24"/>
    </row>
    <row r="701" spans="2:2" x14ac:dyDescent="0.4">
      <c r="B701" s="24"/>
    </row>
    <row r="702" spans="2:2" x14ac:dyDescent="0.4">
      <c r="B702" s="24"/>
    </row>
    <row r="703" spans="2:2" x14ac:dyDescent="0.4">
      <c r="B703" s="24"/>
    </row>
    <row r="704" spans="2:2" x14ac:dyDescent="0.4">
      <c r="B704" s="24"/>
    </row>
    <row r="705" spans="2:2" x14ac:dyDescent="0.4">
      <c r="B705" s="24"/>
    </row>
    <row r="706" spans="2:2" x14ac:dyDescent="0.4">
      <c r="B706" s="24"/>
    </row>
    <row r="707" spans="2:2" x14ac:dyDescent="0.4">
      <c r="B707" s="24"/>
    </row>
    <row r="708" spans="2:2" x14ac:dyDescent="0.4">
      <c r="B708" s="24"/>
    </row>
    <row r="709" spans="2:2" x14ac:dyDescent="0.4">
      <c r="B709" s="24"/>
    </row>
    <row r="710" spans="2:2" x14ac:dyDescent="0.4">
      <c r="B710" s="24"/>
    </row>
    <row r="711" spans="2:2" x14ac:dyDescent="0.4">
      <c r="B711" s="24"/>
    </row>
    <row r="712" spans="2:2" x14ac:dyDescent="0.4">
      <c r="B712" s="24"/>
    </row>
    <row r="713" spans="2:2" x14ac:dyDescent="0.4">
      <c r="B713" s="24"/>
    </row>
    <row r="714" spans="2:2" x14ac:dyDescent="0.4">
      <c r="B714" s="24"/>
    </row>
    <row r="715" spans="2:2" x14ac:dyDescent="0.4">
      <c r="B715" s="24"/>
    </row>
    <row r="716" spans="2:2" x14ac:dyDescent="0.4">
      <c r="B716" s="24"/>
    </row>
    <row r="717" spans="2:2" x14ac:dyDescent="0.4">
      <c r="B717" s="24"/>
    </row>
    <row r="718" spans="2:2" x14ac:dyDescent="0.4">
      <c r="B718" s="24"/>
    </row>
    <row r="719" spans="2:2" x14ac:dyDescent="0.4">
      <c r="B719" s="24"/>
    </row>
    <row r="720" spans="2:2" x14ac:dyDescent="0.4">
      <c r="B720" s="24"/>
    </row>
    <row r="721" spans="2:2" x14ac:dyDescent="0.4">
      <c r="B721" s="24"/>
    </row>
    <row r="722" spans="2:2" x14ac:dyDescent="0.4">
      <c r="B722" s="24"/>
    </row>
    <row r="723" spans="2:2" x14ac:dyDescent="0.4">
      <c r="B723" s="24"/>
    </row>
    <row r="724" spans="2:2" x14ac:dyDescent="0.4">
      <c r="B724" s="24"/>
    </row>
    <row r="725" spans="2:2" x14ac:dyDescent="0.4">
      <c r="B725" s="24"/>
    </row>
    <row r="726" spans="2:2" x14ac:dyDescent="0.4">
      <c r="B726" s="24"/>
    </row>
    <row r="727" spans="2:2" x14ac:dyDescent="0.4">
      <c r="B727" s="24"/>
    </row>
    <row r="728" spans="2:2" x14ac:dyDescent="0.4">
      <c r="B728" s="24"/>
    </row>
    <row r="729" spans="2:2" x14ac:dyDescent="0.4">
      <c r="B729" s="24"/>
    </row>
    <row r="730" spans="2:2" x14ac:dyDescent="0.4">
      <c r="B730" s="24"/>
    </row>
    <row r="731" spans="2:2" x14ac:dyDescent="0.4">
      <c r="B731" s="24"/>
    </row>
    <row r="732" spans="2:2" x14ac:dyDescent="0.4">
      <c r="B732" s="24"/>
    </row>
    <row r="733" spans="2:2" x14ac:dyDescent="0.4">
      <c r="B733" s="24"/>
    </row>
    <row r="734" spans="2:2" x14ac:dyDescent="0.4">
      <c r="B734" s="24"/>
    </row>
    <row r="735" spans="2:2" x14ac:dyDescent="0.4">
      <c r="B735" s="24"/>
    </row>
    <row r="736" spans="2:2" x14ac:dyDescent="0.4">
      <c r="B736" s="24"/>
    </row>
    <row r="737" spans="2:2" x14ac:dyDescent="0.4">
      <c r="B737" s="24"/>
    </row>
    <row r="738" spans="2:2" x14ac:dyDescent="0.4">
      <c r="B738" s="24"/>
    </row>
    <row r="739" spans="2:2" x14ac:dyDescent="0.4">
      <c r="B739" s="24"/>
    </row>
    <row r="740" spans="2:2" x14ac:dyDescent="0.4">
      <c r="B740" s="24"/>
    </row>
    <row r="741" spans="2:2" x14ac:dyDescent="0.4">
      <c r="B741" s="24"/>
    </row>
    <row r="742" spans="2:2" x14ac:dyDescent="0.4">
      <c r="B742" s="24"/>
    </row>
    <row r="743" spans="2:2" x14ac:dyDescent="0.4">
      <c r="B743" s="24"/>
    </row>
    <row r="744" spans="2:2" x14ac:dyDescent="0.4">
      <c r="B744" s="24"/>
    </row>
    <row r="745" spans="2:2" x14ac:dyDescent="0.4">
      <c r="B745" s="24"/>
    </row>
    <row r="746" spans="2:2" x14ac:dyDescent="0.4">
      <c r="B746" s="24"/>
    </row>
    <row r="747" spans="2:2" x14ac:dyDescent="0.4">
      <c r="B747" s="24"/>
    </row>
    <row r="748" spans="2:2" x14ac:dyDescent="0.4">
      <c r="B748" s="24"/>
    </row>
    <row r="749" spans="2:2" x14ac:dyDescent="0.4">
      <c r="B749" s="24"/>
    </row>
    <row r="750" spans="2:2" x14ac:dyDescent="0.4">
      <c r="B750" s="24"/>
    </row>
    <row r="751" spans="2:2" x14ac:dyDescent="0.4">
      <c r="B751" s="24"/>
    </row>
    <row r="752" spans="2:2" x14ac:dyDescent="0.4">
      <c r="B752" s="24"/>
    </row>
    <row r="753" spans="2:2" x14ac:dyDescent="0.4">
      <c r="B753" s="24"/>
    </row>
    <row r="754" spans="2:2" x14ac:dyDescent="0.4">
      <c r="B754" s="24"/>
    </row>
    <row r="755" spans="2:2" x14ac:dyDescent="0.4">
      <c r="B755" s="24"/>
    </row>
    <row r="756" spans="2:2" x14ac:dyDescent="0.4">
      <c r="B756" s="24"/>
    </row>
    <row r="757" spans="2:2" x14ac:dyDescent="0.4">
      <c r="B757" s="24"/>
    </row>
    <row r="758" spans="2:2" x14ac:dyDescent="0.4">
      <c r="B758" s="24"/>
    </row>
    <row r="759" spans="2:2" x14ac:dyDescent="0.4">
      <c r="B759" s="24"/>
    </row>
    <row r="760" spans="2:2" x14ac:dyDescent="0.4">
      <c r="B760" s="24"/>
    </row>
    <row r="761" spans="2:2" x14ac:dyDescent="0.4">
      <c r="B761" s="24"/>
    </row>
    <row r="762" spans="2:2" x14ac:dyDescent="0.4">
      <c r="B762" s="24"/>
    </row>
    <row r="763" spans="2:2" x14ac:dyDescent="0.4">
      <c r="B763" s="24"/>
    </row>
    <row r="764" spans="2:2" x14ac:dyDescent="0.4">
      <c r="B764" s="24"/>
    </row>
    <row r="765" spans="2:2" x14ac:dyDescent="0.4">
      <c r="B765" s="24"/>
    </row>
    <row r="766" spans="2:2" x14ac:dyDescent="0.4">
      <c r="B766" s="24"/>
    </row>
    <row r="767" spans="2:2" x14ac:dyDescent="0.4">
      <c r="B767" s="24"/>
    </row>
    <row r="768" spans="2:2" x14ac:dyDescent="0.4">
      <c r="B768" s="24"/>
    </row>
    <row r="769" spans="2:2" x14ac:dyDescent="0.4">
      <c r="B769" s="24"/>
    </row>
    <row r="770" spans="2:2" x14ac:dyDescent="0.4">
      <c r="B770" s="24"/>
    </row>
    <row r="771" spans="2:2" x14ac:dyDescent="0.4">
      <c r="B771" s="24"/>
    </row>
    <row r="772" spans="2:2" x14ac:dyDescent="0.4">
      <c r="B772" s="24"/>
    </row>
    <row r="773" spans="2:2" x14ac:dyDescent="0.4">
      <c r="B773" s="24"/>
    </row>
    <row r="774" spans="2:2" x14ac:dyDescent="0.4">
      <c r="B774" s="24"/>
    </row>
    <row r="775" spans="2:2" x14ac:dyDescent="0.4">
      <c r="B775" s="24"/>
    </row>
    <row r="776" spans="2:2" x14ac:dyDescent="0.4">
      <c r="B776" s="24"/>
    </row>
    <row r="777" spans="2:2" x14ac:dyDescent="0.4">
      <c r="B777" s="24"/>
    </row>
    <row r="778" spans="2:2" x14ac:dyDescent="0.4">
      <c r="B778" s="24"/>
    </row>
    <row r="779" spans="2:2" x14ac:dyDescent="0.4">
      <c r="B779" s="24"/>
    </row>
    <row r="780" spans="2:2" x14ac:dyDescent="0.4">
      <c r="B780" s="24"/>
    </row>
    <row r="781" spans="2:2" x14ac:dyDescent="0.4">
      <c r="B781" s="24"/>
    </row>
    <row r="782" spans="2:2" x14ac:dyDescent="0.4">
      <c r="B782" s="24"/>
    </row>
    <row r="783" spans="2:2" x14ac:dyDescent="0.4">
      <c r="B783" s="24"/>
    </row>
    <row r="784" spans="2:2" x14ac:dyDescent="0.4">
      <c r="B784" s="24"/>
    </row>
    <row r="785" spans="2:2" x14ac:dyDescent="0.4">
      <c r="B785" s="24"/>
    </row>
    <row r="786" spans="2:2" x14ac:dyDescent="0.4">
      <c r="B786" s="24"/>
    </row>
    <row r="787" spans="2:2" x14ac:dyDescent="0.4">
      <c r="B787" s="24"/>
    </row>
    <row r="788" spans="2:2" x14ac:dyDescent="0.4">
      <c r="B788" s="24"/>
    </row>
    <row r="789" spans="2:2" x14ac:dyDescent="0.4">
      <c r="B789" s="24"/>
    </row>
    <row r="790" spans="2:2" x14ac:dyDescent="0.4">
      <c r="B790" s="24"/>
    </row>
    <row r="791" spans="2:2" x14ac:dyDescent="0.4">
      <c r="B791" s="24"/>
    </row>
    <row r="792" spans="2:2" x14ac:dyDescent="0.4">
      <c r="B792" s="24"/>
    </row>
    <row r="793" spans="2:2" x14ac:dyDescent="0.4">
      <c r="B793" s="24"/>
    </row>
    <row r="794" spans="2:2" x14ac:dyDescent="0.4">
      <c r="B794" s="24"/>
    </row>
    <row r="795" spans="2:2" x14ac:dyDescent="0.4">
      <c r="B795" s="24"/>
    </row>
    <row r="796" spans="2:2" x14ac:dyDescent="0.4">
      <c r="B796" s="24"/>
    </row>
    <row r="797" spans="2:2" x14ac:dyDescent="0.4">
      <c r="B797" s="24"/>
    </row>
    <row r="798" spans="2:2" x14ac:dyDescent="0.4">
      <c r="B798" s="24"/>
    </row>
    <row r="799" spans="2:2" x14ac:dyDescent="0.4">
      <c r="B799" s="24"/>
    </row>
    <row r="800" spans="2:2" x14ac:dyDescent="0.4">
      <c r="B800" s="24"/>
    </row>
    <row r="801" spans="2:2" x14ac:dyDescent="0.4">
      <c r="B801" s="24"/>
    </row>
    <row r="802" spans="2:2" x14ac:dyDescent="0.4">
      <c r="B802" s="24"/>
    </row>
    <row r="803" spans="2:2" x14ac:dyDescent="0.4">
      <c r="B803" s="24"/>
    </row>
    <row r="804" spans="2:2" x14ac:dyDescent="0.4">
      <c r="B804" s="24"/>
    </row>
    <row r="805" spans="2:2" x14ac:dyDescent="0.4">
      <c r="B805" s="24"/>
    </row>
    <row r="806" spans="2:2" x14ac:dyDescent="0.4">
      <c r="B806" s="24"/>
    </row>
    <row r="807" spans="2:2" x14ac:dyDescent="0.4">
      <c r="B807" s="24"/>
    </row>
    <row r="808" spans="2:2" x14ac:dyDescent="0.4">
      <c r="B808" s="24"/>
    </row>
    <row r="809" spans="2:2" x14ac:dyDescent="0.4">
      <c r="B809" s="24"/>
    </row>
    <row r="810" spans="2:2" x14ac:dyDescent="0.4">
      <c r="B810" s="24"/>
    </row>
    <row r="811" spans="2:2" x14ac:dyDescent="0.4">
      <c r="B811" s="24"/>
    </row>
    <row r="812" spans="2:2" x14ac:dyDescent="0.4">
      <c r="B812" s="24"/>
    </row>
    <row r="813" spans="2:2" x14ac:dyDescent="0.4">
      <c r="B813" s="24"/>
    </row>
    <row r="814" spans="2:2" x14ac:dyDescent="0.4">
      <c r="B814" s="24"/>
    </row>
    <row r="815" spans="2:2" x14ac:dyDescent="0.4">
      <c r="B815" s="24"/>
    </row>
    <row r="816" spans="2:2" x14ac:dyDescent="0.4">
      <c r="B816" s="24"/>
    </row>
    <row r="817" spans="2:2" x14ac:dyDescent="0.4">
      <c r="B817" s="24"/>
    </row>
    <row r="818" spans="2:2" x14ac:dyDescent="0.4">
      <c r="B818" s="24"/>
    </row>
    <row r="819" spans="2:2" x14ac:dyDescent="0.4">
      <c r="B819" s="24"/>
    </row>
    <row r="820" spans="2:2" x14ac:dyDescent="0.4">
      <c r="B820" s="24"/>
    </row>
    <row r="821" spans="2:2" x14ac:dyDescent="0.4">
      <c r="B821" s="24"/>
    </row>
    <row r="822" spans="2:2" x14ac:dyDescent="0.4">
      <c r="B822" s="24"/>
    </row>
    <row r="823" spans="2:2" x14ac:dyDescent="0.4">
      <c r="B823" s="24"/>
    </row>
    <row r="824" spans="2:2" x14ac:dyDescent="0.4">
      <c r="B824" s="24"/>
    </row>
    <row r="825" spans="2:2" x14ac:dyDescent="0.4">
      <c r="B825" s="24"/>
    </row>
    <row r="826" spans="2:2" x14ac:dyDescent="0.4">
      <c r="B826" s="24"/>
    </row>
    <row r="827" spans="2:2" x14ac:dyDescent="0.4">
      <c r="B827" s="24"/>
    </row>
    <row r="828" spans="2:2" x14ac:dyDescent="0.4">
      <c r="B828" s="24"/>
    </row>
    <row r="829" spans="2:2" x14ac:dyDescent="0.4">
      <c r="B829" s="24"/>
    </row>
    <row r="830" spans="2:2" x14ac:dyDescent="0.4">
      <c r="B830" s="24"/>
    </row>
    <row r="831" spans="2:2" x14ac:dyDescent="0.4">
      <c r="B831" s="24"/>
    </row>
    <row r="832" spans="2:2" x14ac:dyDescent="0.4">
      <c r="B832" s="24"/>
    </row>
    <row r="833" spans="2:2" x14ac:dyDescent="0.4">
      <c r="B833" s="24"/>
    </row>
    <row r="834" spans="2:2" x14ac:dyDescent="0.4">
      <c r="B834" s="24"/>
    </row>
    <row r="835" spans="2:2" x14ac:dyDescent="0.4">
      <c r="B835" s="24"/>
    </row>
    <row r="836" spans="2:2" x14ac:dyDescent="0.4">
      <c r="B836" s="24"/>
    </row>
    <row r="837" spans="2:2" x14ac:dyDescent="0.4">
      <c r="B837" s="24"/>
    </row>
    <row r="838" spans="2:2" x14ac:dyDescent="0.4">
      <c r="B838" s="24"/>
    </row>
    <row r="839" spans="2:2" x14ac:dyDescent="0.4">
      <c r="B839" s="24"/>
    </row>
    <row r="840" spans="2:2" x14ac:dyDescent="0.4">
      <c r="B840" s="24"/>
    </row>
    <row r="841" spans="2:2" x14ac:dyDescent="0.4">
      <c r="B841" s="24"/>
    </row>
    <row r="842" spans="2:2" x14ac:dyDescent="0.4">
      <c r="B842" s="24"/>
    </row>
    <row r="843" spans="2:2" x14ac:dyDescent="0.4">
      <c r="B843" s="24"/>
    </row>
    <row r="844" spans="2:2" x14ac:dyDescent="0.4">
      <c r="B844" s="24"/>
    </row>
    <row r="845" spans="2:2" x14ac:dyDescent="0.4">
      <c r="B845" s="24"/>
    </row>
    <row r="846" spans="2:2" x14ac:dyDescent="0.4">
      <c r="B846" s="24"/>
    </row>
    <row r="847" spans="2:2" x14ac:dyDescent="0.4">
      <c r="B847" s="24"/>
    </row>
    <row r="848" spans="2:2" x14ac:dyDescent="0.4">
      <c r="B848" s="24"/>
    </row>
    <row r="849" spans="2:2" x14ac:dyDescent="0.4">
      <c r="B849" s="24"/>
    </row>
    <row r="850" spans="2:2" x14ac:dyDescent="0.4">
      <c r="B850" s="24"/>
    </row>
    <row r="851" spans="2:2" x14ac:dyDescent="0.4">
      <c r="B851" s="24"/>
    </row>
    <row r="852" spans="2:2" x14ac:dyDescent="0.4">
      <c r="B852" s="24"/>
    </row>
    <row r="853" spans="2:2" x14ac:dyDescent="0.4">
      <c r="B853" s="24"/>
    </row>
    <row r="854" spans="2:2" x14ac:dyDescent="0.4">
      <c r="B854" s="24"/>
    </row>
    <row r="855" spans="2:2" x14ac:dyDescent="0.4">
      <c r="B855" s="24"/>
    </row>
    <row r="856" spans="2:2" x14ac:dyDescent="0.4">
      <c r="B856" s="24"/>
    </row>
    <row r="857" spans="2:2" x14ac:dyDescent="0.4">
      <c r="B857" s="24"/>
    </row>
    <row r="858" spans="2:2" x14ac:dyDescent="0.4">
      <c r="B858" s="24"/>
    </row>
    <row r="859" spans="2:2" x14ac:dyDescent="0.4">
      <c r="B859" s="24"/>
    </row>
    <row r="860" spans="2:2" x14ac:dyDescent="0.4">
      <c r="B860" s="24"/>
    </row>
    <row r="861" spans="2:2" x14ac:dyDescent="0.4">
      <c r="B861" s="24"/>
    </row>
    <row r="862" spans="2:2" x14ac:dyDescent="0.4">
      <c r="B862" s="24"/>
    </row>
    <row r="863" spans="2:2" x14ac:dyDescent="0.4">
      <c r="B863" s="24"/>
    </row>
    <row r="864" spans="2:2" x14ac:dyDescent="0.4">
      <c r="B864" s="24"/>
    </row>
    <row r="865" spans="2:2" x14ac:dyDescent="0.4">
      <c r="B865" s="24"/>
    </row>
    <row r="866" spans="2:2" x14ac:dyDescent="0.4">
      <c r="B866" s="24"/>
    </row>
    <row r="867" spans="2:2" x14ac:dyDescent="0.4">
      <c r="B867" s="24"/>
    </row>
    <row r="868" spans="2:2" x14ac:dyDescent="0.4">
      <c r="B868" s="24"/>
    </row>
    <row r="869" spans="2:2" x14ac:dyDescent="0.4">
      <c r="B869" s="24"/>
    </row>
    <row r="870" spans="2:2" x14ac:dyDescent="0.4">
      <c r="B870" s="24"/>
    </row>
    <row r="871" spans="2:2" x14ac:dyDescent="0.4">
      <c r="B871" s="24"/>
    </row>
    <row r="872" spans="2:2" x14ac:dyDescent="0.4">
      <c r="B872" s="24"/>
    </row>
    <row r="873" spans="2:2" x14ac:dyDescent="0.4">
      <c r="B873" s="24"/>
    </row>
    <row r="874" spans="2:2" x14ac:dyDescent="0.4">
      <c r="B874" s="24"/>
    </row>
    <row r="875" spans="2:2" x14ac:dyDescent="0.4">
      <c r="B875" s="24"/>
    </row>
    <row r="876" spans="2:2" x14ac:dyDescent="0.4">
      <c r="B876" s="24"/>
    </row>
    <row r="877" spans="2:2" x14ac:dyDescent="0.4">
      <c r="B877" s="24"/>
    </row>
    <row r="878" spans="2:2" x14ac:dyDescent="0.4">
      <c r="B878" s="24"/>
    </row>
    <row r="879" spans="2:2" x14ac:dyDescent="0.4">
      <c r="B879" s="24"/>
    </row>
    <row r="880" spans="2:2" x14ac:dyDescent="0.4">
      <c r="B880" s="24"/>
    </row>
    <row r="881" spans="2:2" x14ac:dyDescent="0.4">
      <c r="B881" s="24"/>
    </row>
    <row r="882" spans="2:2" x14ac:dyDescent="0.4">
      <c r="B882" s="24"/>
    </row>
    <row r="883" spans="2:2" x14ac:dyDescent="0.4">
      <c r="B883" s="24"/>
    </row>
    <row r="884" spans="2:2" x14ac:dyDescent="0.4">
      <c r="B884" s="24"/>
    </row>
    <row r="885" spans="2:2" x14ac:dyDescent="0.4">
      <c r="B885" s="24"/>
    </row>
    <row r="886" spans="2:2" x14ac:dyDescent="0.4">
      <c r="B886" s="24"/>
    </row>
    <row r="887" spans="2:2" x14ac:dyDescent="0.4">
      <c r="B887" s="24"/>
    </row>
    <row r="888" spans="2:2" x14ac:dyDescent="0.4">
      <c r="B888" s="24"/>
    </row>
    <row r="889" spans="2:2" x14ac:dyDescent="0.4">
      <c r="B889" s="24"/>
    </row>
    <row r="890" spans="2:2" x14ac:dyDescent="0.4">
      <c r="B890" s="24"/>
    </row>
    <row r="891" spans="2:2" x14ac:dyDescent="0.4">
      <c r="B891" s="24"/>
    </row>
    <row r="892" spans="2:2" x14ac:dyDescent="0.4">
      <c r="B892" s="24"/>
    </row>
    <row r="893" spans="2:2" x14ac:dyDescent="0.4">
      <c r="B893" s="24"/>
    </row>
    <row r="894" spans="2:2" x14ac:dyDescent="0.4">
      <c r="B894" s="24"/>
    </row>
    <row r="895" spans="2:2" x14ac:dyDescent="0.4">
      <c r="B895" s="24"/>
    </row>
    <row r="896" spans="2:2" x14ac:dyDescent="0.4">
      <c r="B896" s="24"/>
    </row>
    <row r="897" spans="2:2" x14ac:dyDescent="0.4">
      <c r="B897" s="24"/>
    </row>
    <row r="898" spans="2:2" x14ac:dyDescent="0.4">
      <c r="B898" s="24"/>
    </row>
    <row r="899" spans="2:2" x14ac:dyDescent="0.4">
      <c r="B899" s="24"/>
    </row>
    <row r="900" spans="2:2" x14ac:dyDescent="0.4">
      <c r="B900" s="24"/>
    </row>
    <row r="901" spans="2:2" x14ac:dyDescent="0.4">
      <c r="B901" s="24"/>
    </row>
    <row r="902" spans="2:2" x14ac:dyDescent="0.4">
      <c r="B902" s="24"/>
    </row>
    <row r="903" spans="2:2" x14ac:dyDescent="0.4">
      <c r="B903" s="24"/>
    </row>
    <row r="904" spans="2:2" x14ac:dyDescent="0.4">
      <c r="B904" s="24"/>
    </row>
    <row r="905" spans="2:2" x14ac:dyDescent="0.4">
      <c r="B905" s="24"/>
    </row>
    <row r="906" spans="2:2" x14ac:dyDescent="0.4">
      <c r="B906" s="24"/>
    </row>
    <row r="907" spans="2:2" x14ac:dyDescent="0.4">
      <c r="B907" s="24"/>
    </row>
    <row r="908" spans="2:2" x14ac:dyDescent="0.4">
      <c r="B908" s="24"/>
    </row>
    <row r="909" spans="2:2" x14ac:dyDescent="0.4">
      <c r="B909" s="24"/>
    </row>
    <row r="910" spans="2:2" x14ac:dyDescent="0.4">
      <c r="B910" s="24"/>
    </row>
    <row r="911" spans="2:2" x14ac:dyDescent="0.4">
      <c r="B911" s="24"/>
    </row>
    <row r="912" spans="2:2" x14ac:dyDescent="0.4">
      <c r="B912" s="24"/>
    </row>
    <row r="913" spans="2:2" x14ac:dyDescent="0.4">
      <c r="B913" s="24"/>
    </row>
    <row r="914" spans="2:2" x14ac:dyDescent="0.4">
      <c r="B914" s="24"/>
    </row>
    <row r="915" spans="2:2" x14ac:dyDescent="0.4">
      <c r="B915" s="24"/>
    </row>
    <row r="916" spans="2:2" x14ac:dyDescent="0.4">
      <c r="B916" s="24"/>
    </row>
    <row r="917" spans="2:2" x14ac:dyDescent="0.4">
      <c r="B917" s="24"/>
    </row>
    <row r="918" spans="2:2" x14ac:dyDescent="0.4">
      <c r="B918" s="24"/>
    </row>
    <row r="919" spans="2:2" x14ac:dyDescent="0.4">
      <c r="B919" s="24"/>
    </row>
    <row r="920" spans="2:2" x14ac:dyDescent="0.4">
      <c r="B920" s="24"/>
    </row>
    <row r="921" spans="2:2" x14ac:dyDescent="0.4">
      <c r="B921" s="24"/>
    </row>
    <row r="922" spans="2:2" x14ac:dyDescent="0.4">
      <c r="B922" s="24"/>
    </row>
    <row r="923" spans="2:2" x14ac:dyDescent="0.4">
      <c r="B923" s="24"/>
    </row>
    <row r="924" spans="2:2" x14ac:dyDescent="0.4">
      <c r="B924" s="24"/>
    </row>
    <row r="925" spans="2:2" x14ac:dyDescent="0.4">
      <c r="B925" s="24"/>
    </row>
    <row r="926" spans="2:2" x14ac:dyDescent="0.4">
      <c r="B926" s="24"/>
    </row>
    <row r="927" spans="2:2" x14ac:dyDescent="0.4">
      <c r="B927" s="24"/>
    </row>
    <row r="928" spans="2:2" x14ac:dyDescent="0.4">
      <c r="B928" s="24"/>
    </row>
    <row r="929" spans="2:2" x14ac:dyDescent="0.4">
      <c r="B929" s="24"/>
    </row>
    <row r="930" spans="2:2" x14ac:dyDescent="0.4">
      <c r="B930" s="24"/>
    </row>
    <row r="931" spans="2:2" x14ac:dyDescent="0.4">
      <c r="B931" s="24"/>
    </row>
    <row r="932" spans="2:2" x14ac:dyDescent="0.4">
      <c r="B932" s="24"/>
    </row>
    <row r="933" spans="2:2" x14ac:dyDescent="0.4">
      <c r="B933" s="24"/>
    </row>
    <row r="934" spans="2:2" x14ac:dyDescent="0.4">
      <c r="B934" s="24"/>
    </row>
    <row r="935" spans="2:2" x14ac:dyDescent="0.4">
      <c r="B935" s="24"/>
    </row>
    <row r="936" spans="2:2" x14ac:dyDescent="0.4">
      <c r="B936" s="24"/>
    </row>
    <row r="937" spans="2:2" x14ac:dyDescent="0.4">
      <c r="B937" s="24"/>
    </row>
    <row r="938" spans="2:2" x14ac:dyDescent="0.4">
      <c r="B938" s="24"/>
    </row>
    <row r="939" spans="2:2" x14ac:dyDescent="0.4">
      <c r="B939" s="24"/>
    </row>
    <row r="940" spans="2:2" x14ac:dyDescent="0.4">
      <c r="B940" s="24"/>
    </row>
    <row r="941" spans="2:2" x14ac:dyDescent="0.4">
      <c r="B941" s="24"/>
    </row>
    <row r="942" spans="2:2" x14ac:dyDescent="0.4">
      <c r="B942" s="24"/>
    </row>
    <row r="943" spans="2:2" x14ac:dyDescent="0.4">
      <c r="B943" s="24"/>
    </row>
    <row r="944" spans="2:2" x14ac:dyDescent="0.4">
      <c r="B944" s="24"/>
    </row>
    <row r="945" spans="2:2" x14ac:dyDescent="0.4">
      <c r="B945" s="24"/>
    </row>
    <row r="946" spans="2:2" x14ac:dyDescent="0.4">
      <c r="B946" s="24"/>
    </row>
    <row r="947" spans="2:2" x14ac:dyDescent="0.4">
      <c r="B947" s="24"/>
    </row>
    <row r="948" spans="2:2" x14ac:dyDescent="0.4">
      <c r="B948" s="24"/>
    </row>
    <row r="949" spans="2:2" x14ac:dyDescent="0.4">
      <c r="B949" s="24"/>
    </row>
    <row r="950" spans="2:2" x14ac:dyDescent="0.4">
      <c r="B950" s="24"/>
    </row>
    <row r="951" spans="2:2" x14ac:dyDescent="0.4">
      <c r="B951" s="24"/>
    </row>
    <row r="952" spans="2:2" x14ac:dyDescent="0.4">
      <c r="B952" s="24"/>
    </row>
    <row r="953" spans="2:2" x14ac:dyDescent="0.4">
      <c r="B953" s="24"/>
    </row>
    <row r="954" spans="2:2" x14ac:dyDescent="0.4">
      <c r="B954" s="24"/>
    </row>
    <row r="955" spans="2:2" x14ac:dyDescent="0.4">
      <c r="B955" s="24"/>
    </row>
    <row r="956" spans="2:2" x14ac:dyDescent="0.4">
      <c r="B956" s="24"/>
    </row>
    <row r="957" spans="2:2" x14ac:dyDescent="0.4">
      <c r="B957" s="24"/>
    </row>
    <row r="958" spans="2:2" x14ac:dyDescent="0.4">
      <c r="B958" s="24"/>
    </row>
    <row r="959" spans="2:2" x14ac:dyDescent="0.4">
      <c r="B959" s="24"/>
    </row>
    <row r="960" spans="2:2" x14ac:dyDescent="0.4">
      <c r="B960" s="24"/>
    </row>
    <row r="961" spans="2:2" x14ac:dyDescent="0.4">
      <c r="B961" s="24"/>
    </row>
    <row r="962" spans="2:2" x14ac:dyDescent="0.4">
      <c r="B962" s="24"/>
    </row>
    <row r="963" spans="2:2" x14ac:dyDescent="0.4">
      <c r="B963" s="24"/>
    </row>
    <row r="964" spans="2:2" x14ac:dyDescent="0.4">
      <c r="B964" s="24"/>
    </row>
    <row r="965" spans="2:2" x14ac:dyDescent="0.4">
      <c r="B965" s="24"/>
    </row>
    <row r="966" spans="2:2" x14ac:dyDescent="0.4">
      <c r="B966" s="24"/>
    </row>
    <row r="967" spans="2:2" x14ac:dyDescent="0.4">
      <c r="B967" s="24"/>
    </row>
    <row r="968" spans="2:2" x14ac:dyDescent="0.4">
      <c r="B968" s="24"/>
    </row>
    <row r="969" spans="2:2" x14ac:dyDescent="0.4">
      <c r="B969" s="24"/>
    </row>
    <row r="970" spans="2:2" x14ac:dyDescent="0.4">
      <c r="B970" s="24"/>
    </row>
    <row r="971" spans="2:2" x14ac:dyDescent="0.4">
      <c r="B971" s="24"/>
    </row>
    <row r="972" spans="2:2" x14ac:dyDescent="0.4">
      <c r="B972" s="24"/>
    </row>
    <row r="973" spans="2:2" x14ac:dyDescent="0.4">
      <c r="B973" s="24"/>
    </row>
    <row r="974" spans="2:2" x14ac:dyDescent="0.4">
      <c r="B974" s="24"/>
    </row>
    <row r="975" spans="2:2" x14ac:dyDescent="0.4">
      <c r="B975" s="24"/>
    </row>
    <row r="976" spans="2:2" x14ac:dyDescent="0.4">
      <c r="B976" s="24"/>
    </row>
    <row r="977" spans="2:2" x14ac:dyDescent="0.4">
      <c r="B977" s="24"/>
    </row>
    <row r="978" spans="2:2" x14ac:dyDescent="0.4">
      <c r="B978" s="24"/>
    </row>
    <row r="979" spans="2:2" x14ac:dyDescent="0.4">
      <c r="B979" s="24"/>
    </row>
    <row r="980" spans="2:2" x14ac:dyDescent="0.4">
      <c r="B980" s="24"/>
    </row>
    <row r="981" spans="2:2" x14ac:dyDescent="0.4">
      <c r="B981" s="24"/>
    </row>
    <row r="982" spans="2:2" x14ac:dyDescent="0.4">
      <c r="B982" s="24"/>
    </row>
    <row r="983" spans="2:2" x14ac:dyDescent="0.4">
      <c r="B983" s="24"/>
    </row>
    <row r="984" spans="2:2" x14ac:dyDescent="0.4">
      <c r="B984" s="24"/>
    </row>
    <row r="985" spans="2:2" x14ac:dyDescent="0.4">
      <c r="B985" s="24"/>
    </row>
    <row r="986" spans="2:2" x14ac:dyDescent="0.4">
      <c r="B986" s="24"/>
    </row>
    <row r="987" spans="2:2" x14ac:dyDescent="0.4">
      <c r="B987" s="24"/>
    </row>
    <row r="988" spans="2:2" x14ac:dyDescent="0.4">
      <c r="B988" s="24"/>
    </row>
    <row r="989" spans="2:2" x14ac:dyDescent="0.4">
      <c r="B989" s="24"/>
    </row>
    <row r="990" spans="2:2" x14ac:dyDescent="0.4">
      <c r="B990" s="24"/>
    </row>
    <row r="991" spans="2:2" x14ac:dyDescent="0.4">
      <c r="B991" s="24"/>
    </row>
    <row r="992" spans="2:2" x14ac:dyDescent="0.4">
      <c r="B992" s="24"/>
    </row>
    <row r="993" spans="2:2" x14ac:dyDescent="0.4">
      <c r="B993" s="24"/>
    </row>
    <row r="994" spans="2:2" x14ac:dyDescent="0.4">
      <c r="B994" s="24"/>
    </row>
    <row r="995" spans="2:2" x14ac:dyDescent="0.4">
      <c r="B995" s="24"/>
    </row>
    <row r="996" spans="2:2" x14ac:dyDescent="0.4">
      <c r="B996" s="24"/>
    </row>
    <row r="997" spans="2:2" x14ac:dyDescent="0.4">
      <c r="B997" s="24"/>
    </row>
    <row r="998" spans="2:2" x14ac:dyDescent="0.4">
      <c r="B998" s="24"/>
    </row>
    <row r="999" spans="2:2" x14ac:dyDescent="0.4">
      <c r="B999" s="24"/>
    </row>
    <row r="1000" spans="2:2" x14ac:dyDescent="0.4">
      <c r="B1000" s="24"/>
    </row>
    <row r="1001" spans="2:2" x14ac:dyDescent="0.4">
      <c r="B1001" s="24"/>
    </row>
    <row r="1002" spans="2:2" x14ac:dyDescent="0.4">
      <c r="B1002" s="24"/>
    </row>
    <row r="1003" spans="2:2" x14ac:dyDescent="0.4">
      <c r="B1003" s="24"/>
    </row>
    <row r="1004" spans="2:2" x14ac:dyDescent="0.4">
      <c r="B1004" s="24"/>
    </row>
    <row r="1005" spans="2:2" x14ac:dyDescent="0.4">
      <c r="B1005" s="24"/>
    </row>
    <row r="1006" spans="2:2" x14ac:dyDescent="0.4">
      <c r="B1006" s="24"/>
    </row>
    <row r="1007" spans="2:2" x14ac:dyDescent="0.4">
      <c r="B1007" s="24"/>
    </row>
    <row r="1008" spans="2:2" x14ac:dyDescent="0.4">
      <c r="B1008" s="24"/>
    </row>
    <row r="1009" spans="2:2" x14ac:dyDescent="0.4">
      <c r="B1009" s="24"/>
    </row>
    <row r="1010" spans="2:2" x14ac:dyDescent="0.4">
      <c r="B1010" s="24"/>
    </row>
  </sheetData>
  <sheetProtection algorithmName="SHA-512" hashValue="Px5Q8xJWVFWdgcQckwyOrwEwkn0siuEGGp8cxgLHJc9yj6IaEE5nZUd7/hU904pEkjP3XBbvF2JbJ6p4kJvQ5Q==" saltValue="rLHMXR3ju9zaF8DPIOsxIw==" spinCount="100000" sheet="1" scenarios="1" selectLockedCells="1"/>
  <mergeCells count="44">
    <mergeCell ref="E25:O26"/>
    <mergeCell ref="C31:D32"/>
    <mergeCell ref="E31:O32"/>
    <mergeCell ref="C29:O29"/>
    <mergeCell ref="C30:D30"/>
    <mergeCell ref="E30:O30"/>
    <mergeCell ref="C27:D27"/>
    <mergeCell ref="E27:K27"/>
    <mergeCell ref="L27:M27"/>
    <mergeCell ref="N27:O27"/>
    <mergeCell ref="C33:D33"/>
    <mergeCell ref="E33:K33"/>
    <mergeCell ref="L33:M33"/>
    <mergeCell ref="N33:O33"/>
    <mergeCell ref="C19:D19"/>
    <mergeCell ref="E19:O19"/>
    <mergeCell ref="C20:D20"/>
    <mergeCell ref="E20:O20"/>
    <mergeCell ref="C24:D24"/>
    <mergeCell ref="E24:O24"/>
    <mergeCell ref="C23:O23"/>
    <mergeCell ref="C21:D21"/>
    <mergeCell ref="E21:K21"/>
    <mergeCell ref="L21:M21"/>
    <mergeCell ref="N21:O21"/>
    <mergeCell ref="C25:D26"/>
    <mergeCell ref="C10:D10"/>
    <mergeCell ref="C11:D11"/>
    <mergeCell ref="E11:O11"/>
    <mergeCell ref="E10:O10"/>
    <mergeCell ref="C15:D18"/>
    <mergeCell ref="E15:O18"/>
    <mergeCell ref="C12:D12"/>
    <mergeCell ref="E12:K12"/>
    <mergeCell ref="L12:M12"/>
    <mergeCell ref="N12:O12"/>
    <mergeCell ref="C14:D14"/>
    <mergeCell ref="E14:O14"/>
    <mergeCell ref="C2:O2"/>
    <mergeCell ref="C4:O4"/>
    <mergeCell ref="C5:D5"/>
    <mergeCell ref="E5:O5"/>
    <mergeCell ref="C6:D9"/>
    <mergeCell ref="E6:O9"/>
  </mergeCells>
  <phoneticPr fontId="1" type="noConversion"/>
  <conditionalFormatting sqref="F13:K13 F22:K22">
    <cfRule type="expression" dxfId="47" priority="91">
      <formula>$E$13</formula>
    </cfRule>
  </conditionalFormatting>
  <conditionalFormatting sqref="L13:S13 L22:S22">
    <cfRule type="expression" dxfId="46" priority="90">
      <formula>$E$13</formula>
    </cfRule>
  </conditionalFormatting>
  <conditionalFormatting sqref="R13:S13 R6:S10 R22:S22 R15:S19">
    <cfRule type="containsText" dxfId="45" priority="88" operator="containsText" text="Fail">
      <formula>NOT(ISERROR(SEARCH("Fail",R6)))</formula>
    </cfRule>
    <cfRule type="containsText" dxfId="44" priority="89" operator="containsText" text="Fail">
      <formula>NOT(ISERROR(SEARCH("Fail",R6)))</formula>
    </cfRule>
  </conditionalFormatting>
  <conditionalFormatting sqref="A46">
    <cfRule type="expression" dxfId="43" priority="87">
      <formula>#REF!</formula>
    </cfRule>
  </conditionalFormatting>
  <conditionalFormatting sqref="L46">
    <cfRule type="expression" dxfId="42" priority="86">
      <formula>#REF!</formula>
    </cfRule>
  </conditionalFormatting>
  <conditionalFormatting sqref="P11">
    <cfRule type="expression" dxfId="41" priority="85">
      <formula>#REF!</formula>
    </cfRule>
  </conditionalFormatting>
  <conditionalFormatting sqref="Q12:R12">
    <cfRule type="containsText" dxfId="40" priority="83" operator="containsText" text="Fail">
      <formula>NOT(ISERROR(SEARCH("Fail",Q12)))</formula>
    </cfRule>
    <cfRule type="containsText" dxfId="39" priority="84" operator="containsText" text="Fail">
      <formula>NOT(ISERROR(SEARCH("Fail",Q12)))</formula>
    </cfRule>
  </conditionalFormatting>
  <conditionalFormatting sqref="Q12:R12">
    <cfRule type="expression" dxfId="38" priority="82">
      <formula>#REF!</formula>
    </cfRule>
  </conditionalFormatting>
  <conditionalFormatting sqref="N12">
    <cfRule type="cellIs" dxfId="37" priority="80" operator="equal">
      <formula>"FAIL"</formula>
    </cfRule>
    <cfRule type="cellIs" dxfId="36" priority="81" operator="equal">
      <formula>"PASS"</formula>
    </cfRule>
  </conditionalFormatting>
  <conditionalFormatting sqref="P12">
    <cfRule type="expression" dxfId="35" priority="79">
      <formula>#REF!</formula>
    </cfRule>
  </conditionalFormatting>
  <conditionalFormatting sqref="Q11:R11">
    <cfRule type="containsText" dxfId="34" priority="77" operator="containsText" text="Fail">
      <formula>NOT(ISERROR(SEARCH("Fail",Q11)))</formula>
    </cfRule>
    <cfRule type="containsText" dxfId="33" priority="78" operator="containsText" text="Fail">
      <formula>NOT(ISERROR(SEARCH("Fail",Q11)))</formula>
    </cfRule>
  </conditionalFormatting>
  <conditionalFormatting sqref="Q11:R11">
    <cfRule type="expression" dxfId="32" priority="76">
      <formula>#REF!</formula>
    </cfRule>
  </conditionalFormatting>
  <conditionalFormatting sqref="P10:S10">
    <cfRule type="expression" dxfId="31" priority="75">
      <formula>#REF!</formula>
    </cfRule>
  </conditionalFormatting>
  <conditionalFormatting sqref="P20">
    <cfRule type="expression" dxfId="30" priority="38">
      <formula>#REF!</formula>
    </cfRule>
  </conditionalFormatting>
  <conditionalFormatting sqref="Q21:R21">
    <cfRule type="containsText" dxfId="29" priority="36" operator="containsText" text="Fail">
      <formula>NOT(ISERROR(SEARCH("Fail",Q21)))</formula>
    </cfRule>
    <cfRule type="containsText" dxfId="28" priority="37" operator="containsText" text="Fail">
      <formula>NOT(ISERROR(SEARCH("Fail",Q21)))</formula>
    </cfRule>
  </conditionalFormatting>
  <conditionalFormatting sqref="Q21:R21">
    <cfRule type="expression" dxfId="27" priority="35">
      <formula>#REF!</formula>
    </cfRule>
  </conditionalFormatting>
  <conditionalFormatting sqref="N21">
    <cfRule type="cellIs" dxfId="26" priority="33" operator="equal">
      <formula>"FAIL"</formula>
    </cfRule>
    <cfRule type="cellIs" dxfId="25" priority="34" operator="equal">
      <formula>"PASS"</formula>
    </cfRule>
  </conditionalFormatting>
  <conditionalFormatting sqref="P21">
    <cfRule type="expression" dxfId="24" priority="32">
      <formula>#REF!</formula>
    </cfRule>
  </conditionalFormatting>
  <conditionalFormatting sqref="Q20:R20">
    <cfRule type="containsText" dxfId="23" priority="30" operator="containsText" text="Fail">
      <formula>NOT(ISERROR(SEARCH("Fail",Q20)))</formula>
    </cfRule>
    <cfRule type="containsText" dxfId="22" priority="31" operator="containsText" text="Fail">
      <formula>NOT(ISERROR(SEARCH("Fail",Q20)))</formula>
    </cfRule>
  </conditionalFormatting>
  <conditionalFormatting sqref="Q20:R20">
    <cfRule type="expression" dxfId="21" priority="29">
      <formula>#REF!</formula>
    </cfRule>
  </conditionalFormatting>
  <conditionalFormatting sqref="P19:S19">
    <cfRule type="expression" dxfId="20" priority="28">
      <formula>#REF!</formula>
    </cfRule>
  </conditionalFormatting>
  <conditionalFormatting sqref="F34:K34">
    <cfRule type="expression" dxfId="19" priority="26">
      <formula>$E$44</formula>
    </cfRule>
  </conditionalFormatting>
  <conditionalFormatting sqref="L34:R34">
    <cfRule type="expression" dxfId="18" priority="25">
      <formula>$E$44</formula>
    </cfRule>
  </conditionalFormatting>
  <conditionalFormatting sqref="Q25:R26 Q28:R28 Q34:R34 Q31:R32">
    <cfRule type="containsText" dxfId="17" priority="23" operator="containsText" text="Fail">
      <formula>NOT(ISERROR(SEARCH("Fail",Q25)))</formula>
    </cfRule>
    <cfRule type="containsText" dxfId="16" priority="24" operator="containsText" text="Fail">
      <formula>NOT(ISERROR(SEARCH("Fail",Q25)))</formula>
    </cfRule>
  </conditionalFormatting>
  <conditionalFormatting sqref="F28:K28">
    <cfRule type="expression" dxfId="15" priority="22">
      <formula>$E$44</formula>
    </cfRule>
  </conditionalFormatting>
  <conditionalFormatting sqref="L28:R28">
    <cfRule type="expression" dxfId="14" priority="21">
      <formula>$E$44</formula>
    </cfRule>
  </conditionalFormatting>
  <conditionalFormatting sqref="P26">
    <cfRule type="expression" dxfId="13" priority="16">
      <formula>#REF!</formula>
    </cfRule>
  </conditionalFormatting>
  <conditionalFormatting sqref="P32">
    <cfRule type="expression" dxfId="12" priority="14">
      <formula>#REF!</formula>
    </cfRule>
  </conditionalFormatting>
  <conditionalFormatting sqref="Q27:R27">
    <cfRule type="containsText" dxfId="11" priority="11" operator="containsText" text="Fail">
      <formula>NOT(ISERROR(SEARCH("Fail",Q27)))</formula>
    </cfRule>
    <cfRule type="containsText" dxfId="10" priority="12" operator="containsText" text="Fail">
      <formula>NOT(ISERROR(SEARCH("Fail",Q27)))</formula>
    </cfRule>
  </conditionalFormatting>
  <conditionalFormatting sqref="Q27:R27">
    <cfRule type="expression" dxfId="9" priority="10">
      <formula>#REF!</formula>
    </cfRule>
  </conditionalFormatting>
  <conditionalFormatting sqref="N27">
    <cfRule type="cellIs" dxfId="8" priority="8" operator="equal">
      <formula>"FAIL"</formula>
    </cfRule>
    <cfRule type="cellIs" dxfId="7" priority="9" operator="equal">
      <formula>"PASS"</formula>
    </cfRule>
  </conditionalFormatting>
  <conditionalFormatting sqref="P27">
    <cfRule type="expression" dxfId="6" priority="7">
      <formula>#REF!</formula>
    </cfRule>
  </conditionalFormatting>
  <conditionalFormatting sqref="Q33:R33">
    <cfRule type="containsText" dxfId="5" priority="5" operator="containsText" text="Fail">
      <formula>NOT(ISERROR(SEARCH("Fail",Q33)))</formula>
    </cfRule>
    <cfRule type="containsText" dxfId="4" priority="6" operator="containsText" text="Fail">
      <formula>NOT(ISERROR(SEARCH("Fail",Q33)))</formula>
    </cfRule>
  </conditionalFormatting>
  <conditionalFormatting sqref="Q33:R33">
    <cfRule type="expression" dxfId="3" priority="4">
      <formula>#REF!</formula>
    </cfRule>
  </conditionalFormatting>
  <conditionalFormatting sqref="N33">
    <cfRule type="cellIs" dxfId="2" priority="2" operator="equal">
      <formula>"FAIL"</formula>
    </cfRule>
    <cfRule type="cellIs" dxfId="1" priority="3" operator="equal">
      <formula>"PASS"</formula>
    </cfRule>
  </conditionalFormatting>
  <conditionalFormatting sqref="P33">
    <cfRule type="expression" dxfId="0" priority="1">
      <formula>#REF!</formula>
    </cfRule>
  </conditionalFormatting>
  <dataValidations count="1">
    <dataValidation type="list" allowBlank="1" showInputMessage="1" showErrorMessage="1" sqref="N12 N21 N27 N33" xr:uid="{7402896D-99A5-426E-BFEC-189B86CA8112}">
      <formula1>"PASS, FAIL"</formula1>
    </dataValidation>
  </dataValidations>
  <pageMargins left="0" right="0" top="0.74803149606299213" bottom="0.74803149606299213" header="0" footer="0"/>
  <pageSetup paperSize="9" fitToHeight="0" orientation="portrait" r:id="rId1"/>
  <headerFooter>
    <oddHeader>&amp;R&amp;G</oddHeader>
    <oddFooter>&amp;C&amp;"Arial,標準"&amp;11- &amp;P -&amp;"Arial Narrow,標準"&amp;12
&amp;"Arial Narrow,粗體"&amp;KFF0000APLEX Technology Inc. - Confidential</oddFooter>
  </headerFooter>
  <drawing r:id="rId2"/>
  <legacyDrawing r:id="rId3"/>
  <legacyDrawingHF r:id="rId4"/>
  <controls>
    <mc:AlternateContent xmlns:mc="http://schemas.openxmlformats.org/markup-compatibility/2006">
      <mc:Choice Requires="x14">
        <control shapeId="39944" r:id="rId5" name="ReEnter">
          <controlPr defaultSize="0" print="0" autoLine="0" r:id="rId6">
            <anchor moveWithCells="1" sizeWithCells="1">
              <from>
                <xdr:col>12</xdr:col>
                <xdr:colOff>228600</xdr:colOff>
                <xdr:row>1</xdr:row>
                <xdr:rowOff>31750</xdr:rowOff>
              </from>
              <to>
                <xdr:col>13</xdr:col>
                <xdr:colOff>342900</xdr:colOff>
                <xdr:row>1</xdr:row>
                <xdr:rowOff>317500</xdr:rowOff>
              </to>
            </anchor>
          </controlPr>
        </control>
      </mc:Choice>
      <mc:Fallback>
        <control shapeId="39944" r:id="rId5" name="ReEnter"/>
      </mc:Fallback>
    </mc:AlternateContent>
    <mc:AlternateContent xmlns:mc="http://schemas.openxmlformats.org/markup-compatibility/2006">
      <mc:Choice Requires="x14">
        <control shapeId="39943" r:id="rId7" name="IP_01">
          <controlPr defaultSize="0" print="0" autoLine="0" r:id="rId8">
            <anchor moveWithCells="1" sizeWithCells="1">
              <from>
                <xdr:col>1</xdr:col>
                <xdr:colOff>171450</xdr:colOff>
                <xdr:row>4</xdr:row>
                <xdr:rowOff>38100</xdr:rowOff>
              </from>
              <to>
                <xdr:col>1</xdr:col>
                <xdr:colOff>393700</xdr:colOff>
                <xdr:row>5</xdr:row>
                <xdr:rowOff>0</xdr:rowOff>
              </to>
            </anchor>
          </controlPr>
        </control>
      </mc:Choice>
      <mc:Fallback>
        <control shapeId="39943" r:id="rId7" name="IP_01"/>
      </mc:Fallback>
    </mc:AlternateContent>
    <mc:AlternateContent xmlns:mc="http://schemas.openxmlformats.org/markup-compatibility/2006">
      <mc:Choice Requires="x14">
        <control shapeId="39942" r:id="rId9" name="IP_02">
          <controlPr defaultSize="0" print="0" autoLine="0" r:id="rId8">
            <anchor moveWithCells="1" sizeWithCells="1">
              <from>
                <xdr:col>1</xdr:col>
                <xdr:colOff>171450</xdr:colOff>
                <xdr:row>13</xdr:row>
                <xdr:rowOff>38100</xdr:rowOff>
              </from>
              <to>
                <xdr:col>1</xdr:col>
                <xdr:colOff>393700</xdr:colOff>
                <xdr:row>14</xdr:row>
                <xdr:rowOff>0</xdr:rowOff>
              </to>
            </anchor>
          </controlPr>
        </control>
      </mc:Choice>
      <mc:Fallback>
        <control shapeId="39942" r:id="rId9" name="IP_02"/>
      </mc:Fallback>
    </mc:AlternateContent>
    <mc:AlternateContent xmlns:mc="http://schemas.openxmlformats.org/markup-compatibility/2006">
      <mc:Choice Requires="x14">
        <control shapeId="39941" r:id="rId10" name="DROP_01">
          <controlPr defaultSize="0" print="0" autoLine="0" r:id="rId8">
            <anchor moveWithCells="1" sizeWithCells="1">
              <from>
                <xdr:col>1</xdr:col>
                <xdr:colOff>171450</xdr:colOff>
                <xdr:row>23</xdr:row>
                <xdr:rowOff>38100</xdr:rowOff>
              </from>
              <to>
                <xdr:col>1</xdr:col>
                <xdr:colOff>393700</xdr:colOff>
                <xdr:row>24</xdr:row>
                <xdr:rowOff>0</xdr:rowOff>
              </to>
            </anchor>
          </controlPr>
        </control>
      </mc:Choice>
      <mc:Fallback>
        <control shapeId="39941" r:id="rId10" name="DROP_01"/>
      </mc:Fallback>
    </mc:AlternateContent>
    <mc:AlternateContent xmlns:mc="http://schemas.openxmlformats.org/markup-compatibility/2006">
      <mc:Choice Requires="x14">
        <control shapeId="39940" r:id="rId11" name="SK_01">
          <controlPr defaultSize="0" print="0" autoLine="0" r:id="rId8">
            <anchor moveWithCells="1" sizeWithCells="1">
              <from>
                <xdr:col>1</xdr:col>
                <xdr:colOff>171450</xdr:colOff>
                <xdr:row>29</xdr:row>
                <xdr:rowOff>38100</xdr:rowOff>
              </from>
              <to>
                <xdr:col>1</xdr:col>
                <xdr:colOff>393700</xdr:colOff>
                <xdr:row>30</xdr:row>
                <xdr:rowOff>0</xdr:rowOff>
              </to>
            </anchor>
          </controlPr>
        </control>
      </mc:Choice>
      <mc:Fallback>
        <control shapeId="39940" r:id="rId11" name="SK_01"/>
      </mc:Fallback>
    </mc:AlternateContent>
    <mc:AlternateContent xmlns:mc="http://schemas.openxmlformats.org/markup-compatibility/2006">
      <mc:Choice Requires="x14">
        <control shapeId="39939" r:id="rId12" name="HomeBtn">
          <controlPr defaultSize="0" print="0" autoLine="0" r:id="rId13">
            <anchor moveWithCells="1" sizeWithCells="1">
              <from>
                <xdr:col>15</xdr:col>
                <xdr:colOff>57150</xdr:colOff>
                <xdr:row>1</xdr:row>
                <xdr:rowOff>31750</xdr:rowOff>
              </from>
              <to>
                <xdr:col>15</xdr:col>
                <xdr:colOff>381000</xdr:colOff>
                <xdr:row>1</xdr:row>
                <xdr:rowOff>317500</xdr:rowOff>
              </to>
            </anchor>
          </controlPr>
        </control>
      </mc:Choice>
      <mc:Fallback>
        <control shapeId="39939" r:id="rId12" name="HomeBtn"/>
      </mc:Fallback>
    </mc:AlternateContent>
    <mc:AlternateContent xmlns:mc="http://schemas.openxmlformats.org/markup-compatibility/2006">
      <mc:Choice Requires="x14">
        <control shapeId="39938" r:id="rId14" name="RePlan">
          <controlPr defaultSize="0" print="0" autoLine="0" r:id="rId15">
            <anchor moveWithCells="1" sizeWithCells="1">
              <from>
                <xdr:col>13</xdr:col>
                <xdr:colOff>374650</xdr:colOff>
                <xdr:row>1</xdr:row>
                <xdr:rowOff>31750</xdr:rowOff>
              </from>
              <to>
                <xdr:col>14</xdr:col>
                <xdr:colOff>463550</xdr:colOff>
                <xdr:row>1</xdr:row>
                <xdr:rowOff>317500</xdr:rowOff>
              </to>
            </anchor>
          </controlPr>
        </control>
      </mc:Choice>
      <mc:Fallback>
        <control shapeId="39938" r:id="rId14" name="RePlan"/>
      </mc:Fallback>
    </mc:AlternateContent>
    <mc:AlternateContent xmlns:mc="http://schemas.openxmlformats.org/markup-compatibility/2006">
      <mc:Choice Requires="x14">
        <control shapeId="39937" r:id="rId16" name="Label1">
          <controlPr defaultSize="0" print="0" autoLine="0" autoPict="0" r:id="rId17">
            <anchor moveWithCells="1" sizeWithCells="1">
              <from>
                <xdr:col>2</xdr:col>
                <xdr:colOff>69850</xdr:colOff>
                <xdr:row>34</xdr:row>
                <xdr:rowOff>31750</xdr:rowOff>
              </from>
              <to>
                <xdr:col>2</xdr:col>
                <xdr:colOff>450850</xdr:colOff>
                <xdr:row>34</xdr:row>
                <xdr:rowOff>165100</xdr:rowOff>
              </to>
            </anchor>
          </controlPr>
        </control>
      </mc:Choice>
      <mc:Fallback>
        <control shapeId="39937" r:id="rId16" name="Label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
  <dimension ref="B1:P44"/>
  <sheetViews>
    <sheetView zoomScaleNormal="100" workbookViewId="0">
      <selection activeCell="T20" sqref="T20"/>
    </sheetView>
  </sheetViews>
  <sheetFormatPr defaultColWidth="8.7265625" defaultRowHeight="15.5" x14ac:dyDescent="0.4"/>
  <cols>
    <col min="1" max="1" width="2.7265625" style="1" customWidth="1"/>
    <col min="2" max="15" width="6.7265625" style="1" customWidth="1"/>
    <col min="16" max="16" width="5.7265625" style="1" customWidth="1"/>
    <col min="17" max="17" width="2.7265625" style="1" customWidth="1"/>
    <col min="18" max="16384" width="8.7265625" style="1"/>
  </cols>
  <sheetData>
    <row r="1" spans="2:16" ht="17.149999999999999" customHeight="1" thickBot="1" x14ac:dyDescent="0.45">
      <c r="B1" s="3" t="b">
        <v>0</v>
      </c>
    </row>
    <row r="2" spans="2:16" ht="16" customHeight="1" x14ac:dyDescent="0.4">
      <c r="B2" s="378" t="s">
        <v>23</v>
      </c>
      <c r="C2" s="379"/>
      <c r="D2" s="379" t="s">
        <v>29</v>
      </c>
      <c r="E2" s="379"/>
      <c r="F2" s="380" t="s">
        <v>30</v>
      </c>
      <c r="G2" s="380"/>
      <c r="H2" s="380"/>
      <c r="I2" s="380"/>
      <c r="J2" s="380"/>
      <c r="K2" s="380"/>
      <c r="L2" s="380"/>
      <c r="M2" s="380"/>
      <c r="N2" s="380"/>
      <c r="O2" s="380"/>
      <c r="P2" s="381"/>
    </row>
    <row r="3" spans="2:16" s="80" customFormat="1" ht="15" customHeight="1" x14ac:dyDescent="0.4">
      <c r="B3" s="384" t="s">
        <v>287</v>
      </c>
      <c r="C3" s="385"/>
      <c r="D3" s="352">
        <v>46000</v>
      </c>
      <c r="E3" s="353"/>
      <c r="F3" s="222" t="s">
        <v>353</v>
      </c>
      <c r="G3" s="223"/>
      <c r="H3" s="223"/>
      <c r="I3" s="223"/>
      <c r="J3" s="223"/>
      <c r="K3" s="223"/>
      <c r="L3" s="223"/>
      <c r="M3" s="223"/>
      <c r="N3" s="223"/>
      <c r="O3" s="223"/>
      <c r="P3" s="389"/>
    </row>
    <row r="4" spans="2:16" s="80" customFormat="1" ht="15" customHeight="1" x14ac:dyDescent="0.4">
      <c r="B4" s="386"/>
      <c r="C4" s="387"/>
      <c r="D4" s="354"/>
      <c r="E4" s="355"/>
      <c r="F4" s="239"/>
      <c r="G4" s="240"/>
      <c r="H4" s="240"/>
      <c r="I4" s="240"/>
      <c r="J4" s="240"/>
      <c r="K4" s="240"/>
      <c r="L4" s="240"/>
      <c r="M4" s="240"/>
      <c r="N4" s="240"/>
      <c r="O4" s="240"/>
      <c r="P4" s="390"/>
    </row>
    <row r="5" spans="2:16" s="80" customFormat="1" ht="15" customHeight="1" x14ac:dyDescent="0.4">
      <c r="B5" s="386"/>
      <c r="C5" s="387"/>
      <c r="D5" s="354"/>
      <c r="E5" s="355"/>
      <c r="F5" s="239"/>
      <c r="G5" s="240"/>
      <c r="H5" s="240"/>
      <c r="I5" s="240"/>
      <c r="J5" s="240"/>
      <c r="K5" s="240"/>
      <c r="L5" s="240"/>
      <c r="M5" s="240"/>
      <c r="N5" s="240"/>
      <c r="O5" s="240"/>
      <c r="P5" s="390"/>
    </row>
    <row r="6" spans="2:16" s="80" customFormat="1" ht="15" customHeight="1" x14ac:dyDescent="0.4">
      <c r="B6" s="386"/>
      <c r="C6" s="387"/>
      <c r="D6" s="354"/>
      <c r="E6" s="355"/>
      <c r="F6" s="239"/>
      <c r="G6" s="240"/>
      <c r="H6" s="240"/>
      <c r="I6" s="240"/>
      <c r="J6" s="240"/>
      <c r="K6" s="240"/>
      <c r="L6" s="240"/>
      <c r="M6" s="240"/>
      <c r="N6" s="240"/>
      <c r="O6" s="240"/>
      <c r="P6" s="390"/>
    </row>
    <row r="7" spans="2:16" s="80" customFormat="1" ht="15" customHeight="1" x14ac:dyDescent="0.4">
      <c r="B7" s="386"/>
      <c r="C7" s="387"/>
      <c r="D7" s="354"/>
      <c r="E7" s="355"/>
      <c r="F7" s="239"/>
      <c r="G7" s="240"/>
      <c r="H7" s="240"/>
      <c r="I7" s="240"/>
      <c r="J7" s="240"/>
      <c r="K7" s="240"/>
      <c r="L7" s="240"/>
      <c r="M7" s="240"/>
      <c r="N7" s="240"/>
      <c r="O7" s="240"/>
      <c r="P7" s="390"/>
    </row>
    <row r="8" spans="2:16" s="80" customFormat="1" ht="15" customHeight="1" x14ac:dyDescent="0.4">
      <c r="B8" s="386"/>
      <c r="C8" s="387"/>
      <c r="D8" s="354"/>
      <c r="E8" s="355"/>
      <c r="F8" s="239"/>
      <c r="G8" s="240"/>
      <c r="H8" s="240"/>
      <c r="I8" s="240"/>
      <c r="J8" s="240"/>
      <c r="K8" s="240"/>
      <c r="L8" s="240"/>
      <c r="M8" s="240"/>
      <c r="N8" s="240"/>
      <c r="O8" s="240"/>
      <c r="P8" s="390"/>
    </row>
    <row r="9" spans="2:16" s="80" customFormat="1" ht="15" customHeight="1" x14ac:dyDescent="0.4">
      <c r="B9" s="386"/>
      <c r="C9" s="387"/>
      <c r="D9" s="354"/>
      <c r="E9" s="355"/>
      <c r="F9" s="239"/>
      <c r="G9" s="240"/>
      <c r="H9" s="240"/>
      <c r="I9" s="240"/>
      <c r="J9" s="240"/>
      <c r="K9" s="240"/>
      <c r="L9" s="240"/>
      <c r="M9" s="240"/>
      <c r="N9" s="240"/>
      <c r="O9" s="240"/>
      <c r="P9" s="390"/>
    </row>
    <row r="10" spans="2:16" s="82" customFormat="1" ht="15" customHeight="1" x14ac:dyDescent="0.4">
      <c r="B10" s="386"/>
      <c r="C10" s="387"/>
      <c r="D10" s="354"/>
      <c r="E10" s="355"/>
      <c r="F10" s="239"/>
      <c r="G10" s="240"/>
      <c r="H10" s="240"/>
      <c r="I10" s="240"/>
      <c r="J10" s="240"/>
      <c r="K10" s="240"/>
      <c r="L10" s="240"/>
      <c r="M10" s="240"/>
      <c r="N10" s="240"/>
      <c r="O10" s="240"/>
      <c r="P10" s="390"/>
    </row>
    <row r="11" spans="2:16" s="82" customFormat="1" ht="15" customHeight="1" x14ac:dyDescent="0.4">
      <c r="B11" s="386"/>
      <c r="C11" s="387"/>
      <c r="D11" s="354"/>
      <c r="E11" s="355"/>
      <c r="F11" s="239"/>
      <c r="G11" s="240"/>
      <c r="H11" s="240"/>
      <c r="I11" s="240"/>
      <c r="J11" s="240"/>
      <c r="K11" s="240"/>
      <c r="L11" s="240"/>
      <c r="M11" s="240"/>
      <c r="N11" s="240"/>
      <c r="O11" s="240"/>
      <c r="P11" s="390"/>
    </row>
    <row r="12" spans="2:16" s="82" customFormat="1" ht="15" customHeight="1" x14ac:dyDescent="0.4">
      <c r="B12" s="386"/>
      <c r="C12" s="387"/>
      <c r="D12" s="354"/>
      <c r="E12" s="355"/>
      <c r="F12" s="239"/>
      <c r="G12" s="240"/>
      <c r="H12" s="240"/>
      <c r="I12" s="240"/>
      <c r="J12" s="240"/>
      <c r="K12" s="240"/>
      <c r="L12" s="240"/>
      <c r="M12" s="240"/>
      <c r="N12" s="240"/>
      <c r="O12" s="240"/>
      <c r="P12" s="390"/>
    </row>
    <row r="13" spans="2:16" s="82" customFormat="1" ht="15" customHeight="1" x14ac:dyDescent="0.4">
      <c r="B13" s="386"/>
      <c r="C13" s="387"/>
      <c r="D13" s="354"/>
      <c r="E13" s="355"/>
      <c r="F13" s="239"/>
      <c r="G13" s="240"/>
      <c r="H13" s="240"/>
      <c r="I13" s="240"/>
      <c r="J13" s="240"/>
      <c r="K13" s="240"/>
      <c r="L13" s="240"/>
      <c r="M13" s="240"/>
      <c r="N13" s="240"/>
      <c r="O13" s="240"/>
      <c r="P13" s="390"/>
    </row>
    <row r="14" spans="2:16" s="82" customFormat="1" ht="15" customHeight="1" x14ac:dyDescent="0.4">
      <c r="B14" s="386"/>
      <c r="C14" s="387"/>
      <c r="D14" s="354"/>
      <c r="E14" s="355"/>
      <c r="F14" s="239"/>
      <c r="G14" s="240"/>
      <c r="H14" s="240"/>
      <c r="I14" s="240"/>
      <c r="J14" s="240"/>
      <c r="K14" s="240"/>
      <c r="L14" s="240"/>
      <c r="M14" s="240"/>
      <c r="N14" s="240"/>
      <c r="O14" s="240"/>
      <c r="P14" s="390"/>
    </row>
    <row r="15" spans="2:16" s="80" customFormat="1" ht="15" customHeight="1" x14ac:dyDescent="0.4">
      <c r="B15" s="386"/>
      <c r="C15" s="387"/>
      <c r="D15" s="354"/>
      <c r="E15" s="355"/>
      <c r="F15" s="239"/>
      <c r="G15" s="240"/>
      <c r="H15" s="240"/>
      <c r="I15" s="240"/>
      <c r="J15" s="240"/>
      <c r="K15" s="240"/>
      <c r="L15" s="240"/>
      <c r="M15" s="240"/>
      <c r="N15" s="240"/>
      <c r="O15" s="240"/>
      <c r="P15" s="390"/>
    </row>
    <row r="16" spans="2:16" s="80" customFormat="1" ht="15" customHeight="1" x14ac:dyDescent="0.4">
      <c r="B16" s="386"/>
      <c r="C16" s="387"/>
      <c r="D16" s="354"/>
      <c r="E16" s="355"/>
      <c r="F16" s="239"/>
      <c r="G16" s="240"/>
      <c r="H16" s="240"/>
      <c r="I16" s="240"/>
      <c r="J16" s="240"/>
      <c r="K16" s="240"/>
      <c r="L16" s="240"/>
      <c r="M16" s="240"/>
      <c r="N16" s="240"/>
      <c r="O16" s="240"/>
      <c r="P16" s="390"/>
    </row>
    <row r="17" spans="2:16" s="80" customFormat="1" ht="15" customHeight="1" x14ac:dyDescent="0.4">
      <c r="B17" s="386"/>
      <c r="C17" s="387"/>
      <c r="D17" s="354"/>
      <c r="E17" s="355"/>
      <c r="F17" s="239"/>
      <c r="G17" s="240"/>
      <c r="H17" s="240"/>
      <c r="I17" s="240"/>
      <c r="J17" s="240"/>
      <c r="K17" s="240"/>
      <c r="L17" s="240"/>
      <c r="M17" s="240"/>
      <c r="N17" s="240"/>
      <c r="O17" s="240"/>
      <c r="P17" s="390"/>
    </row>
    <row r="18" spans="2:16" s="80" customFormat="1" ht="15" customHeight="1" x14ac:dyDescent="0.4">
      <c r="B18" s="388"/>
      <c r="C18" s="357"/>
      <c r="D18" s="356"/>
      <c r="E18" s="357"/>
      <c r="F18" s="242"/>
      <c r="G18" s="234"/>
      <c r="H18" s="234"/>
      <c r="I18" s="234"/>
      <c r="J18" s="234"/>
      <c r="K18" s="234"/>
      <c r="L18" s="234"/>
      <c r="M18" s="234"/>
      <c r="N18" s="234"/>
      <c r="O18" s="234"/>
      <c r="P18" s="391"/>
    </row>
    <row r="19" spans="2:16" s="80" customFormat="1" ht="15" customHeight="1" x14ac:dyDescent="0.4">
      <c r="B19" s="384" t="s">
        <v>285</v>
      </c>
      <c r="C19" s="385"/>
      <c r="D19" s="352">
        <v>45982</v>
      </c>
      <c r="E19" s="353"/>
      <c r="F19" s="222" t="s">
        <v>286</v>
      </c>
      <c r="G19" s="223"/>
      <c r="H19" s="223"/>
      <c r="I19" s="223"/>
      <c r="J19" s="223"/>
      <c r="K19" s="223"/>
      <c r="L19" s="223"/>
      <c r="M19" s="223"/>
      <c r="N19" s="223"/>
      <c r="O19" s="223"/>
      <c r="P19" s="389"/>
    </row>
    <row r="20" spans="2:16" s="80" customFormat="1" ht="15" customHeight="1" x14ac:dyDescent="0.4">
      <c r="B20" s="386"/>
      <c r="C20" s="387"/>
      <c r="D20" s="354"/>
      <c r="E20" s="355"/>
      <c r="F20" s="239"/>
      <c r="G20" s="240"/>
      <c r="H20" s="240"/>
      <c r="I20" s="240"/>
      <c r="J20" s="240"/>
      <c r="K20" s="240"/>
      <c r="L20" s="240"/>
      <c r="M20" s="240"/>
      <c r="N20" s="240"/>
      <c r="O20" s="240"/>
      <c r="P20" s="390"/>
    </row>
    <row r="21" spans="2:16" s="80" customFormat="1" ht="15" customHeight="1" x14ac:dyDescent="0.4">
      <c r="B21" s="386"/>
      <c r="C21" s="387"/>
      <c r="D21" s="354"/>
      <c r="E21" s="355"/>
      <c r="F21" s="239"/>
      <c r="G21" s="240"/>
      <c r="H21" s="240"/>
      <c r="I21" s="240"/>
      <c r="J21" s="240"/>
      <c r="K21" s="240"/>
      <c r="L21" s="240"/>
      <c r="M21" s="240"/>
      <c r="N21" s="240"/>
      <c r="O21" s="240"/>
      <c r="P21" s="390"/>
    </row>
    <row r="22" spans="2:16" s="80" customFormat="1" ht="15" customHeight="1" x14ac:dyDescent="0.4">
      <c r="B22" s="386"/>
      <c r="C22" s="387"/>
      <c r="D22" s="354"/>
      <c r="E22" s="355"/>
      <c r="F22" s="239"/>
      <c r="G22" s="240"/>
      <c r="H22" s="240"/>
      <c r="I22" s="240"/>
      <c r="J22" s="240"/>
      <c r="K22" s="240"/>
      <c r="L22" s="240"/>
      <c r="M22" s="240"/>
      <c r="N22" s="240"/>
      <c r="O22" s="240"/>
      <c r="P22" s="390"/>
    </row>
    <row r="23" spans="2:16" s="80" customFormat="1" ht="15" customHeight="1" x14ac:dyDescent="0.4">
      <c r="B23" s="386"/>
      <c r="C23" s="387"/>
      <c r="D23" s="354"/>
      <c r="E23" s="355"/>
      <c r="F23" s="239"/>
      <c r="G23" s="240"/>
      <c r="H23" s="240"/>
      <c r="I23" s="240"/>
      <c r="J23" s="240"/>
      <c r="K23" s="240"/>
      <c r="L23" s="240"/>
      <c r="M23" s="240"/>
      <c r="N23" s="240"/>
      <c r="O23" s="240"/>
      <c r="P23" s="390"/>
    </row>
    <row r="24" spans="2:16" s="80" customFormat="1" ht="15" customHeight="1" x14ac:dyDescent="0.4">
      <c r="B24" s="386"/>
      <c r="C24" s="387"/>
      <c r="D24" s="354"/>
      <c r="E24" s="355"/>
      <c r="F24" s="239"/>
      <c r="G24" s="240"/>
      <c r="H24" s="240"/>
      <c r="I24" s="240"/>
      <c r="J24" s="240"/>
      <c r="K24" s="240"/>
      <c r="L24" s="240"/>
      <c r="M24" s="240"/>
      <c r="N24" s="240"/>
      <c r="O24" s="240"/>
      <c r="P24" s="390"/>
    </row>
    <row r="25" spans="2:16" s="80" customFormat="1" ht="15" customHeight="1" x14ac:dyDescent="0.4">
      <c r="B25" s="386"/>
      <c r="C25" s="387"/>
      <c r="D25" s="354"/>
      <c r="E25" s="355"/>
      <c r="F25" s="239"/>
      <c r="G25" s="240"/>
      <c r="H25" s="240"/>
      <c r="I25" s="240"/>
      <c r="J25" s="240"/>
      <c r="K25" s="240"/>
      <c r="L25" s="240"/>
      <c r="M25" s="240"/>
      <c r="N25" s="240"/>
      <c r="O25" s="240"/>
      <c r="P25" s="390"/>
    </row>
    <row r="26" spans="2:16" s="80" customFormat="1" ht="15" customHeight="1" x14ac:dyDescent="0.4">
      <c r="B26" s="386"/>
      <c r="C26" s="387"/>
      <c r="D26" s="354"/>
      <c r="E26" s="355"/>
      <c r="F26" s="239"/>
      <c r="G26" s="240"/>
      <c r="H26" s="240"/>
      <c r="I26" s="240"/>
      <c r="J26" s="240"/>
      <c r="K26" s="240"/>
      <c r="L26" s="240"/>
      <c r="M26" s="240"/>
      <c r="N26" s="240"/>
      <c r="O26" s="240"/>
      <c r="P26" s="390"/>
    </row>
    <row r="27" spans="2:16" s="80" customFormat="1" ht="15" customHeight="1" x14ac:dyDescent="0.4">
      <c r="B27" s="386"/>
      <c r="C27" s="387"/>
      <c r="D27" s="354"/>
      <c r="E27" s="355"/>
      <c r="F27" s="239"/>
      <c r="G27" s="240"/>
      <c r="H27" s="240"/>
      <c r="I27" s="240"/>
      <c r="J27" s="240"/>
      <c r="K27" s="240"/>
      <c r="L27" s="240"/>
      <c r="M27" s="240"/>
      <c r="N27" s="240"/>
      <c r="O27" s="240"/>
      <c r="P27" s="390"/>
    </row>
    <row r="28" spans="2:16" s="80" customFormat="1" ht="15" customHeight="1" x14ac:dyDescent="0.4">
      <c r="B28" s="386"/>
      <c r="C28" s="387"/>
      <c r="D28" s="354"/>
      <c r="E28" s="355"/>
      <c r="F28" s="239"/>
      <c r="G28" s="240"/>
      <c r="H28" s="240"/>
      <c r="I28" s="240"/>
      <c r="J28" s="240"/>
      <c r="K28" s="240"/>
      <c r="L28" s="240"/>
      <c r="M28" s="240"/>
      <c r="N28" s="240"/>
      <c r="O28" s="240"/>
      <c r="P28" s="390"/>
    </row>
    <row r="29" spans="2:16" s="80" customFormat="1" ht="15" customHeight="1" x14ac:dyDescent="0.4">
      <c r="B29" s="386"/>
      <c r="C29" s="387"/>
      <c r="D29" s="354"/>
      <c r="E29" s="355"/>
      <c r="F29" s="239"/>
      <c r="G29" s="240"/>
      <c r="H29" s="240"/>
      <c r="I29" s="240"/>
      <c r="J29" s="240"/>
      <c r="K29" s="240"/>
      <c r="L29" s="240"/>
      <c r="M29" s="240"/>
      <c r="N29" s="240"/>
      <c r="O29" s="240"/>
      <c r="P29" s="390"/>
    </row>
    <row r="30" spans="2:16" s="80" customFormat="1" ht="15" customHeight="1" x14ac:dyDescent="0.4">
      <c r="B30" s="386"/>
      <c r="C30" s="387"/>
      <c r="D30" s="354"/>
      <c r="E30" s="355"/>
      <c r="F30" s="239"/>
      <c r="G30" s="240"/>
      <c r="H30" s="240"/>
      <c r="I30" s="240"/>
      <c r="J30" s="240"/>
      <c r="K30" s="240"/>
      <c r="L30" s="240"/>
      <c r="M30" s="240"/>
      <c r="N30" s="240"/>
      <c r="O30" s="240"/>
      <c r="P30" s="390"/>
    </row>
    <row r="31" spans="2:16" s="80" customFormat="1" ht="15" customHeight="1" x14ac:dyDescent="0.4">
      <c r="B31" s="386"/>
      <c r="C31" s="387"/>
      <c r="D31" s="354"/>
      <c r="E31" s="355"/>
      <c r="F31" s="239"/>
      <c r="G31" s="240"/>
      <c r="H31" s="240"/>
      <c r="I31" s="240"/>
      <c r="J31" s="240"/>
      <c r="K31" s="240"/>
      <c r="L31" s="240"/>
      <c r="M31" s="240"/>
      <c r="N31" s="240"/>
      <c r="O31" s="240"/>
      <c r="P31" s="390"/>
    </row>
    <row r="32" spans="2:16" s="80" customFormat="1" ht="15" customHeight="1" x14ac:dyDescent="0.4">
      <c r="B32" s="386"/>
      <c r="C32" s="387"/>
      <c r="D32" s="354"/>
      <c r="E32" s="355"/>
      <c r="F32" s="239"/>
      <c r="G32" s="240"/>
      <c r="H32" s="240"/>
      <c r="I32" s="240"/>
      <c r="J32" s="240"/>
      <c r="K32" s="240"/>
      <c r="L32" s="240"/>
      <c r="M32" s="240"/>
      <c r="N32" s="240"/>
      <c r="O32" s="240"/>
      <c r="P32" s="390"/>
    </row>
    <row r="33" spans="2:16" s="80" customFormat="1" ht="15" customHeight="1" x14ac:dyDescent="0.4">
      <c r="B33" s="388"/>
      <c r="C33" s="357"/>
      <c r="D33" s="356"/>
      <c r="E33" s="357"/>
      <c r="F33" s="242"/>
      <c r="G33" s="234"/>
      <c r="H33" s="234"/>
      <c r="I33" s="234"/>
      <c r="J33" s="234"/>
      <c r="K33" s="234"/>
      <c r="L33" s="234"/>
      <c r="M33" s="234"/>
      <c r="N33" s="234"/>
      <c r="O33" s="234"/>
      <c r="P33" s="391"/>
    </row>
    <row r="34" spans="2:16" s="77" customFormat="1" ht="15" customHeight="1" x14ac:dyDescent="0.4">
      <c r="B34" s="384" t="s">
        <v>282</v>
      </c>
      <c r="C34" s="385"/>
      <c r="D34" s="352">
        <v>45938</v>
      </c>
      <c r="E34" s="353"/>
      <c r="F34" s="260" t="s">
        <v>284</v>
      </c>
      <c r="G34" s="358"/>
      <c r="H34" s="358"/>
      <c r="I34" s="358"/>
      <c r="J34" s="358"/>
      <c r="K34" s="358"/>
      <c r="L34" s="358"/>
      <c r="M34" s="358"/>
      <c r="N34" s="358"/>
      <c r="O34" s="358"/>
      <c r="P34" s="359"/>
    </row>
    <row r="35" spans="2:16" s="78" customFormat="1" ht="15" customHeight="1" x14ac:dyDescent="0.4">
      <c r="B35" s="386"/>
      <c r="C35" s="387"/>
      <c r="D35" s="354"/>
      <c r="E35" s="355"/>
      <c r="F35" s="360"/>
      <c r="G35" s="361"/>
      <c r="H35" s="361"/>
      <c r="I35" s="361"/>
      <c r="J35" s="361"/>
      <c r="K35" s="361"/>
      <c r="L35" s="361"/>
      <c r="M35" s="361"/>
      <c r="N35" s="361"/>
      <c r="O35" s="361"/>
      <c r="P35" s="362"/>
    </row>
    <row r="36" spans="2:16" s="78" customFormat="1" ht="15" customHeight="1" x14ac:dyDescent="0.4">
      <c r="B36" s="386"/>
      <c r="C36" s="387"/>
      <c r="D36" s="354"/>
      <c r="E36" s="355"/>
      <c r="F36" s="360"/>
      <c r="G36" s="361"/>
      <c r="H36" s="361"/>
      <c r="I36" s="361"/>
      <c r="J36" s="361"/>
      <c r="K36" s="361"/>
      <c r="L36" s="361"/>
      <c r="M36" s="361"/>
      <c r="N36" s="361"/>
      <c r="O36" s="361"/>
      <c r="P36" s="362"/>
    </row>
    <row r="37" spans="2:16" s="78" customFormat="1" ht="15" customHeight="1" x14ac:dyDescent="0.4">
      <c r="B37" s="386"/>
      <c r="C37" s="387"/>
      <c r="D37" s="354"/>
      <c r="E37" s="355"/>
      <c r="F37" s="360"/>
      <c r="G37" s="361"/>
      <c r="H37" s="361"/>
      <c r="I37" s="361"/>
      <c r="J37" s="361"/>
      <c r="K37" s="361"/>
      <c r="L37" s="361"/>
      <c r="M37" s="361"/>
      <c r="N37" s="361"/>
      <c r="O37" s="361"/>
      <c r="P37" s="362"/>
    </row>
    <row r="38" spans="2:16" s="78" customFormat="1" ht="15" customHeight="1" x14ac:dyDescent="0.4">
      <c r="B38" s="388"/>
      <c r="C38" s="357"/>
      <c r="D38" s="356"/>
      <c r="E38" s="357"/>
      <c r="F38" s="363"/>
      <c r="G38" s="364"/>
      <c r="H38" s="364"/>
      <c r="I38" s="364"/>
      <c r="J38" s="364"/>
      <c r="K38" s="364"/>
      <c r="L38" s="364"/>
      <c r="M38" s="364"/>
      <c r="N38" s="364"/>
      <c r="O38" s="364"/>
      <c r="P38" s="365"/>
    </row>
    <row r="39" spans="2:16" s="78" customFormat="1" ht="15" customHeight="1" x14ac:dyDescent="0.4">
      <c r="B39" s="366" t="s">
        <v>280</v>
      </c>
      <c r="C39" s="367"/>
      <c r="D39" s="372">
        <v>45918</v>
      </c>
      <c r="E39" s="372"/>
      <c r="F39" s="382" t="s">
        <v>281</v>
      </c>
      <c r="G39" s="382"/>
      <c r="H39" s="382"/>
      <c r="I39" s="382"/>
      <c r="J39" s="382"/>
      <c r="K39" s="382"/>
      <c r="L39" s="382"/>
      <c r="M39" s="382"/>
      <c r="N39" s="382"/>
      <c r="O39" s="382"/>
      <c r="P39" s="383"/>
    </row>
    <row r="40" spans="2:16" s="76" customFormat="1" ht="15" customHeight="1" x14ac:dyDescent="0.4">
      <c r="B40" s="366" t="s">
        <v>275</v>
      </c>
      <c r="C40" s="367"/>
      <c r="D40" s="372">
        <v>45917</v>
      </c>
      <c r="E40" s="372"/>
      <c r="F40" s="382" t="s">
        <v>276</v>
      </c>
      <c r="G40" s="382"/>
      <c r="H40" s="382"/>
      <c r="I40" s="382"/>
      <c r="J40" s="382"/>
      <c r="K40" s="382"/>
      <c r="L40" s="382"/>
      <c r="M40" s="382"/>
      <c r="N40" s="382"/>
      <c r="O40" s="382"/>
      <c r="P40" s="383"/>
    </row>
    <row r="41" spans="2:16" ht="15" customHeight="1" x14ac:dyDescent="0.4">
      <c r="B41" s="366" t="s">
        <v>31</v>
      </c>
      <c r="C41" s="367"/>
      <c r="D41" s="372">
        <v>45917</v>
      </c>
      <c r="E41" s="372"/>
      <c r="F41" s="219" t="s">
        <v>169</v>
      </c>
      <c r="G41" s="219"/>
      <c r="H41" s="219"/>
      <c r="I41" s="219"/>
      <c r="J41" s="219"/>
      <c r="K41" s="219"/>
      <c r="L41" s="219"/>
      <c r="M41" s="219"/>
      <c r="N41" s="219"/>
      <c r="O41" s="219"/>
      <c r="P41" s="374"/>
    </row>
    <row r="42" spans="2:16" s="60" customFormat="1" ht="15" customHeight="1" x14ac:dyDescent="0.4">
      <c r="B42" s="368"/>
      <c r="C42" s="369"/>
      <c r="D42" s="373"/>
      <c r="E42" s="373"/>
      <c r="F42" s="256"/>
      <c r="G42" s="256"/>
      <c r="H42" s="256"/>
      <c r="I42" s="256"/>
      <c r="J42" s="256"/>
      <c r="K42" s="256"/>
      <c r="L42" s="256"/>
      <c r="M42" s="256"/>
      <c r="N42" s="256"/>
      <c r="O42" s="256"/>
      <c r="P42" s="375"/>
    </row>
    <row r="43" spans="2:16" s="60" customFormat="1" ht="15" customHeight="1" x14ac:dyDescent="0.4">
      <c r="B43" s="368"/>
      <c r="C43" s="369"/>
      <c r="D43" s="373"/>
      <c r="E43" s="373"/>
      <c r="F43" s="256"/>
      <c r="G43" s="256"/>
      <c r="H43" s="256"/>
      <c r="I43" s="256"/>
      <c r="J43" s="256"/>
      <c r="K43" s="256"/>
      <c r="L43" s="256"/>
      <c r="M43" s="256"/>
      <c r="N43" s="256"/>
      <c r="O43" s="256"/>
      <c r="P43" s="375"/>
    </row>
    <row r="44" spans="2:16" ht="15" customHeight="1" thickBot="1" x14ac:dyDescent="0.45">
      <c r="B44" s="370"/>
      <c r="C44" s="371"/>
      <c r="D44" s="371"/>
      <c r="E44" s="371"/>
      <c r="F44" s="376"/>
      <c r="G44" s="376"/>
      <c r="H44" s="376"/>
      <c r="I44" s="376"/>
      <c r="J44" s="376"/>
      <c r="K44" s="376"/>
      <c r="L44" s="376"/>
      <c r="M44" s="376"/>
      <c r="N44" s="376"/>
      <c r="O44" s="376"/>
      <c r="P44" s="377"/>
    </row>
  </sheetData>
  <sheetProtection algorithmName="SHA-512" hashValue="gbln6r4z+KmlPARPv4MNkYadS+K74QWEsl7MGKZ2sGEiS4zaHdgmX0+OeucXQli9kf57eV02Y3YDvtYKyDBi6Q==" saltValue="MLviBu0GPDHjOKUO9aPX4g==" spinCount="100000" sheet="1" selectLockedCells="1"/>
  <mergeCells count="21">
    <mergeCell ref="B2:C2"/>
    <mergeCell ref="D2:E2"/>
    <mergeCell ref="F2:P2"/>
    <mergeCell ref="B40:C40"/>
    <mergeCell ref="D40:E40"/>
    <mergeCell ref="F40:P40"/>
    <mergeCell ref="B39:C39"/>
    <mergeCell ref="D39:E39"/>
    <mergeCell ref="F39:P39"/>
    <mergeCell ref="B19:C33"/>
    <mergeCell ref="D19:E33"/>
    <mergeCell ref="F19:P33"/>
    <mergeCell ref="B3:C18"/>
    <mergeCell ref="D3:E18"/>
    <mergeCell ref="F3:P18"/>
    <mergeCell ref="B34:C38"/>
    <mergeCell ref="D34:E38"/>
    <mergeCell ref="F34:P38"/>
    <mergeCell ref="B41:C44"/>
    <mergeCell ref="D41:E44"/>
    <mergeCell ref="F41:P44"/>
  </mergeCells>
  <phoneticPr fontId="1" type="noConversion"/>
  <conditionalFormatting sqref="F2">
    <cfRule type="iconSet" priority="16">
      <iconSet iconSet="3Symbols2">
        <cfvo type="percent" val="0"/>
        <cfvo type="percent" val="33"/>
        <cfvo type="percent" val="67"/>
      </iconSet>
    </cfRule>
  </conditionalFormatting>
  <pageMargins left="0" right="0" top="0.74803149606299213" bottom="0.74803149606299213" header="0" footer="0"/>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a7039bd2-2603-480c-b2fb-c19046295f1b" xsi:nil="true"/>
    <lcf76f155ced4ddcb4097134ff3c332f xmlns="da0b1b54-842d-45ae-9f60-2015aaf81f4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文件" ma:contentTypeID="0x01010086CC7950CB948C41B45E1276A3871FEE" ma:contentTypeVersion="12" ma:contentTypeDescription="建立新的文件。" ma:contentTypeScope="" ma:versionID="c934aac980fc882361e61b5b242db4f7">
  <xsd:schema xmlns:xsd="http://www.w3.org/2001/XMLSchema" xmlns:xs="http://www.w3.org/2001/XMLSchema" xmlns:p="http://schemas.microsoft.com/office/2006/metadata/properties" xmlns:ns2="da0b1b54-842d-45ae-9f60-2015aaf81f46" xmlns:ns3="a7039bd2-2603-480c-b2fb-c19046295f1b" targetNamespace="http://schemas.microsoft.com/office/2006/metadata/properties" ma:root="true" ma:fieldsID="53c9f8de2bf6c6ac2bd81ce7028a6bab" ns2:_="" ns3:_="">
    <xsd:import namespace="da0b1b54-842d-45ae-9f60-2015aaf81f46"/>
    <xsd:import namespace="a7039bd2-2603-480c-b2fb-c19046295f1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0b1b54-842d-45ae-9f60-2015aaf81f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影像標籤" ma:readOnly="false" ma:fieldId="{5cf76f15-5ced-4ddc-b409-7134ff3c332f}" ma:taxonomyMulti="true" ma:sspId="9851a2cc-bb81-4687-a811-8fe0582e911c"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039bd2-2603-480c-b2fb-c19046295f1b"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15" nillable="true" ma:displayName="Taxonomy Catch All Column" ma:hidden="true" ma:list="{b2b69654-74d5-436c-b1f6-d61c2dc152e5}" ma:internalName="TaxCatchAll" ma:showField="CatchAllData" ma:web="a7039bd2-2603-480c-b2fb-c19046295f1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6F6CC42-2F93-4FA8-9B1A-EEE275C5F0A4}">
  <ds:schemaRefs>
    <ds:schemaRef ds:uri="http://schemas.microsoft.com/sharepoint/v3/contenttype/forms"/>
  </ds:schemaRefs>
</ds:datastoreItem>
</file>

<file path=customXml/itemProps2.xml><?xml version="1.0" encoding="utf-8"?>
<ds:datastoreItem xmlns:ds="http://schemas.openxmlformats.org/officeDocument/2006/customXml" ds:itemID="{03536C87-1D53-4952-8017-5649EF07EA50}">
  <ds:schemaRefs>
    <ds:schemaRef ds:uri="da0b1b54-842d-45ae-9f60-2015aaf81f46"/>
    <ds:schemaRef ds:uri="http://purl.org/dc/elements/1.1/"/>
    <ds:schemaRef ds:uri="http://purl.org/dc/terms/"/>
    <ds:schemaRef ds:uri="http://purl.org/dc/dcmitype/"/>
    <ds:schemaRef ds:uri="http://www.w3.org/XML/1998/namespace"/>
    <ds:schemaRef ds:uri="http://schemas.microsoft.com/office/infopath/2007/PartnerControls"/>
    <ds:schemaRef ds:uri="http://schemas.microsoft.com/office/2006/documentManagement/types"/>
    <ds:schemaRef ds:uri="http://schemas.openxmlformats.org/package/2006/metadata/core-properties"/>
    <ds:schemaRef ds:uri="a7039bd2-2603-480c-b2fb-c19046295f1b"/>
    <ds:schemaRef ds:uri="http://schemas.microsoft.com/office/2006/metadata/properties"/>
  </ds:schemaRefs>
</ds:datastoreItem>
</file>

<file path=customXml/itemProps3.xml><?xml version="1.0" encoding="utf-8"?>
<ds:datastoreItem xmlns:ds="http://schemas.openxmlformats.org/officeDocument/2006/customXml" ds:itemID="{DF761F03-F95B-4D84-BE6C-D3333BC4913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Dashboard</vt:lpstr>
      <vt:lpstr>Cover</vt:lpstr>
      <vt:lpstr>Summary</vt:lpstr>
      <vt:lpstr>Contents</vt:lpstr>
      <vt:lpstr>Config</vt:lpstr>
      <vt:lpstr>HW</vt:lpstr>
      <vt:lpstr>Perf</vt:lpstr>
      <vt:lpstr>Reli</vt:lpstr>
      <vt:lpstr>Stab</vt:lpstr>
      <vt:lpstr>PWR</vt:lpstr>
      <vt:lpstr>Thrm</vt:lpstr>
      <vt:lpstr>ESD</vt:lpstr>
      <vt:lpstr>MEP</vt:lpstr>
      <vt:lpstr>History</vt:lpstr>
    </vt:vector>
  </TitlesOfParts>
  <Manager/>
  <Company>HP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趙瑞文</dc:creator>
  <cp:keywords/>
  <dc:description/>
  <cp:lastModifiedBy>Riven.Chao 趙瑞文</cp:lastModifiedBy>
  <cp:revision/>
  <cp:lastPrinted>2025-12-09T02:20:55Z</cp:lastPrinted>
  <dcterms:created xsi:type="dcterms:W3CDTF">2022-04-11T02:49:41Z</dcterms:created>
  <dcterms:modified xsi:type="dcterms:W3CDTF">2025-12-09T02:28:23Z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0x01010086CC7950CB948C41B45E1276A3871FEE</vt:lpwstr>
  </property>
</Properties>
</file>