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sto Acquabool\Desktop\dac\DAC 2023\"/>
    </mc:Choice>
  </mc:AlternateContent>
  <xr:revisionPtr revIDLastSave="0" documentId="8_{C78ADDFE-EEC1-405D-8765-6C70027BD05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H33" i="1"/>
  <c r="H34" i="1"/>
  <c r="H35" i="1"/>
  <c r="H36" i="1" l="1"/>
  <c r="L32" i="1" s="1"/>
  <c r="H27" i="1" l="1"/>
  <c r="H28" i="1" l="1"/>
  <c r="H25" i="1"/>
  <c r="H26" i="1" l="1"/>
  <c r="L25" i="1" s="1"/>
  <c r="H23" i="1"/>
  <c r="L23" i="1" s="1"/>
</calcChain>
</file>

<file path=xl/sharedStrings.xml><?xml version="1.0" encoding="utf-8"?>
<sst xmlns="http://schemas.openxmlformats.org/spreadsheetml/2006/main" count="69" uniqueCount="40">
  <si>
    <t>MOVIMENTAÇÃO POR BICO DE COMBUSTIVEL</t>
  </si>
  <si>
    <t>Periodo:</t>
  </si>
  <si>
    <t>RELATORIO PARA APRESENTAR - DAC</t>
  </si>
  <si>
    <t>Digital</t>
  </si>
  <si>
    <t>lacre</t>
  </si>
  <si>
    <t>GASOLINA COMUM</t>
  </si>
  <si>
    <t>Serie</t>
  </si>
  <si>
    <t>Série</t>
  </si>
  <si>
    <t>Fabricante</t>
  </si>
  <si>
    <t>Modelo</t>
  </si>
  <si>
    <t>Tipo de medição</t>
  </si>
  <si>
    <t>Nº do Bico</t>
  </si>
  <si>
    <t>Combustivel</t>
  </si>
  <si>
    <t>Tanque</t>
  </si>
  <si>
    <t>Lista de Bombas</t>
  </si>
  <si>
    <t>Bico</t>
  </si>
  <si>
    <t>Produto</t>
  </si>
  <si>
    <t>Abertura</t>
  </si>
  <si>
    <t>Fechamento</t>
  </si>
  <si>
    <t>Saida sem intervenção</t>
  </si>
  <si>
    <t>Saida com intervenção</t>
  </si>
  <si>
    <t>data  do lacre</t>
  </si>
  <si>
    <t>ESTOQUE</t>
  </si>
  <si>
    <t>Empresa:</t>
  </si>
  <si>
    <t>lacres</t>
  </si>
  <si>
    <t>ETANOL COMUM</t>
  </si>
  <si>
    <t>Volume Recebido</t>
  </si>
  <si>
    <t>Estoque de Fechamento</t>
  </si>
  <si>
    <t>Afericao</t>
  </si>
  <si>
    <t>Perda Ganho</t>
  </si>
  <si>
    <t>Estoque de     abertura</t>
  </si>
  <si>
    <t>WAYNE</t>
  </si>
  <si>
    <t>GASOLINA ADITIVADA</t>
  </si>
  <si>
    <t>AUTO POSTO ACQUA BOOL</t>
  </si>
  <si>
    <t>ETANOL</t>
  </si>
  <si>
    <t xml:space="preserve">        </t>
  </si>
  <si>
    <t>3/G2203 P</t>
  </si>
  <si>
    <t xml:space="preserve">3/G2203 P </t>
  </si>
  <si>
    <t>3G3389 P</t>
  </si>
  <si>
    <t>01/05/2024 A  31/05/2024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</si>
</sst>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2" tint="-9.9978637043366805E-2"/>
      </bottom>
      <diagonal/>
    </border>
    <border>
      <left style="thin">
        <color theme="2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2" borderId="1" xfId="0" applyFont="1" applyFill="1" applyBorder="1"/>
    <xf numFmtId="0" fontId="7" fillId="0" borderId="1" xfId="0" applyFont="1" applyBorder="1" applyAlignment="1">
      <alignment wrapText="1"/>
    </xf>
    <xf numFmtId="0" fontId="8" fillId="2" borderId="1" xfId="0" applyFont="1" applyFill="1" applyBorder="1"/>
    <xf numFmtId="0" fontId="4" fillId="0" borderId="1" xfId="0" applyFont="1" applyBorder="1" applyAlignment="1">
      <alignment wrapText="1"/>
    </xf>
    <xf numFmtId="0" fontId="8" fillId="2" borderId="1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center"/>
    </xf>
    <xf numFmtId="0" fontId="9" fillId="2" borderId="3" xfId="0" applyFont="1" applyFill="1" applyBorder="1" applyAlignment="1" applyProtection="1">
      <alignment horizontal="center" vertical="center"/>
      <protection locked="0"/>
    </xf>
    <xf numFmtId="14" fontId="9" fillId="2" borderId="3" xfId="0" applyNumberFormat="1" applyFont="1" applyFill="1" applyBorder="1" applyAlignment="1" applyProtection="1">
      <alignment horizontal="center" vertical="center"/>
      <protection locked="0"/>
    </xf>
    <xf numFmtId="0" fontId="7" fillId="0" borderId="2" xfId="0" applyFont="1" applyBorder="1" applyAlignment="1">
      <alignment horizontal="center" wrapText="1"/>
    </xf>
    <xf numFmtId="0" fontId="8" fillId="2" borderId="3" xfId="0" applyFont="1" applyFill="1" applyBorder="1" applyAlignment="1">
      <alignment horizontal="center" vertical="center"/>
    </xf>
    <xf numFmtId="0" fontId="7" fillId="0" borderId="2" xfId="0" applyFont="1" applyBorder="1" applyAlignment="1">
      <alignment wrapText="1"/>
    </xf>
    <xf numFmtId="0" fontId="8" fillId="2" borderId="0" xfId="0" applyFont="1" applyFill="1"/>
    <xf numFmtId="0" fontId="8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9" fillId="2" borderId="0" xfId="0" applyFont="1" applyFill="1"/>
    <xf numFmtId="0" fontId="9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9" fillId="2" borderId="1" xfId="0" applyFont="1" applyFill="1" applyBorder="1" applyProtection="1">
      <protection locked="0"/>
    </xf>
    <xf numFmtId="0" fontId="9" fillId="2" borderId="6" xfId="0" applyFont="1" applyFill="1" applyBorder="1" applyProtection="1">
      <protection locked="0"/>
    </xf>
    <xf numFmtId="0" fontId="9" fillId="2" borderId="1" xfId="0" applyFont="1" applyFill="1" applyBorder="1" applyAlignment="1" applyProtection="1">
      <alignment horizontal="center" vertical="center"/>
      <protection locked="0"/>
    </xf>
    <xf numFmtId="0" fontId="9" fillId="2" borderId="10" xfId="0" applyFont="1" applyFill="1" applyBorder="1" applyAlignment="1" applyProtection="1">
      <alignment horizontal="center" vertical="center"/>
      <protection locked="0"/>
    </xf>
    <xf numFmtId="0" fontId="9" fillId="2" borderId="9" xfId="0" applyFont="1" applyFill="1" applyBorder="1" applyAlignment="1" applyProtection="1">
      <alignment horizontal="center" vertical="center"/>
      <protection locked="0"/>
    </xf>
    <xf numFmtId="0" fontId="8" fillId="2" borderId="3" xfId="0" quotePrefix="1" applyFont="1" applyFill="1" applyBorder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left"/>
    </xf>
    <xf numFmtId="4" fontId="6" fillId="2" borderId="0" xfId="0" applyNumberFormat="1" applyFont="1" applyFill="1" applyAlignment="1" applyProtection="1">
      <alignment horizontal="center"/>
      <protection locked="0"/>
    </xf>
    <xf numFmtId="0" fontId="6" fillId="2" borderId="0" xfId="0" applyFont="1" applyFill="1" applyAlignment="1" applyProtection="1">
      <alignment horizontal="center"/>
      <protection locked="0"/>
    </xf>
    <xf numFmtId="4" fontId="8" fillId="2" borderId="12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/>
    </xf>
    <xf numFmtId="0" fontId="8" fillId="3" borderId="1" xfId="0" applyFont="1" applyFill="1" applyBorder="1"/>
    <xf numFmtId="0" fontId="9" fillId="3" borderId="1" xfId="0" applyFont="1" applyFill="1" applyBorder="1" applyProtection="1">
      <protection locked="0"/>
    </xf>
    <xf numFmtId="0" fontId="9" fillId="3" borderId="1" xfId="0" applyFont="1" applyFill="1" applyBorder="1" applyAlignment="1" applyProtection="1">
      <alignment horizontal="center" vertical="center"/>
      <protection locked="0"/>
    </xf>
    <xf numFmtId="0" fontId="9" fillId="3" borderId="6" xfId="0" applyFont="1" applyFill="1" applyBorder="1" applyProtection="1">
      <protection locked="0"/>
    </xf>
    <xf numFmtId="164" fontId="9" fillId="2" borderId="1" xfId="0" applyNumberFormat="1" applyFont="1" applyFill="1" applyBorder="1" applyAlignment="1" applyProtection="1">
      <alignment horizontal="right"/>
      <protection locked="0"/>
    </xf>
    <xf numFmtId="164" fontId="9" fillId="3" borderId="1" xfId="0" applyNumberFormat="1" applyFont="1" applyFill="1" applyBorder="1" applyAlignment="1" applyProtection="1">
      <alignment horizontal="right"/>
      <protection locked="0"/>
    </xf>
    <xf numFmtId="164" fontId="8" fillId="2" borderId="1" xfId="0" applyNumberFormat="1" applyFont="1" applyFill="1" applyBorder="1"/>
    <xf numFmtId="164" fontId="8" fillId="3" borderId="1" xfId="0" applyNumberFormat="1" applyFont="1" applyFill="1" applyBorder="1"/>
    <xf numFmtId="165" fontId="8" fillId="2" borderId="1" xfId="0" applyNumberFormat="1" applyFont="1" applyFill="1" applyBorder="1"/>
    <xf numFmtId="0" fontId="8" fillId="0" borderId="3" xfId="0" applyFont="1" applyBorder="1" applyAlignment="1">
      <alignment horizontal="center"/>
    </xf>
    <xf numFmtId="0" fontId="9" fillId="0" borderId="3" xfId="0" applyFont="1" applyBorder="1" applyAlignment="1" applyProtection="1">
      <alignment horizontal="center" vertical="center"/>
      <protection locked="0"/>
    </xf>
    <xf numFmtId="14" fontId="9" fillId="0" borderId="3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wrapText="1"/>
    </xf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Alignment="1">
      <alignment horizont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4" fontId="8" fillId="2" borderId="12" xfId="0" applyNumberFormat="1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/>
    </xf>
    <xf numFmtId="165" fontId="9" fillId="2" borderId="1" xfId="0" applyNumberFormat="1" applyFont="1" applyFill="1" applyBorder="1" applyAlignment="1" applyProtection="1">
      <alignment horizontal="right"/>
      <protection locked="0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5" fontId="9" fillId="2" borderId="6" xfId="0" applyNumberFormat="1" applyFont="1" applyFill="1" applyBorder="1" applyAlignment="1" applyProtection="1">
      <alignment horizontal="right"/>
      <protection locked="0"/>
    </xf>
    <xf numFmtId="165" fontId="9" fillId="2" borderId="8" xfId="0" applyNumberFormat="1" applyFont="1" applyFill="1" applyBorder="1" applyAlignment="1" applyProtection="1">
      <alignment horizontal="right"/>
      <protection locked="0"/>
    </xf>
    <xf numFmtId="0" fontId="7" fillId="0" borderId="1" xfId="0" applyFont="1" applyBorder="1" applyAlignment="1">
      <alignment horizontal="center" wrapText="1"/>
    </xf>
    <xf numFmtId="0" fontId="8" fillId="3" borderId="1" xfId="0" applyFont="1" applyFill="1" applyBorder="1" applyAlignment="1">
      <alignment horizontal="left"/>
    </xf>
    <xf numFmtId="165" fontId="9" fillId="3" borderId="1" xfId="0" applyNumberFormat="1" applyFont="1" applyFill="1" applyBorder="1" applyAlignment="1" applyProtection="1">
      <alignment horizontal="right"/>
      <protection locked="0"/>
    </xf>
    <xf numFmtId="0" fontId="8" fillId="2" borderId="6" xfId="0" applyFont="1" applyFill="1" applyBorder="1" applyAlignment="1">
      <alignment horizontal="left"/>
    </xf>
    <xf numFmtId="0" fontId="8" fillId="2" borderId="8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165" fontId="6" fillId="2" borderId="1" xfId="0" applyNumberFormat="1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4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"/>
  <sheetViews>
    <sheetView showGridLines="0" tabSelected="1" zoomScaleNormal="100" workbookViewId="0">
      <selection activeCell="I3" sqref="I3:L3"/>
    </sheetView>
  </sheetViews>
  <sheetFormatPr defaultRowHeight="15" x14ac:dyDescent="0.25"/>
  <cols>
    <col min="1" max="1" width="11.7109375" bestFit="1" customWidth="1"/>
    <col min="2" max="2" width="4.7109375" customWidth="1"/>
    <col min="3" max="3" width="5.140625" customWidth="1"/>
    <col min="4" max="4" width="10.5703125" customWidth="1"/>
    <col min="5" max="5" width="10.85546875" bestFit="1" customWidth="1"/>
    <col min="6" max="6" width="5.5703125" customWidth="1"/>
    <col min="7" max="7" width="5" customWidth="1"/>
    <col min="8" max="8" width="9.42578125" customWidth="1"/>
    <col min="9" max="9" width="5" customWidth="1"/>
    <col min="10" max="10" width="4.7109375" customWidth="1"/>
    <col min="11" max="11" width="9.28515625" customWidth="1"/>
    <col min="12" max="12" width="12.5703125" customWidth="1"/>
  </cols>
  <sheetData>
    <row r="1" spans="1:12" s="1" customFormat="1" ht="18.75" x14ac:dyDescent="0.3">
      <c r="A1" s="48" t="s">
        <v>2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</row>
    <row r="3" spans="1:12" ht="18.75" x14ac:dyDescent="0.3">
      <c r="A3" s="2" t="s">
        <v>23</v>
      </c>
      <c r="B3" s="3"/>
      <c r="C3" s="54" t="s">
        <v>33</v>
      </c>
      <c r="D3" s="54"/>
      <c r="E3" s="54"/>
      <c r="F3" s="54"/>
      <c r="G3" s="2" t="s">
        <v>1</v>
      </c>
      <c r="H3" s="3"/>
      <c r="I3" s="53" t="s">
        <v>39</v>
      </c>
      <c r="J3" s="53"/>
      <c r="K3" s="53"/>
      <c r="L3" s="53"/>
    </row>
    <row r="5" spans="1:12" ht="26.25" customHeight="1" x14ac:dyDescent="0.25">
      <c r="A5" s="50" t="s">
        <v>14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</row>
    <row r="6" spans="1:12" s="4" customFormat="1" ht="30" customHeight="1" x14ac:dyDescent="0.25">
      <c r="A6" s="15" t="s">
        <v>7</v>
      </c>
      <c r="B6" s="52" t="s">
        <v>8</v>
      </c>
      <c r="C6" s="52"/>
      <c r="D6" s="15" t="s">
        <v>9</v>
      </c>
      <c r="E6" s="15" t="s">
        <v>10</v>
      </c>
      <c r="F6" s="15" t="s">
        <v>11</v>
      </c>
      <c r="G6" s="52" t="s">
        <v>12</v>
      </c>
      <c r="H6" s="52"/>
      <c r="I6" s="52"/>
      <c r="J6" s="15" t="s">
        <v>13</v>
      </c>
      <c r="K6" s="15" t="s">
        <v>24</v>
      </c>
      <c r="L6" s="15" t="s">
        <v>21</v>
      </c>
    </row>
    <row r="7" spans="1:12" x14ac:dyDescent="0.25">
      <c r="A7" s="55">
        <v>534224</v>
      </c>
      <c r="B7" s="55" t="s">
        <v>31</v>
      </c>
      <c r="C7" s="55"/>
      <c r="D7" s="55" t="s">
        <v>36</v>
      </c>
      <c r="E7" s="55" t="s">
        <v>3</v>
      </c>
      <c r="F7" s="12">
        <v>1</v>
      </c>
      <c r="G7" s="58" t="s">
        <v>5</v>
      </c>
      <c r="H7" s="58"/>
      <c r="I7" s="58"/>
      <c r="J7" s="12">
        <v>1</v>
      </c>
      <c r="K7" s="13">
        <v>17123180</v>
      </c>
      <c r="L7" s="14">
        <v>44574</v>
      </c>
    </row>
    <row r="8" spans="1:12" x14ac:dyDescent="0.25">
      <c r="A8" s="55"/>
      <c r="B8" s="55"/>
      <c r="C8" s="55"/>
      <c r="D8" s="55"/>
      <c r="E8" s="55"/>
      <c r="F8" s="12">
        <v>9</v>
      </c>
      <c r="G8" s="58" t="s">
        <v>25</v>
      </c>
      <c r="H8" s="58"/>
      <c r="I8" s="58"/>
      <c r="J8" s="12">
        <v>4</v>
      </c>
      <c r="K8" s="13">
        <v>17123230</v>
      </c>
      <c r="L8" s="14">
        <v>44574</v>
      </c>
    </row>
    <row r="9" spans="1:12" x14ac:dyDescent="0.25">
      <c r="A9" s="60">
        <v>544938</v>
      </c>
      <c r="B9" s="63" t="s">
        <v>31</v>
      </c>
      <c r="C9" s="64"/>
      <c r="D9" s="60" t="s">
        <v>38</v>
      </c>
      <c r="E9" s="60" t="s">
        <v>3</v>
      </c>
      <c r="F9" s="45">
        <v>10</v>
      </c>
      <c r="G9" s="59" t="s">
        <v>25</v>
      </c>
      <c r="H9" s="59"/>
      <c r="I9" s="59"/>
      <c r="J9" s="45">
        <v>3</v>
      </c>
      <c r="K9" s="46">
        <v>31879</v>
      </c>
      <c r="L9" s="47">
        <v>45022</v>
      </c>
    </row>
    <row r="10" spans="1:12" x14ac:dyDescent="0.25">
      <c r="A10" s="61"/>
      <c r="B10" s="65"/>
      <c r="C10" s="66"/>
      <c r="D10" s="61"/>
      <c r="E10" s="61"/>
      <c r="F10" s="45">
        <v>11</v>
      </c>
      <c r="G10" s="59" t="s">
        <v>25</v>
      </c>
      <c r="H10" s="59"/>
      <c r="I10" s="59"/>
      <c r="J10" s="45">
        <v>3</v>
      </c>
      <c r="K10" s="46">
        <v>31880</v>
      </c>
      <c r="L10" s="47">
        <v>45022</v>
      </c>
    </row>
    <row r="11" spans="1:12" x14ac:dyDescent="0.25">
      <c r="A11" s="61"/>
      <c r="B11" s="65"/>
      <c r="C11" s="66"/>
      <c r="D11" s="61"/>
      <c r="E11" s="61"/>
      <c r="F11" s="45">
        <v>12</v>
      </c>
      <c r="G11" s="59" t="s">
        <v>25</v>
      </c>
      <c r="H11" s="59"/>
      <c r="I11" s="59"/>
      <c r="J11" s="45">
        <v>4</v>
      </c>
      <c r="K11" s="46"/>
      <c r="L11" s="47"/>
    </row>
    <row r="12" spans="1:12" x14ac:dyDescent="0.25">
      <c r="A12" s="62"/>
      <c r="B12" s="67"/>
      <c r="C12" s="68"/>
      <c r="D12" s="62"/>
      <c r="E12" s="62"/>
      <c r="F12" s="45">
        <v>13</v>
      </c>
      <c r="G12" s="59" t="s">
        <v>25</v>
      </c>
      <c r="H12" s="59"/>
      <c r="I12" s="59"/>
      <c r="J12" s="45">
        <v>4</v>
      </c>
      <c r="K12" s="46"/>
      <c r="L12" s="47"/>
    </row>
    <row r="13" spans="1:12" ht="6" customHeight="1" x14ac:dyDescent="0.2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2" x14ac:dyDescent="0.25">
      <c r="A14" s="55">
        <v>534225</v>
      </c>
      <c r="B14" s="55" t="s">
        <v>31</v>
      </c>
      <c r="C14" s="55"/>
      <c r="D14" s="55" t="s">
        <v>36</v>
      </c>
      <c r="E14" s="55" t="s">
        <v>3</v>
      </c>
      <c r="F14" s="12">
        <v>3</v>
      </c>
      <c r="G14" s="58" t="s">
        <v>32</v>
      </c>
      <c r="H14" s="58"/>
      <c r="I14" s="58"/>
      <c r="J14" s="29">
        <v>2</v>
      </c>
      <c r="K14" s="13">
        <v>17123318</v>
      </c>
      <c r="L14" s="14">
        <v>44574</v>
      </c>
    </row>
    <row r="15" spans="1:12" x14ac:dyDescent="0.25">
      <c r="A15" s="55"/>
      <c r="B15" s="55"/>
      <c r="C15" s="55"/>
      <c r="D15" s="55"/>
      <c r="E15" s="55"/>
      <c r="F15" s="12">
        <v>4</v>
      </c>
      <c r="G15" s="58" t="s">
        <v>5</v>
      </c>
      <c r="H15" s="58"/>
      <c r="I15" s="58"/>
      <c r="J15" s="12">
        <v>1</v>
      </c>
      <c r="K15" s="13">
        <v>17123296</v>
      </c>
      <c r="L15" s="14">
        <v>44574</v>
      </c>
    </row>
    <row r="16" spans="1:12" ht="7.5" customHeight="1" x14ac:dyDescent="0.25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</row>
    <row r="17" spans="1:12" x14ac:dyDescent="0.25">
      <c r="A17" s="56">
        <v>534223</v>
      </c>
      <c r="B17" s="55" t="s">
        <v>31</v>
      </c>
      <c r="C17" s="55"/>
      <c r="D17" s="56" t="s">
        <v>37</v>
      </c>
      <c r="E17" s="56" t="s">
        <v>3</v>
      </c>
      <c r="F17" s="16">
        <v>5</v>
      </c>
      <c r="G17" s="51" t="s">
        <v>5</v>
      </c>
      <c r="H17" s="51"/>
      <c r="I17" s="51"/>
      <c r="J17" s="16">
        <v>1</v>
      </c>
      <c r="K17" s="13">
        <v>17123268</v>
      </c>
      <c r="L17" s="14">
        <v>44574</v>
      </c>
    </row>
    <row r="18" spans="1:12" x14ac:dyDescent="0.25">
      <c r="A18" s="57"/>
      <c r="B18" s="55"/>
      <c r="C18" s="55"/>
      <c r="D18" s="57"/>
      <c r="E18" s="57"/>
      <c r="F18" s="16">
        <v>6</v>
      </c>
      <c r="G18" s="51" t="s">
        <v>5</v>
      </c>
      <c r="H18" s="51"/>
      <c r="I18" s="51"/>
      <c r="J18" s="16">
        <v>1</v>
      </c>
      <c r="K18" s="13">
        <v>17123255</v>
      </c>
      <c r="L18" s="14">
        <v>44574</v>
      </c>
    </row>
    <row r="19" spans="1:12" ht="5.25" customHeight="1" x14ac:dyDescent="0.2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</row>
    <row r="20" spans="1:12" x14ac:dyDescent="0.25">
      <c r="A20" s="6"/>
      <c r="B20" s="6"/>
      <c r="C20" s="6"/>
      <c r="D20" s="6"/>
      <c r="E20" s="6"/>
      <c r="F20" s="6"/>
      <c r="G20" s="6"/>
      <c r="H20" s="6"/>
      <c r="I20" s="6"/>
      <c r="J20" s="5"/>
      <c r="K20" s="5"/>
    </row>
    <row r="21" spans="1:12" ht="18.75" x14ac:dyDescent="0.3">
      <c r="A21" s="73" t="s">
        <v>0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</row>
    <row r="22" spans="1:12" s="1" customFormat="1" ht="26.25" customHeight="1" x14ac:dyDescent="0.25">
      <c r="A22" s="8" t="s">
        <v>6</v>
      </c>
      <c r="B22" s="8" t="s">
        <v>15</v>
      </c>
      <c r="C22" s="77" t="s">
        <v>16</v>
      </c>
      <c r="D22" s="77"/>
      <c r="E22" s="8" t="s">
        <v>17</v>
      </c>
      <c r="F22" s="77" t="s">
        <v>18</v>
      </c>
      <c r="G22" s="77"/>
      <c r="H22" s="8" t="s">
        <v>19</v>
      </c>
      <c r="I22" s="8" t="s">
        <v>20</v>
      </c>
      <c r="J22" s="8" t="s">
        <v>4</v>
      </c>
      <c r="K22" s="8" t="s">
        <v>28</v>
      </c>
      <c r="L22" s="17" t="s">
        <v>29</v>
      </c>
    </row>
    <row r="23" spans="1:12" x14ac:dyDescent="0.25">
      <c r="A23" s="11">
        <v>534225</v>
      </c>
      <c r="B23" s="9">
        <v>3</v>
      </c>
      <c r="C23" s="71" t="s">
        <v>32</v>
      </c>
      <c r="D23" s="71"/>
      <c r="E23" s="40">
        <v>1502526.11</v>
      </c>
      <c r="F23" s="75">
        <v>1509977.43</v>
      </c>
      <c r="G23" s="76"/>
      <c r="H23" s="44">
        <f>F23-E23-K23</f>
        <v>7451.3199999998324</v>
      </c>
      <c r="I23" s="25">
        <v>0</v>
      </c>
      <c r="J23" s="27">
        <v>0</v>
      </c>
      <c r="K23" s="25">
        <v>0</v>
      </c>
      <c r="L23" s="34">
        <f>-J40-E40+H40+H23</f>
        <v>-1.673470251262188E-10</v>
      </c>
    </row>
    <row r="24" spans="1:12" ht="6.75" customHeight="1" x14ac:dyDescent="0.25">
      <c r="A24" s="74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</row>
    <row r="25" spans="1:12" x14ac:dyDescent="0.25">
      <c r="A25" s="11">
        <v>534224</v>
      </c>
      <c r="B25" s="9">
        <v>1</v>
      </c>
      <c r="C25" s="71" t="s">
        <v>5</v>
      </c>
      <c r="D25" s="71"/>
      <c r="E25" s="40">
        <v>1266103.8829999999</v>
      </c>
      <c r="F25" s="72">
        <v>1281052.824</v>
      </c>
      <c r="G25" s="72"/>
      <c r="H25" s="42">
        <f>F25-E25-K25</f>
        <v>14948.941000000108</v>
      </c>
      <c r="I25" s="24">
        <v>0</v>
      </c>
      <c r="J25" s="28">
        <v>0</v>
      </c>
      <c r="K25" s="25">
        <v>0</v>
      </c>
      <c r="L25" s="69">
        <f>-E39-J39+H25+H26+H27+H28+H39</f>
        <v>1.4915713109076023E-10</v>
      </c>
    </row>
    <row r="26" spans="1:12" x14ac:dyDescent="0.25">
      <c r="A26" s="11">
        <v>534225</v>
      </c>
      <c r="B26" s="9">
        <v>4</v>
      </c>
      <c r="C26" s="71" t="s">
        <v>5</v>
      </c>
      <c r="D26" s="71"/>
      <c r="E26" s="40">
        <v>3770858.821</v>
      </c>
      <c r="F26" s="72">
        <v>3808797.983</v>
      </c>
      <c r="G26" s="72"/>
      <c r="H26" s="44">
        <f>F26-E26-K26</f>
        <v>37939.162000000011</v>
      </c>
      <c r="I26" s="24">
        <v>0</v>
      </c>
      <c r="J26" s="26">
        <v>0</v>
      </c>
      <c r="K26" s="25">
        <v>0</v>
      </c>
      <c r="L26" s="70"/>
    </row>
    <row r="27" spans="1:12" x14ac:dyDescent="0.25">
      <c r="A27" s="11">
        <v>534223</v>
      </c>
      <c r="B27" s="9">
        <v>5</v>
      </c>
      <c r="C27" s="71" t="s">
        <v>5</v>
      </c>
      <c r="D27" s="71"/>
      <c r="E27" s="40">
        <v>1816273.3540000001</v>
      </c>
      <c r="F27" s="72">
        <v>1847933.429</v>
      </c>
      <c r="G27" s="72"/>
      <c r="H27" s="42">
        <f>F27-E27-K27</f>
        <v>31660.074999999953</v>
      </c>
      <c r="I27" s="24">
        <v>0</v>
      </c>
      <c r="J27" s="26">
        <v>0</v>
      </c>
      <c r="K27" s="25">
        <v>0</v>
      </c>
      <c r="L27" s="70"/>
    </row>
    <row r="28" spans="1:12" x14ac:dyDescent="0.25">
      <c r="A28" s="11">
        <v>534223</v>
      </c>
      <c r="B28" s="9">
        <v>6</v>
      </c>
      <c r="C28" s="71" t="s">
        <v>5</v>
      </c>
      <c r="D28" s="71"/>
      <c r="E28" s="40">
        <v>1326343.4569999999</v>
      </c>
      <c r="F28" s="72">
        <v>1340445.162</v>
      </c>
      <c r="G28" s="72"/>
      <c r="H28" s="42">
        <f>F28-E28-K28</f>
        <v>14101.705000000075</v>
      </c>
      <c r="I28" s="24">
        <v>0</v>
      </c>
      <c r="J28" s="28">
        <v>0</v>
      </c>
      <c r="K28" s="25">
        <v>0</v>
      </c>
      <c r="L28" s="70"/>
    </row>
    <row r="31" spans="1:12" ht="9" customHeight="1" x14ac:dyDescent="0.25">
      <c r="A31" s="18"/>
      <c r="B31" s="18"/>
      <c r="C31" s="19"/>
      <c r="D31" s="19"/>
      <c r="E31" s="20"/>
      <c r="F31" s="20"/>
      <c r="G31" s="20"/>
      <c r="H31" s="18"/>
      <c r="I31" s="21"/>
      <c r="J31" s="22"/>
      <c r="K31" s="21"/>
      <c r="L31" s="23"/>
    </row>
    <row r="32" spans="1:12" x14ac:dyDescent="0.25">
      <c r="A32" s="11">
        <v>544938</v>
      </c>
      <c r="B32" s="9">
        <v>10</v>
      </c>
      <c r="C32" s="80" t="s">
        <v>34</v>
      </c>
      <c r="D32" s="81"/>
      <c r="E32" s="40">
        <v>171685.285</v>
      </c>
      <c r="F32" s="75">
        <v>184398.967</v>
      </c>
      <c r="G32" s="76"/>
      <c r="H32" s="42">
        <f t="shared" ref="H32:H35" si="0">F32-E32-K32</f>
        <v>12713.682000000001</v>
      </c>
      <c r="I32" s="24">
        <v>0</v>
      </c>
      <c r="J32" s="26">
        <v>0</v>
      </c>
      <c r="K32" s="25">
        <v>0</v>
      </c>
      <c r="L32" s="69">
        <f>-E41-J41-E42-J42+H41+H42+H32+H33+H34+H35+H36</f>
        <v>1.0186340659856796E-10</v>
      </c>
    </row>
    <row r="33" spans="1:14" x14ac:dyDescent="0.25">
      <c r="A33" s="11">
        <v>544398</v>
      </c>
      <c r="B33" s="9">
        <v>11</v>
      </c>
      <c r="C33" s="80" t="s">
        <v>34</v>
      </c>
      <c r="D33" s="81"/>
      <c r="E33" s="40">
        <v>135184.62299999999</v>
      </c>
      <c r="F33" s="75">
        <v>145784.87</v>
      </c>
      <c r="G33" s="76"/>
      <c r="H33" s="42">
        <f t="shared" si="0"/>
        <v>10600.247000000003</v>
      </c>
      <c r="I33" s="24">
        <v>0</v>
      </c>
      <c r="J33" s="26">
        <v>0</v>
      </c>
      <c r="K33" s="25">
        <v>0</v>
      </c>
      <c r="L33" s="69"/>
    </row>
    <row r="34" spans="1:14" x14ac:dyDescent="0.25">
      <c r="A34" s="11">
        <v>544938</v>
      </c>
      <c r="B34" s="9">
        <v>12</v>
      </c>
      <c r="C34" s="80" t="s">
        <v>34</v>
      </c>
      <c r="D34" s="81"/>
      <c r="E34" s="40">
        <v>153493.698</v>
      </c>
      <c r="F34" s="75">
        <v>163775.46100000001</v>
      </c>
      <c r="G34" s="76"/>
      <c r="H34" s="42">
        <f t="shared" si="0"/>
        <v>10281.763000000006</v>
      </c>
      <c r="I34" s="24">
        <v>0</v>
      </c>
      <c r="J34" s="26">
        <v>0</v>
      </c>
      <c r="K34" s="25">
        <v>0</v>
      </c>
      <c r="L34" s="69"/>
    </row>
    <row r="35" spans="1:14" x14ac:dyDescent="0.25">
      <c r="A35" s="11">
        <v>544938</v>
      </c>
      <c r="B35" s="9">
        <v>13</v>
      </c>
      <c r="C35" s="80" t="s">
        <v>34</v>
      </c>
      <c r="D35" s="81"/>
      <c r="E35" s="40">
        <v>171150.655</v>
      </c>
      <c r="F35" s="75">
        <v>182812.39</v>
      </c>
      <c r="G35" s="76"/>
      <c r="H35" s="42">
        <f t="shared" si="0"/>
        <v>11661.735000000015</v>
      </c>
      <c r="I35" s="24">
        <v>0</v>
      </c>
      <c r="J35" s="26">
        <v>0</v>
      </c>
      <c r="K35" s="25">
        <v>0</v>
      </c>
      <c r="L35" s="69"/>
    </row>
    <row r="36" spans="1:14" x14ac:dyDescent="0.25">
      <c r="A36" s="35">
        <v>534224</v>
      </c>
      <c r="B36" s="36">
        <v>9</v>
      </c>
      <c r="C36" s="78" t="s">
        <v>34</v>
      </c>
      <c r="D36" s="78"/>
      <c r="E36" s="41">
        <v>1463762.14</v>
      </c>
      <c r="F36" s="79">
        <v>1478670.96</v>
      </c>
      <c r="G36" s="79"/>
      <c r="H36" s="43">
        <f>F36-E36-K36</f>
        <v>14908.820000000065</v>
      </c>
      <c r="I36" s="37">
        <v>0</v>
      </c>
      <c r="J36" s="38">
        <v>0</v>
      </c>
      <c r="K36" s="39">
        <v>0</v>
      </c>
      <c r="L36" s="69"/>
    </row>
    <row r="37" spans="1:14" s="1" customFormat="1" ht="18.75" x14ac:dyDescent="0.3">
      <c r="A37" s="73" t="s">
        <v>22</v>
      </c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N37" s="1" t="s">
        <v>35</v>
      </c>
    </row>
    <row r="38" spans="1:14" s="1" customFormat="1" ht="32.25" customHeight="1" x14ac:dyDescent="0.25">
      <c r="A38" s="10" t="s">
        <v>13</v>
      </c>
      <c r="B38" s="87" t="s">
        <v>12</v>
      </c>
      <c r="C38" s="87"/>
      <c r="D38" s="87"/>
      <c r="E38" s="87" t="s">
        <v>30</v>
      </c>
      <c r="F38" s="87"/>
      <c r="G38" s="87"/>
      <c r="H38" s="87" t="s">
        <v>27</v>
      </c>
      <c r="I38" s="87"/>
      <c r="J38" s="87" t="s">
        <v>26</v>
      </c>
      <c r="K38" s="87"/>
      <c r="L38" s="87"/>
    </row>
    <row r="39" spans="1:14" x14ac:dyDescent="0.25">
      <c r="A39" s="7">
        <v>1</v>
      </c>
      <c r="B39" s="82" t="s">
        <v>5</v>
      </c>
      <c r="C39" s="83"/>
      <c r="D39" s="84"/>
      <c r="E39" s="85">
        <v>12784.098</v>
      </c>
      <c r="F39" s="85"/>
      <c r="G39" s="85"/>
      <c r="H39" s="85">
        <v>9134.2150000000001</v>
      </c>
      <c r="I39" s="85"/>
      <c r="J39" s="86">
        <v>95000</v>
      </c>
      <c r="K39" s="86"/>
      <c r="L39" s="86"/>
    </row>
    <row r="40" spans="1:14" x14ac:dyDescent="0.25">
      <c r="A40" s="7">
        <v>2</v>
      </c>
      <c r="B40" s="82" t="s">
        <v>32</v>
      </c>
      <c r="C40" s="83"/>
      <c r="D40" s="84"/>
      <c r="E40" s="85">
        <v>734.63199999999995</v>
      </c>
      <c r="F40" s="85"/>
      <c r="G40" s="85"/>
      <c r="H40" s="85">
        <v>3283.3119999999999</v>
      </c>
      <c r="I40" s="85"/>
      <c r="J40" s="86">
        <v>10000</v>
      </c>
      <c r="K40" s="86"/>
      <c r="L40" s="86"/>
    </row>
    <row r="41" spans="1:14" x14ac:dyDescent="0.25">
      <c r="A41" s="7">
        <v>3</v>
      </c>
      <c r="B41" s="82" t="s">
        <v>34</v>
      </c>
      <c r="C41" s="83"/>
      <c r="D41" s="84"/>
      <c r="E41" s="85">
        <v>9802.7330000000002</v>
      </c>
      <c r="F41" s="85"/>
      <c r="G41" s="85"/>
      <c r="H41" s="85">
        <v>6488.8040000000001</v>
      </c>
      <c r="I41" s="85"/>
      <c r="J41" s="86">
        <v>20000</v>
      </c>
      <c r="K41" s="86"/>
      <c r="L41" s="86"/>
    </row>
    <row r="42" spans="1:14" x14ac:dyDescent="0.25">
      <c r="A42" s="7">
        <v>4</v>
      </c>
      <c r="B42" s="82" t="s">
        <v>34</v>
      </c>
      <c r="C42" s="83"/>
      <c r="D42" s="84"/>
      <c r="E42" s="85">
        <v>3188.8139999999999</v>
      </c>
      <c r="F42" s="85"/>
      <c r="G42" s="85"/>
      <c r="H42" s="85">
        <v>11336.495999999999</v>
      </c>
      <c r="I42" s="85"/>
      <c r="J42" s="86">
        <v>45000</v>
      </c>
      <c r="K42" s="86"/>
      <c r="L42" s="86"/>
    </row>
    <row r="43" spans="1:14" x14ac:dyDescent="0.25">
      <c r="A43" s="30"/>
      <c r="B43" s="31"/>
      <c r="C43" s="31"/>
      <c r="D43" s="31"/>
      <c r="E43" s="32"/>
      <c r="F43" s="33"/>
      <c r="G43" s="33"/>
      <c r="H43" s="32"/>
      <c r="I43" s="33"/>
      <c r="J43" s="33"/>
      <c r="K43" s="33"/>
      <c r="L43" s="33"/>
    </row>
  </sheetData>
  <mergeCells count="82">
    <mergeCell ref="J38:L38"/>
    <mergeCell ref="A37:L37"/>
    <mergeCell ref="B38:D38"/>
    <mergeCell ref="E38:G38"/>
    <mergeCell ref="H38:I38"/>
    <mergeCell ref="B42:D42"/>
    <mergeCell ref="E42:G42"/>
    <mergeCell ref="H42:I42"/>
    <mergeCell ref="J42:L42"/>
    <mergeCell ref="J39:L39"/>
    <mergeCell ref="J40:L40"/>
    <mergeCell ref="J41:L41"/>
    <mergeCell ref="B40:D40"/>
    <mergeCell ref="B41:D41"/>
    <mergeCell ref="B39:D39"/>
    <mergeCell ref="E39:G39"/>
    <mergeCell ref="E40:G40"/>
    <mergeCell ref="E41:G41"/>
    <mergeCell ref="H39:I39"/>
    <mergeCell ref="H40:I40"/>
    <mergeCell ref="H41:I41"/>
    <mergeCell ref="F33:G33"/>
    <mergeCell ref="F34:G34"/>
    <mergeCell ref="C36:D36"/>
    <mergeCell ref="F36:G36"/>
    <mergeCell ref="L32:L36"/>
    <mergeCell ref="C33:D33"/>
    <mergeCell ref="C34:D34"/>
    <mergeCell ref="F35:G35"/>
    <mergeCell ref="C32:D32"/>
    <mergeCell ref="C35:D35"/>
    <mergeCell ref="F32:G32"/>
    <mergeCell ref="G7:I7"/>
    <mergeCell ref="A21:L21"/>
    <mergeCell ref="C23:D23"/>
    <mergeCell ref="A24:L24"/>
    <mergeCell ref="F23:G23"/>
    <mergeCell ref="D17:D18"/>
    <mergeCell ref="A9:A12"/>
    <mergeCell ref="C22:D22"/>
    <mergeCell ref="F22:G22"/>
    <mergeCell ref="L25:L28"/>
    <mergeCell ref="C28:D28"/>
    <mergeCell ref="F28:G28"/>
    <mergeCell ref="F26:G26"/>
    <mergeCell ref="C26:D26"/>
    <mergeCell ref="C27:D27"/>
    <mergeCell ref="F27:G27"/>
    <mergeCell ref="C25:D25"/>
    <mergeCell ref="F25:G25"/>
    <mergeCell ref="B6:C6"/>
    <mergeCell ref="B14:C15"/>
    <mergeCell ref="B7:C8"/>
    <mergeCell ref="G8:I8"/>
    <mergeCell ref="G14:I14"/>
    <mergeCell ref="G15:I15"/>
    <mergeCell ref="D14:D15"/>
    <mergeCell ref="E7:E8"/>
    <mergeCell ref="E14:E15"/>
    <mergeCell ref="G9:I9"/>
    <mergeCell ref="G10:I10"/>
    <mergeCell ref="G11:I11"/>
    <mergeCell ref="G12:I12"/>
    <mergeCell ref="E9:E12"/>
    <mergeCell ref="D9:D12"/>
    <mergeCell ref="B9:C12"/>
    <mergeCell ref="A1:L1"/>
    <mergeCell ref="A13:L13"/>
    <mergeCell ref="A16:L16"/>
    <mergeCell ref="A19:L19"/>
    <mergeCell ref="A5:L5"/>
    <mergeCell ref="G17:I17"/>
    <mergeCell ref="G18:I18"/>
    <mergeCell ref="G6:I6"/>
    <mergeCell ref="I3:L3"/>
    <mergeCell ref="C3:F3"/>
    <mergeCell ref="A7:A8"/>
    <mergeCell ref="E17:E18"/>
    <mergeCell ref="D7:D8"/>
    <mergeCell ref="A14:A15"/>
    <mergeCell ref="A17:A18"/>
    <mergeCell ref="B17:C18"/>
  </mergeCells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Posto Acquabool</cp:lastModifiedBy>
  <cp:lastPrinted>2021-03-02T14:51:09Z</cp:lastPrinted>
  <dcterms:created xsi:type="dcterms:W3CDTF">2018-01-26T14:46:12Z</dcterms:created>
  <dcterms:modified xsi:type="dcterms:W3CDTF">2024-06-12T23:37:21Z</dcterms:modified>
</cp:coreProperties>
</file>