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LANILHAS BKP\LMC\"/>
    </mc:Choice>
  </mc:AlternateContent>
  <bookViews>
    <workbookView xWindow="120" yWindow="21975" windowWidth="15195" windowHeight="783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Plan1!$A$1:$N$32</definedName>
  </definedNames>
  <calcPr calcId="152511"/>
</workbook>
</file>

<file path=xl/calcChain.xml><?xml version="1.0" encoding="utf-8"?>
<calcChain xmlns="http://schemas.openxmlformats.org/spreadsheetml/2006/main">
  <c r="J18" i="1" l="1"/>
  <c r="J17" i="1"/>
  <c r="J16" i="1"/>
  <c r="J15" i="1"/>
  <c r="J13" i="1"/>
  <c r="J14" i="1" l="1"/>
  <c r="B25" i="1" l="1"/>
  <c r="M30" i="1" l="1"/>
  <c r="M29" i="1"/>
  <c r="L29" i="1" l="1"/>
  <c r="L30" i="1" l="1"/>
  <c r="M31" i="1" l="1"/>
  <c r="L31" i="1" l="1"/>
</calcChain>
</file>

<file path=xl/sharedStrings.xml><?xml version="1.0" encoding="utf-8"?>
<sst xmlns="http://schemas.openxmlformats.org/spreadsheetml/2006/main" count="187" uniqueCount="66">
  <si>
    <t>INFORMAÇÕES MENSAIS DE ENCERRANTES DE COMBUSTÍVEIS</t>
  </si>
  <si>
    <t>MOVIMENTAÇÃO DE BOMBAS BICOS E LACRES</t>
  </si>
  <si>
    <t>EMPRESA:</t>
  </si>
  <si>
    <t>M.A.C. SANTOS MARINHO</t>
  </si>
  <si>
    <t>CNPJ:</t>
  </si>
  <si>
    <t>10.800.554/0001-27</t>
  </si>
  <si>
    <t>PERÍODO:</t>
  </si>
  <si>
    <t>BOMBA</t>
  </si>
  <si>
    <t>BICO</t>
  </si>
  <si>
    <t>Volume comer-</t>
  </si>
  <si>
    <t>cialização por bico</t>
  </si>
  <si>
    <t xml:space="preserve">Nº- Serial da </t>
  </si>
  <si>
    <t>Fafricantes</t>
  </si>
  <si>
    <t>Modelo</t>
  </si>
  <si>
    <t>Analógico x</t>
  </si>
  <si>
    <t>Nº- Bico</t>
  </si>
  <si>
    <t>Tipo de</t>
  </si>
  <si>
    <t>Tanque</t>
  </si>
  <si>
    <t xml:space="preserve">Abertura no </t>
  </si>
  <si>
    <t>Fechamento no</t>
  </si>
  <si>
    <t xml:space="preserve">Sem </t>
  </si>
  <si>
    <t>Com</t>
  </si>
  <si>
    <t>Novo Lacre</t>
  </si>
  <si>
    <t>Aferição</t>
  </si>
  <si>
    <t>Perda ou</t>
  </si>
  <si>
    <t>Combustivel</t>
  </si>
  <si>
    <t>último dia do</t>
  </si>
  <si>
    <t>Bomba</t>
  </si>
  <si>
    <t>digital</t>
  </si>
  <si>
    <t>por Bico</t>
  </si>
  <si>
    <t>1º- dia do mês</t>
  </si>
  <si>
    <t>mês</t>
  </si>
  <si>
    <t>intervenção</t>
  </si>
  <si>
    <t>Ganho</t>
  </si>
  <si>
    <t>HC 7071</t>
  </si>
  <si>
    <t>GILBARCO</t>
  </si>
  <si>
    <t>ALCOOL</t>
  </si>
  <si>
    <t>HC 7069</t>
  </si>
  <si>
    <t>G. COMUM</t>
  </si>
  <si>
    <t>HC 7070</t>
  </si>
  <si>
    <t>DIESEL</t>
  </si>
  <si>
    <t>INFORMAÇÕES MENSAIS DE ESTOQUES DE COMBUSTÍVEIS</t>
  </si>
  <si>
    <t>TANQUE</t>
  </si>
  <si>
    <t>COMBUSTÍVEL</t>
  </si>
  <si>
    <t>ESTOQUE DE</t>
  </si>
  <si>
    <t xml:space="preserve">ESTOQUE DE </t>
  </si>
  <si>
    <t>VOLUME RECEBIDO</t>
  </si>
  <si>
    <t>ABERTURA</t>
  </si>
  <si>
    <t>FECHAMENTO</t>
  </si>
  <si>
    <t xml:space="preserve"> </t>
  </si>
  <si>
    <t>(em litros no</t>
  </si>
  <si>
    <t>(em litros no mês)</t>
  </si>
  <si>
    <t>1º- dia do mês)</t>
  </si>
  <si>
    <t>PRO -2</t>
  </si>
  <si>
    <t>DIGITAL</t>
  </si>
  <si>
    <t>01/10/2011 A 31/10/2011</t>
  </si>
  <si>
    <t>ESTOQUE</t>
  </si>
  <si>
    <t>VENDA REAL</t>
  </si>
  <si>
    <t>FALTAS/SOBRAS</t>
  </si>
  <si>
    <t>VENDA  ESTOQUE</t>
  </si>
  <si>
    <t>H3245264-8/H3245265-0</t>
  </si>
  <si>
    <t>H3245262-2/H3245263-5</t>
  </si>
  <si>
    <t>H3245254-4/H3245258-5</t>
  </si>
  <si>
    <t>ETANOL</t>
  </si>
  <si>
    <t>DIESEL S10</t>
  </si>
  <si>
    <t>01/03/2024 a 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</si>
</sst>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3" fillId="0" borderId="0" xfId="0" applyNumberFormat="1" applyFont="1" applyBorder="1" applyAlignment="1"/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0" xfId="0" applyNumberFormat="1" applyFont="1" applyBorder="1" applyAlignment="1"/>
    <xf numFmtId="0" fontId="6" fillId="0" borderId="11" xfId="0" applyFont="1" applyBorder="1"/>
    <xf numFmtId="0" fontId="6" fillId="2" borderId="1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3" fillId="2" borderId="21" xfId="0" applyNumberFormat="1" applyFont="1" applyFill="1" applyBorder="1" applyAlignment="1">
      <alignment horizontal="center"/>
    </xf>
    <xf numFmtId="4" fontId="10" fillId="2" borderId="11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0" xfId="0" applyFont="1"/>
    <xf numFmtId="0" fontId="3" fillId="0" borderId="16" xfId="0" applyFont="1" applyBorder="1" applyAlignment="1">
      <alignment horizontal="center"/>
    </xf>
    <xf numFmtId="2" fontId="11" fillId="0" borderId="0" xfId="0" applyNumberFormat="1" applyFont="1" applyBorder="1" applyAlignment="1"/>
    <xf numFmtId="4" fontId="0" fillId="0" borderId="0" xfId="0" applyNumberFormat="1"/>
    <xf numFmtId="0" fontId="3" fillId="0" borderId="11" xfId="0" applyNumberFormat="1" applyFont="1" applyBorder="1" applyAlignment="1"/>
    <xf numFmtId="14" fontId="3" fillId="0" borderId="11" xfId="0" applyNumberFormat="1" applyFont="1" applyBorder="1" applyAlignment="1"/>
    <xf numFmtId="2" fontId="3" fillId="0" borderId="11" xfId="0" applyNumberFormat="1" applyFont="1" applyBorder="1" applyAlignment="1"/>
    <xf numFmtId="2" fontId="11" fillId="0" borderId="11" xfId="0" applyNumberFormat="1" applyFont="1" applyBorder="1" applyAlignment="1"/>
    <xf numFmtId="4" fontId="10" fillId="0" borderId="11" xfId="0" applyNumberFormat="1" applyFont="1" applyBorder="1"/>
    <xf numFmtId="0" fontId="3" fillId="0" borderId="11" xfId="0" applyFont="1" applyBorder="1" applyAlignment="1">
      <alignment horizontal="center"/>
    </xf>
    <xf numFmtId="4" fontId="10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0" borderId="2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2" borderId="21" xfId="0" applyNumberFormat="1" applyFont="1" applyFill="1" applyBorder="1" applyAlignment="1">
      <alignment horizontal="center"/>
    </xf>
    <xf numFmtId="4" fontId="3" fillId="2" borderId="21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C7" workbookViewId="0">
      <selection activeCell="N18" sqref="N18"/>
    </sheetView>
  </sheetViews>
  <sheetFormatPr defaultRowHeight="15" x14ac:dyDescent="0.25"/>
  <cols>
    <col min="1" max="1" width="8" customWidth="1"/>
    <col min="3" max="3" width="9.85546875" customWidth="1"/>
    <col min="4" max="4" width="8.42578125" customWidth="1"/>
    <col min="5" max="5" width="8.140625" customWidth="1"/>
    <col min="7" max="7" width="6.28515625" customWidth="1"/>
    <col min="8" max="8" width="10.28515625" bestFit="1" customWidth="1"/>
    <col min="9" max="9" width="11.7109375" bestFit="1" customWidth="1"/>
    <col min="10" max="10" width="10.5703125" bestFit="1" customWidth="1"/>
    <col min="11" max="11" width="11.140625" customWidth="1"/>
    <col min="12" max="12" width="18.5703125" bestFit="1" customWidth="1"/>
    <col min="13" max="13" width="12.28515625" bestFit="1" customWidth="1"/>
    <col min="14" max="14" width="11.7109375" bestFit="1" customWidth="1"/>
    <col min="15" max="15" width="12.140625" customWidth="1"/>
    <col min="17" max="17" width="14" customWidth="1"/>
  </cols>
  <sheetData>
    <row r="1" spans="1:16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6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6" x14ac:dyDescent="0.25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6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 x14ac:dyDescent="0.25">
      <c r="A6" s="2" t="s">
        <v>2</v>
      </c>
      <c r="B6" s="2" t="s">
        <v>3</v>
      </c>
      <c r="C6" s="2"/>
      <c r="D6" s="2"/>
      <c r="E6" s="2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/>
    </row>
    <row r="7" spans="1:16" ht="15.75" thickBot="1" x14ac:dyDescent="0.3">
      <c r="A7" s="2" t="s">
        <v>6</v>
      </c>
      <c r="B7" s="67" t="s">
        <v>65</v>
      </c>
      <c r="C7" s="67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ht="18.75" x14ac:dyDescent="0.3">
      <c r="A8" s="73" t="s">
        <v>7</v>
      </c>
      <c r="B8" s="74"/>
      <c r="C8" s="74"/>
      <c r="D8" s="74"/>
      <c r="E8" s="73" t="s">
        <v>8</v>
      </c>
      <c r="F8" s="74"/>
      <c r="G8" s="77"/>
      <c r="H8" s="74"/>
      <c r="I8" s="74"/>
      <c r="J8" s="73" t="s">
        <v>9</v>
      </c>
      <c r="K8" s="77"/>
      <c r="L8" s="74"/>
      <c r="M8" s="74"/>
      <c r="N8" s="77"/>
    </row>
    <row r="9" spans="1:16" ht="19.5" thickBot="1" x14ac:dyDescent="0.35">
      <c r="A9" s="75"/>
      <c r="B9" s="76"/>
      <c r="C9" s="76"/>
      <c r="D9" s="76"/>
      <c r="E9" s="75"/>
      <c r="F9" s="76"/>
      <c r="G9" s="78"/>
      <c r="H9" s="76"/>
      <c r="I9" s="76"/>
      <c r="J9" s="75" t="s">
        <v>10</v>
      </c>
      <c r="K9" s="78"/>
      <c r="L9" s="76"/>
      <c r="M9" s="76"/>
      <c r="N9" s="78"/>
    </row>
    <row r="10" spans="1:16" x14ac:dyDescent="0.25">
      <c r="A10" s="69" t="s">
        <v>11</v>
      </c>
      <c r="B10" s="65" t="s">
        <v>12</v>
      </c>
      <c r="C10" s="71" t="s">
        <v>13</v>
      </c>
      <c r="D10" s="65" t="s">
        <v>14</v>
      </c>
      <c r="E10" s="71" t="s">
        <v>15</v>
      </c>
      <c r="F10" s="21" t="s">
        <v>16</v>
      </c>
      <c r="G10" s="21" t="s">
        <v>17</v>
      </c>
      <c r="H10" s="65" t="s">
        <v>18</v>
      </c>
      <c r="I10" s="21" t="s">
        <v>19</v>
      </c>
      <c r="J10" s="65" t="s">
        <v>20</v>
      </c>
      <c r="K10" s="65" t="s">
        <v>21</v>
      </c>
      <c r="L10" s="65" t="s">
        <v>22</v>
      </c>
      <c r="M10" s="65" t="s">
        <v>23</v>
      </c>
      <c r="N10" s="65" t="s">
        <v>24</v>
      </c>
    </row>
    <row r="11" spans="1:16" x14ac:dyDescent="0.25">
      <c r="A11" s="70"/>
      <c r="B11" s="66"/>
      <c r="C11" s="72"/>
      <c r="D11" s="66"/>
      <c r="E11" s="72"/>
      <c r="F11" s="22" t="s">
        <v>25</v>
      </c>
      <c r="G11" s="22"/>
      <c r="H11" s="66"/>
      <c r="I11" s="22" t="s">
        <v>26</v>
      </c>
      <c r="J11" s="66"/>
      <c r="K11" s="66"/>
      <c r="L11" s="66"/>
      <c r="M11" s="66"/>
      <c r="N11" s="66"/>
    </row>
    <row r="12" spans="1:16" ht="15.75" thickBot="1" x14ac:dyDescent="0.3">
      <c r="A12" s="23" t="s">
        <v>27</v>
      </c>
      <c r="B12" s="24"/>
      <c r="C12" s="25"/>
      <c r="D12" s="24" t="s">
        <v>28</v>
      </c>
      <c r="E12" s="25"/>
      <c r="F12" s="24" t="s">
        <v>29</v>
      </c>
      <c r="G12" s="24"/>
      <c r="H12" s="24" t="s">
        <v>30</v>
      </c>
      <c r="I12" s="24" t="s">
        <v>31</v>
      </c>
      <c r="J12" s="22" t="s">
        <v>32</v>
      </c>
      <c r="K12" s="24" t="s">
        <v>32</v>
      </c>
      <c r="L12" s="24"/>
      <c r="M12" s="24"/>
      <c r="N12" s="22" t="s">
        <v>33</v>
      </c>
    </row>
    <row r="13" spans="1:16" x14ac:dyDescent="0.25">
      <c r="A13" s="46" t="s">
        <v>34</v>
      </c>
      <c r="B13" s="46" t="s">
        <v>35</v>
      </c>
      <c r="C13" s="46" t="s">
        <v>53</v>
      </c>
      <c r="D13" s="26" t="s">
        <v>54</v>
      </c>
      <c r="E13" s="26">
        <v>1</v>
      </c>
      <c r="F13" s="46" t="s">
        <v>38</v>
      </c>
      <c r="G13" s="26">
        <v>2</v>
      </c>
      <c r="H13" s="28">
        <v>105779.89</v>
      </c>
      <c r="I13" s="28">
        <v>110421.07</v>
      </c>
      <c r="J13" s="38">
        <f>I13-H13-M13</f>
        <v>4616.1460000000079</v>
      </c>
      <c r="K13" s="26"/>
      <c r="L13" s="26" t="s">
        <v>60</v>
      </c>
      <c r="M13" s="44">
        <v>25.033999999999999</v>
      </c>
      <c r="N13" s="46"/>
      <c r="P13" s="47"/>
    </row>
    <row r="14" spans="1:16" x14ac:dyDescent="0.25">
      <c r="A14" s="46" t="s">
        <v>34</v>
      </c>
      <c r="B14" s="46" t="s">
        <v>35</v>
      </c>
      <c r="C14" s="46" t="s">
        <v>53</v>
      </c>
      <c r="D14" s="26" t="s">
        <v>54</v>
      </c>
      <c r="E14" s="46">
        <v>2</v>
      </c>
      <c r="F14" s="46" t="s">
        <v>63</v>
      </c>
      <c r="G14" s="46">
        <v>1</v>
      </c>
      <c r="H14" s="28">
        <v>98304.93</v>
      </c>
      <c r="I14" s="28">
        <v>109728.3</v>
      </c>
      <c r="J14" s="38">
        <f t="shared" ref="J14:J18" si="0">I14-H14-M14</f>
        <v>11399.36100000001</v>
      </c>
      <c r="K14" s="46"/>
      <c r="L14" s="26" t="s">
        <v>60</v>
      </c>
      <c r="M14" s="45">
        <v>24.009</v>
      </c>
      <c r="N14" s="46"/>
      <c r="P14" s="47"/>
    </row>
    <row r="15" spans="1:16" x14ac:dyDescent="0.25">
      <c r="A15" s="46" t="s">
        <v>37</v>
      </c>
      <c r="B15" s="46" t="s">
        <v>35</v>
      </c>
      <c r="C15" s="46" t="s">
        <v>53</v>
      </c>
      <c r="D15" s="26" t="s">
        <v>54</v>
      </c>
      <c r="E15" s="46">
        <v>3</v>
      </c>
      <c r="F15" s="46" t="s">
        <v>38</v>
      </c>
      <c r="G15" s="46">
        <v>2</v>
      </c>
      <c r="H15" s="28">
        <v>394397.45</v>
      </c>
      <c r="I15" s="28">
        <v>404980.35</v>
      </c>
      <c r="J15" s="38">
        <f t="shared" si="0"/>
        <v>10575.552999999965</v>
      </c>
      <c r="K15" s="46"/>
      <c r="L15" s="26" t="s">
        <v>61</v>
      </c>
      <c r="M15" s="44">
        <v>7.3470000000000004</v>
      </c>
      <c r="N15" s="26"/>
      <c r="P15" s="47"/>
    </row>
    <row r="16" spans="1:16" x14ac:dyDescent="0.25">
      <c r="A16" s="46" t="s">
        <v>37</v>
      </c>
      <c r="B16" s="46" t="s">
        <v>35</v>
      </c>
      <c r="C16" s="46" t="s">
        <v>53</v>
      </c>
      <c r="D16" s="26" t="s">
        <v>54</v>
      </c>
      <c r="E16" s="46">
        <v>4</v>
      </c>
      <c r="F16" s="46" t="s">
        <v>38</v>
      </c>
      <c r="G16" s="46">
        <v>2</v>
      </c>
      <c r="H16" s="28">
        <v>1681832.3</v>
      </c>
      <c r="I16" s="28">
        <v>1708763.14</v>
      </c>
      <c r="J16" s="38">
        <f t="shared" si="0"/>
        <v>26890.135999999849</v>
      </c>
      <c r="K16" s="46"/>
      <c r="L16" s="26" t="s">
        <v>61</v>
      </c>
      <c r="M16" s="44">
        <v>40.704000000000001</v>
      </c>
      <c r="N16" s="46"/>
      <c r="P16" s="47"/>
    </row>
    <row r="17" spans="1:16" x14ac:dyDescent="0.25">
      <c r="A17" s="46" t="s">
        <v>39</v>
      </c>
      <c r="B17" s="46" t="s">
        <v>35</v>
      </c>
      <c r="C17" s="46" t="s">
        <v>53</v>
      </c>
      <c r="D17" s="26" t="s">
        <v>54</v>
      </c>
      <c r="E17" s="46">
        <v>5</v>
      </c>
      <c r="F17" s="46" t="s">
        <v>64</v>
      </c>
      <c r="G17" s="46">
        <v>3</v>
      </c>
      <c r="H17" s="28">
        <v>993651.19999999995</v>
      </c>
      <c r="I17" s="28">
        <v>999708.88</v>
      </c>
      <c r="J17" s="38">
        <f t="shared" si="0"/>
        <v>5997.6800000000512</v>
      </c>
      <c r="K17" s="46"/>
      <c r="L17" s="46" t="s">
        <v>62</v>
      </c>
      <c r="M17" s="44">
        <v>60</v>
      </c>
      <c r="N17" s="46"/>
      <c r="P17" s="47"/>
    </row>
    <row r="18" spans="1:16" x14ac:dyDescent="0.25">
      <c r="A18" s="46" t="s">
        <v>39</v>
      </c>
      <c r="B18" s="46" t="s">
        <v>35</v>
      </c>
      <c r="C18" s="46" t="s">
        <v>53</v>
      </c>
      <c r="D18" s="26" t="s">
        <v>54</v>
      </c>
      <c r="E18" s="46">
        <v>6</v>
      </c>
      <c r="F18" s="46" t="s">
        <v>64</v>
      </c>
      <c r="G18" s="46">
        <v>3</v>
      </c>
      <c r="H18" s="40">
        <v>244896.57</v>
      </c>
      <c r="I18" s="40">
        <v>253707.63</v>
      </c>
      <c r="J18" s="38">
        <f t="shared" si="0"/>
        <v>8791.0599999999977</v>
      </c>
      <c r="K18" s="46"/>
      <c r="L18" s="46" t="s">
        <v>62</v>
      </c>
      <c r="M18" s="44">
        <v>20</v>
      </c>
      <c r="N18" s="46"/>
      <c r="P18" s="47"/>
    </row>
    <row r="19" spans="1:16" x14ac:dyDescent="0.25">
      <c r="A19" s="41" t="s">
        <v>34</v>
      </c>
      <c r="B19" s="41" t="s">
        <v>35</v>
      </c>
      <c r="C19" s="41"/>
      <c r="D19" s="26"/>
      <c r="E19" s="26"/>
      <c r="F19" s="41"/>
      <c r="G19" s="26"/>
      <c r="H19" s="28"/>
      <c r="I19" s="28"/>
      <c r="J19" s="38"/>
      <c r="K19" s="39"/>
      <c r="L19" s="26"/>
      <c r="M19" s="27"/>
      <c r="N19" s="39"/>
      <c r="O19" s="42"/>
      <c r="P19" s="43"/>
    </row>
    <row r="20" spans="1:16" x14ac:dyDescent="0.25">
      <c r="A20" s="41" t="s">
        <v>34</v>
      </c>
      <c r="B20" s="41" t="s">
        <v>35</v>
      </c>
      <c r="C20" s="41"/>
      <c r="D20" s="26"/>
      <c r="E20" s="41"/>
      <c r="F20" s="41"/>
      <c r="G20" s="41"/>
      <c r="H20" s="28"/>
      <c r="I20" s="28"/>
      <c r="J20" s="38"/>
      <c r="K20" s="39"/>
      <c r="L20" s="26"/>
      <c r="M20" s="27"/>
      <c r="N20" s="39"/>
      <c r="O20" s="42"/>
      <c r="P20" s="43"/>
    </row>
    <row r="21" spans="1:16" x14ac:dyDescent="0.25">
      <c r="A21" s="52" t="s">
        <v>41</v>
      </c>
      <c r="B21" s="52"/>
      <c r="C21" s="52"/>
      <c r="D21" s="52"/>
      <c r="E21" s="52"/>
      <c r="F21" s="52"/>
      <c r="G21" s="52"/>
      <c r="H21" s="52"/>
      <c r="I21" s="52"/>
      <c r="J21" s="52"/>
      <c r="K21" s="50"/>
      <c r="L21" s="50"/>
      <c r="M21" s="50"/>
      <c r="N21" s="50"/>
    </row>
    <row r="22" spans="1:16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1"/>
      <c r="L22" s="51"/>
      <c r="M22" s="51"/>
      <c r="N22" s="51"/>
    </row>
    <row r="23" spans="1:16" x14ac:dyDescent="0.25">
      <c r="A23" s="53"/>
      <c r="B23" s="53"/>
      <c r="C23" s="2"/>
      <c r="D23" s="53"/>
      <c r="E23" s="2"/>
      <c r="F23" s="2"/>
      <c r="G23" s="2"/>
      <c r="H23" s="53"/>
      <c r="I23" s="53"/>
      <c r="J23" s="53"/>
      <c r="K23" s="51"/>
      <c r="L23" s="51"/>
      <c r="M23" s="51"/>
      <c r="N23" s="51"/>
    </row>
    <row r="24" spans="1:16" x14ac:dyDescent="0.25">
      <c r="A24" s="2" t="s">
        <v>2</v>
      </c>
      <c r="B24" s="2" t="s">
        <v>3</v>
      </c>
      <c r="C24" s="2"/>
      <c r="D24" s="53"/>
      <c r="E24" s="2" t="s">
        <v>4</v>
      </c>
      <c r="F24" s="2" t="s">
        <v>5</v>
      </c>
      <c r="G24" s="2"/>
      <c r="H24" s="53"/>
      <c r="I24" s="53"/>
      <c r="J24" s="53"/>
      <c r="K24" s="51"/>
      <c r="L24" s="51"/>
      <c r="M24" s="51"/>
      <c r="N24" s="51"/>
    </row>
    <row r="25" spans="1:16" ht="15.75" thickBot="1" x14ac:dyDescent="0.3">
      <c r="A25" s="2" t="s">
        <v>6</v>
      </c>
      <c r="B25" s="67" t="str">
        <f>B7</f>
        <v>01/03/2024 a 31/03/2024</v>
      </c>
      <c r="C25" s="67"/>
      <c r="D25" s="54"/>
      <c r="E25" s="2"/>
      <c r="F25" s="2"/>
      <c r="G25" s="2"/>
      <c r="H25" s="54"/>
      <c r="I25" s="54"/>
      <c r="J25" s="54"/>
      <c r="K25" s="51"/>
      <c r="L25" s="51"/>
      <c r="M25" s="51"/>
      <c r="N25" s="51"/>
    </row>
    <row r="26" spans="1:16" ht="15.75" x14ac:dyDescent="0.25">
      <c r="A26" s="55" t="s">
        <v>42</v>
      </c>
      <c r="B26" s="55" t="s">
        <v>43</v>
      </c>
      <c r="C26" s="57"/>
      <c r="D26" s="68" t="s">
        <v>44</v>
      </c>
      <c r="E26" s="68"/>
      <c r="F26" s="68"/>
      <c r="G26" s="55" t="s">
        <v>45</v>
      </c>
      <c r="H26" s="57"/>
      <c r="I26" s="68" t="s">
        <v>46</v>
      </c>
      <c r="J26" s="57"/>
      <c r="K26" s="6"/>
      <c r="L26" s="10"/>
      <c r="M26" s="10"/>
      <c r="N26" s="6"/>
    </row>
    <row r="27" spans="1:16" ht="15.75" x14ac:dyDescent="0.25">
      <c r="A27" s="56"/>
      <c r="B27" s="56"/>
      <c r="C27" s="49"/>
      <c r="D27" s="48" t="s">
        <v>47</v>
      </c>
      <c r="E27" s="48"/>
      <c r="F27" s="48"/>
      <c r="G27" s="56" t="s">
        <v>48</v>
      </c>
      <c r="H27" s="49"/>
      <c r="I27" s="48"/>
      <c r="J27" s="49"/>
      <c r="K27" s="6"/>
      <c r="L27" s="34" t="s">
        <v>49</v>
      </c>
      <c r="M27" s="34" t="s">
        <v>56</v>
      </c>
      <c r="N27" s="35" t="s">
        <v>58</v>
      </c>
    </row>
    <row r="28" spans="1:16" ht="15.75" x14ac:dyDescent="0.25">
      <c r="A28" s="58"/>
      <c r="B28" s="56"/>
      <c r="C28" s="49"/>
      <c r="D28" s="48"/>
      <c r="E28" s="48"/>
      <c r="F28" s="48"/>
      <c r="G28" s="56"/>
      <c r="H28" s="49"/>
      <c r="I28" s="48" t="s">
        <v>51</v>
      </c>
      <c r="J28" s="49"/>
      <c r="K28" s="6"/>
      <c r="L28" s="34" t="s">
        <v>57</v>
      </c>
      <c r="M28" s="34" t="s">
        <v>59</v>
      </c>
      <c r="N28" s="35"/>
    </row>
    <row r="29" spans="1:16" ht="16.5" thickBot="1" x14ac:dyDescent="0.3">
      <c r="A29" s="58"/>
      <c r="B29" s="56"/>
      <c r="C29" s="49"/>
      <c r="D29" s="48"/>
      <c r="E29" s="48"/>
      <c r="F29" s="48"/>
      <c r="G29" s="56"/>
      <c r="H29" s="49"/>
      <c r="I29" s="48"/>
      <c r="J29" s="49"/>
      <c r="K29" s="6"/>
      <c r="L29" s="36">
        <f>J14-M14+J19+J20-M19-M20</f>
        <v>11375.35200000001</v>
      </c>
      <c r="M29" s="36">
        <f>D30+I30-G30</f>
        <v>11224</v>
      </c>
      <c r="N29" s="36">
        <v>175.7</v>
      </c>
    </row>
    <row r="30" spans="1:16" ht="15.75" thickBot="1" x14ac:dyDescent="0.3">
      <c r="A30" s="29">
        <v>1</v>
      </c>
      <c r="B30" s="61" t="s">
        <v>63</v>
      </c>
      <c r="C30" s="61"/>
      <c r="D30" s="59">
        <v>1135</v>
      </c>
      <c r="E30" s="64"/>
      <c r="F30" s="64"/>
      <c r="G30" s="62">
        <v>344</v>
      </c>
      <c r="H30" s="61"/>
      <c r="I30" s="59">
        <v>10433</v>
      </c>
      <c r="J30" s="60"/>
      <c r="K30" s="30"/>
      <c r="L30" s="37">
        <f>J15+J16+J13-M13-M15-M16</f>
        <v>42008.749999999825</v>
      </c>
      <c r="M30" s="37">
        <f>D31+I31-G31</f>
        <v>42396</v>
      </c>
      <c r="N30" s="36">
        <v>-309.39999999999998</v>
      </c>
    </row>
    <row r="31" spans="1:16" x14ac:dyDescent="0.25">
      <c r="A31" s="31">
        <v>2</v>
      </c>
      <c r="B31" s="61" t="s">
        <v>38</v>
      </c>
      <c r="C31" s="61"/>
      <c r="D31" s="62">
        <v>9053</v>
      </c>
      <c r="E31" s="61"/>
      <c r="F31" s="61"/>
      <c r="G31" s="62">
        <v>4157</v>
      </c>
      <c r="H31" s="61"/>
      <c r="I31" s="62">
        <v>37500</v>
      </c>
      <c r="J31" s="63"/>
      <c r="K31" s="6"/>
      <c r="L31" s="37">
        <f>J17+J18-M17-M18</f>
        <v>14708.740000000049</v>
      </c>
      <c r="M31" s="37">
        <f>D32+I32-G32</f>
        <v>14951</v>
      </c>
      <c r="N31" s="37">
        <v>-162</v>
      </c>
    </row>
    <row r="32" spans="1:16" ht="15.75" thickBot="1" x14ac:dyDescent="0.3">
      <c r="A32" s="31">
        <v>3</v>
      </c>
      <c r="B32" s="64" t="s">
        <v>64</v>
      </c>
      <c r="C32" s="64"/>
      <c r="D32" s="59">
        <v>6284</v>
      </c>
      <c r="E32" s="64"/>
      <c r="F32" s="64"/>
      <c r="G32" s="62">
        <v>6333</v>
      </c>
      <c r="H32" s="61"/>
      <c r="I32" s="59">
        <v>15000</v>
      </c>
      <c r="J32" s="60"/>
      <c r="K32" s="6"/>
      <c r="L32" s="32"/>
      <c r="M32" s="32"/>
      <c r="N32" s="32"/>
    </row>
    <row r="33" spans="12:12" x14ac:dyDescent="0.25">
      <c r="L33" s="33"/>
    </row>
    <row r="34" spans="12:12" x14ac:dyDescent="0.25">
      <c r="L34" s="33"/>
    </row>
    <row r="35" spans="12:12" x14ac:dyDescent="0.25">
      <c r="L35" s="33"/>
    </row>
  </sheetData>
  <mergeCells count="56">
    <mergeCell ref="A10:A11"/>
    <mergeCell ref="B10:B11"/>
    <mergeCell ref="C10:C11"/>
    <mergeCell ref="A1:N2"/>
    <mergeCell ref="A3:N4"/>
    <mergeCell ref="B7:C7"/>
    <mergeCell ref="A8:D9"/>
    <mergeCell ref="E8:G9"/>
    <mergeCell ref="H8:I9"/>
    <mergeCell ref="J8:K8"/>
    <mergeCell ref="L8:N9"/>
    <mergeCell ref="J9:K9"/>
    <mergeCell ref="L10:L11"/>
    <mergeCell ref="D10:D11"/>
    <mergeCell ref="E10:E11"/>
    <mergeCell ref="M10:M11"/>
    <mergeCell ref="N10:N11"/>
    <mergeCell ref="H10:H11"/>
    <mergeCell ref="B30:C30"/>
    <mergeCell ref="D30:F30"/>
    <mergeCell ref="G30:H30"/>
    <mergeCell ref="J10:J11"/>
    <mergeCell ref="K10:K11"/>
    <mergeCell ref="B25:C25"/>
    <mergeCell ref="D29:F29"/>
    <mergeCell ref="G29:H29"/>
    <mergeCell ref="I29:J29"/>
    <mergeCell ref="I26:J27"/>
    <mergeCell ref="D26:F26"/>
    <mergeCell ref="G26:H26"/>
    <mergeCell ref="D28:F28"/>
    <mergeCell ref="G28:H28"/>
    <mergeCell ref="B31:C31"/>
    <mergeCell ref="D31:F31"/>
    <mergeCell ref="G31:H31"/>
    <mergeCell ref="I31:J31"/>
    <mergeCell ref="B32:C32"/>
    <mergeCell ref="D32:F32"/>
    <mergeCell ref="G32:H32"/>
    <mergeCell ref="I32:J32"/>
    <mergeCell ref="I30:J30"/>
    <mergeCell ref="D27:F27"/>
    <mergeCell ref="G27:H27"/>
    <mergeCell ref="P15:P16"/>
    <mergeCell ref="P17:P18"/>
    <mergeCell ref="P13:P14"/>
    <mergeCell ref="I28:J28"/>
    <mergeCell ref="K21:N25"/>
    <mergeCell ref="A21:J22"/>
    <mergeCell ref="A23:B23"/>
    <mergeCell ref="D23:D25"/>
    <mergeCell ref="H23:J25"/>
    <mergeCell ref="A26:A27"/>
    <mergeCell ref="B26:C27"/>
    <mergeCell ref="A28:A29"/>
    <mergeCell ref="B28:C2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I18" sqref="I18"/>
    </sheetView>
  </sheetViews>
  <sheetFormatPr defaultRowHeight="15" x14ac:dyDescent="0.25"/>
  <sheetData>
    <row r="1" spans="1:14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x14ac:dyDescent="0.25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2</v>
      </c>
      <c r="B6" s="2" t="s">
        <v>3</v>
      </c>
      <c r="C6" s="2"/>
      <c r="D6" s="2"/>
      <c r="E6" s="2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2" t="s">
        <v>6</v>
      </c>
      <c r="B7" s="79" t="s">
        <v>55</v>
      </c>
      <c r="C7" s="79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x14ac:dyDescent="0.3">
      <c r="A8" s="80" t="s">
        <v>7</v>
      </c>
      <c r="B8" s="81"/>
      <c r="C8" s="81"/>
      <c r="D8" s="81"/>
      <c r="E8" s="80" t="s">
        <v>8</v>
      </c>
      <c r="F8" s="81"/>
      <c r="G8" s="84"/>
      <c r="H8" s="81"/>
      <c r="I8" s="81"/>
      <c r="J8" s="80" t="s">
        <v>9</v>
      </c>
      <c r="K8" s="84"/>
      <c r="L8" s="81"/>
      <c r="M8" s="81"/>
      <c r="N8" s="84"/>
    </row>
    <row r="9" spans="1:14" ht="19.5" thickBot="1" x14ac:dyDescent="0.35">
      <c r="A9" s="82"/>
      <c r="B9" s="83"/>
      <c r="C9" s="83"/>
      <c r="D9" s="83"/>
      <c r="E9" s="82"/>
      <c r="F9" s="83"/>
      <c r="G9" s="85"/>
      <c r="H9" s="83"/>
      <c r="I9" s="83"/>
      <c r="J9" s="82" t="s">
        <v>10</v>
      </c>
      <c r="K9" s="85"/>
      <c r="L9" s="83"/>
      <c r="M9" s="83"/>
      <c r="N9" s="85"/>
    </row>
    <row r="10" spans="1:14" x14ac:dyDescent="0.25">
      <c r="A10" s="90" t="s">
        <v>11</v>
      </c>
      <c r="B10" s="86" t="s">
        <v>12</v>
      </c>
      <c r="C10" s="92" t="s">
        <v>13</v>
      </c>
      <c r="D10" s="86" t="s">
        <v>14</v>
      </c>
      <c r="E10" s="92" t="s">
        <v>15</v>
      </c>
      <c r="F10" s="16" t="s">
        <v>16</v>
      </c>
      <c r="G10" s="16" t="s">
        <v>17</v>
      </c>
      <c r="H10" s="86" t="s">
        <v>18</v>
      </c>
      <c r="I10" s="16" t="s">
        <v>19</v>
      </c>
      <c r="J10" s="86" t="s">
        <v>20</v>
      </c>
      <c r="K10" s="86" t="s">
        <v>21</v>
      </c>
      <c r="L10" s="86" t="s">
        <v>22</v>
      </c>
      <c r="M10" s="86" t="s">
        <v>23</v>
      </c>
      <c r="N10" s="86" t="s">
        <v>24</v>
      </c>
    </row>
    <row r="11" spans="1:14" x14ac:dyDescent="0.25">
      <c r="A11" s="91"/>
      <c r="B11" s="87"/>
      <c r="C11" s="93"/>
      <c r="D11" s="87"/>
      <c r="E11" s="93"/>
      <c r="F11" s="17" t="s">
        <v>25</v>
      </c>
      <c r="G11" s="17"/>
      <c r="H11" s="87"/>
      <c r="I11" s="17" t="s">
        <v>26</v>
      </c>
      <c r="J11" s="87"/>
      <c r="K11" s="87"/>
      <c r="L11" s="87"/>
      <c r="M11" s="87"/>
      <c r="N11" s="87"/>
    </row>
    <row r="12" spans="1:14" ht="15.75" thickBot="1" x14ac:dyDescent="0.3">
      <c r="A12" s="3" t="s">
        <v>27</v>
      </c>
      <c r="B12" s="4"/>
      <c r="C12" s="19"/>
      <c r="D12" s="4" t="s">
        <v>28</v>
      </c>
      <c r="E12" s="19"/>
      <c r="F12" s="4" t="s">
        <v>29</v>
      </c>
      <c r="G12" s="4"/>
      <c r="H12" s="4" t="s">
        <v>30</v>
      </c>
      <c r="I12" s="4" t="s">
        <v>31</v>
      </c>
      <c r="J12" s="17" t="s">
        <v>32</v>
      </c>
      <c r="K12" s="4" t="s">
        <v>32</v>
      </c>
      <c r="L12" s="4"/>
      <c r="M12" s="4"/>
      <c r="N12" s="4" t="s">
        <v>33</v>
      </c>
    </row>
    <row r="13" spans="1:14" x14ac:dyDescent="0.25">
      <c r="A13" s="18" t="s">
        <v>34</v>
      </c>
      <c r="B13" s="18" t="s">
        <v>35</v>
      </c>
      <c r="C13" s="18" t="s">
        <v>53</v>
      </c>
      <c r="D13" s="5" t="s">
        <v>54</v>
      </c>
      <c r="E13" s="5">
        <v>1</v>
      </c>
      <c r="F13" s="5" t="s">
        <v>36</v>
      </c>
      <c r="G13" s="5">
        <v>1</v>
      </c>
      <c r="H13" s="12">
        <v>29069.1</v>
      </c>
      <c r="I13" s="20">
        <v>33192.699999999997</v>
      </c>
      <c r="J13" s="11">
        <v>4123.6000000000004</v>
      </c>
      <c r="K13" s="5"/>
      <c r="L13" s="5">
        <v>7261</v>
      </c>
      <c r="M13" s="14">
        <v>20</v>
      </c>
      <c r="N13" s="5"/>
    </row>
    <row r="14" spans="1:14" x14ac:dyDescent="0.25">
      <c r="A14" s="18" t="s">
        <v>34</v>
      </c>
      <c r="B14" s="18" t="s">
        <v>35</v>
      </c>
      <c r="C14" s="18" t="s">
        <v>53</v>
      </c>
      <c r="D14" s="5" t="s">
        <v>54</v>
      </c>
      <c r="E14" s="18">
        <v>2</v>
      </c>
      <c r="F14" s="18" t="s">
        <v>36</v>
      </c>
      <c r="G14" s="18">
        <v>1</v>
      </c>
      <c r="H14" s="13">
        <v>85293.4</v>
      </c>
      <c r="I14" s="13">
        <v>88353.8</v>
      </c>
      <c r="J14" s="11">
        <v>3060.4</v>
      </c>
      <c r="K14" s="18"/>
      <c r="L14" s="18">
        <v>7261</v>
      </c>
      <c r="M14" s="15">
        <v>20</v>
      </c>
      <c r="N14" s="18"/>
    </row>
    <row r="15" spans="1:14" x14ac:dyDescent="0.25">
      <c r="A15" s="18" t="s">
        <v>37</v>
      </c>
      <c r="B15" s="18" t="s">
        <v>35</v>
      </c>
      <c r="C15" s="18" t="s">
        <v>53</v>
      </c>
      <c r="D15" s="5" t="s">
        <v>54</v>
      </c>
      <c r="E15" s="18">
        <v>3</v>
      </c>
      <c r="F15" s="18" t="s">
        <v>38</v>
      </c>
      <c r="G15" s="18">
        <v>2</v>
      </c>
      <c r="H15" s="13">
        <v>720001.8</v>
      </c>
      <c r="I15" s="13">
        <v>734498.9</v>
      </c>
      <c r="J15" s="11">
        <v>14497.1</v>
      </c>
      <c r="K15" s="18"/>
      <c r="L15" s="18">
        <v>10071</v>
      </c>
      <c r="M15" s="18">
        <v>30.5</v>
      </c>
      <c r="N15" s="18"/>
    </row>
    <row r="16" spans="1:14" x14ac:dyDescent="0.25">
      <c r="A16" s="18" t="s">
        <v>37</v>
      </c>
      <c r="B16" s="18" t="s">
        <v>35</v>
      </c>
      <c r="C16" s="18" t="s">
        <v>53</v>
      </c>
      <c r="D16" s="5" t="s">
        <v>54</v>
      </c>
      <c r="E16" s="18">
        <v>4</v>
      </c>
      <c r="F16" s="18" t="s">
        <v>38</v>
      </c>
      <c r="G16" s="18">
        <v>2</v>
      </c>
      <c r="H16" s="13">
        <v>1059224.8</v>
      </c>
      <c r="I16" s="13">
        <v>1086080.1000000001</v>
      </c>
      <c r="J16" s="11">
        <v>26855.3</v>
      </c>
      <c r="K16" s="18"/>
      <c r="L16" s="18">
        <v>10071</v>
      </c>
      <c r="M16" s="18">
        <v>20</v>
      </c>
      <c r="N16" s="18"/>
    </row>
    <row r="17" spans="1:14" x14ac:dyDescent="0.25">
      <c r="A17" s="18" t="s">
        <v>39</v>
      </c>
      <c r="B17" s="18" t="s">
        <v>35</v>
      </c>
      <c r="C17" s="18" t="s">
        <v>53</v>
      </c>
      <c r="D17" s="5" t="s">
        <v>54</v>
      </c>
      <c r="E17" s="18">
        <v>5</v>
      </c>
      <c r="F17" s="18" t="s">
        <v>40</v>
      </c>
      <c r="G17" s="18">
        <v>3</v>
      </c>
      <c r="H17" s="13">
        <v>171226.1</v>
      </c>
      <c r="I17" s="13">
        <v>187572.8</v>
      </c>
      <c r="J17" s="11">
        <v>16346.7</v>
      </c>
      <c r="K17" s="18"/>
      <c r="L17" s="18">
        <v>9046</v>
      </c>
      <c r="M17" s="18">
        <v>40</v>
      </c>
      <c r="N17" s="18"/>
    </row>
    <row r="18" spans="1:14" x14ac:dyDescent="0.25">
      <c r="A18" s="18" t="s">
        <v>39</v>
      </c>
      <c r="B18" s="18" t="s">
        <v>35</v>
      </c>
      <c r="C18" s="18" t="s">
        <v>53</v>
      </c>
      <c r="D18" s="5" t="s">
        <v>54</v>
      </c>
      <c r="E18" s="18">
        <v>6</v>
      </c>
      <c r="F18" s="18" t="s">
        <v>40</v>
      </c>
      <c r="G18" s="18">
        <v>3</v>
      </c>
      <c r="H18" s="13">
        <v>400748.9</v>
      </c>
      <c r="I18" s="13">
        <v>409457.5</v>
      </c>
      <c r="J18" s="11">
        <v>8708.6</v>
      </c>
      <c r="K18" s="18"/>
      <c r="L18" s="18">
        <v>9046</v>
      </c>
      <c r="M18" s="18">
        <v>40</v>
      </c>
      <c r="N18" s="18"/>
    </row>
    <row r="19" spans="1:14" x14ac:dyDescent="0.25">
      <c r="A19" s="52" t="s">
        <v>41</v>
      </c>
      <c r="B19" s="52"/>
      <c r="C19" s="52"/>
      <c r="D19" s="52"/>
      <c r="E19" s="52"/>
      <c r="F19" s="52"/>
      <c r="G19" s="52"/>
      <c r="H19" s="52"/>
      <c r="I19" s="52"/>
      <c r="J19" s="52"/>
      <c r="K19" s="51"/>
      <c r="L19" s="51"/>
      <c r="M19" s="51"/>
      <c r="N19" s="51"/>
    </row>
    <row r="20" spans="1:14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1"/>
      <c r="L20" s="51"/>
      <c r="M20" s="51"/>
      <c r="N20" s="51"/>
    </row>
    <row r="21" spans="1:14" x14ac:dyDescent="0.25">
      <c r="A21" s="88"/>
      <c r="B21" s="88"/>
      <c r="C21" s="1"/>
      <c r="D21" s="88"/>
      <c r="E21" s="1"/>
      <c r="F21" s="1"/>
      <c r="G21" s="1"/>
      <c r="H21" s="88"/>
      <c r="I21" s="88"/>
      <c r="J21" s="88"/>
      <c r="K21" s="51"/>
      <c r="L21" s="51"/>
      <c r="M21" s="51"/>
      <c r="N21" s="51"/>
    </row>
    <row r="22" spans="1:14" x14ac:dyDescent="0.25">
      <c r="A22" s="2" t="s">
        <v>2</v>
      </c>
      <c r="B22" s="2" t="s">
        <v>3</v>
      </c>
      <c r="C22" s="2"/>
      <c r="D22" s="88"/>
      <c r="E22" s="2" t="s">
        <v>4</v>
      </c>
      <c r="F22" s="2" t="s">
        <v>5</v>
      </c>
      <c r="G22" s="2"/>
      <c r="H22" s="88"/>
      <c r="I22" s="88"/>
      <c r="J22" s="88"/>
      <c r="K22" s="51"/>
      <c r="L22" s="51"/>
      <c r="M22" s="51"/>
      <c r="N22" s="51"/>
    </row>
    <row r="23" spans="1:14" ht="15.75" thickBot="1" x14ac:dyDescent="0.3">
      <c r="A23" s="2" t="s">
        <v>6</v>
      </c>
      <c r="B23" s="79" t="s">
        <v>55</v>
      </c>
      <c r="C23" s="79"/>
      <c r="D23" s="89"/>
      <c r="E23" s="2"/>
      <c r="F23" s="2"/>
      <c r="G23" s="2"/>
      <c r="H23" s="89"/>
      <c r="I23" s="89"/>
      <c r="J23" s="89"/>
      <c r="K23" s="51"/>
      <c r="L23" s="51"/>
      <c r="M23" s="51"/>
      <c r="N23" s="51"/>
    </row>
    <row r="24" spans="1:14" ht="15.75" x14ac:dyDescent="0.25">
      <c r="A24" s="99" t="s">
        <v>42</v>
      </c>
      <c r="B24" s="99" t="s">
        <v>43</v>
      </c>
      <c r="C24" s="95"/>
      <c r="D24" s="94" t="s">
        <v>44</v>
      </c>
      <c r="E24" s="94"/>
      <c r="F24" s="94"/>
      <c r="G24" s="99" t="s">
        <v>45</v>
      </c>
      <c r="H24" s="95"/>
      <c r="I24" s="94" t="s">
        <v>46</v>
      </c>
      <c r="J24" s="95"/>
      <c r="K24" s="6"/>
      <c r="L24" s="10"/>
      <c r="M24" s="10"/>
      <c r="N24" s="6"/>
    </row>
    <row r="25" spans="1:14" ht="15.75" x14ac:dyDescent="0.25">
      <c r="A25" s="98"/>
      <c r="B25" s="98"/>
      <c r="C25" s="97"/>
      <c r="D25" s="96" t="s">
        <v>47</v>
      </c>
      <c r="E25" s="96"/>
      <c r="F25" s="96"/>
      <c r="G25" s="98" t="s">
        <v>48</v>
      </c>
      <c r="H25" s="97"/>
      <c r="I25" s="96"/>
      <c r="J25" s="97"/>
      <c r="K25" s="6"/>
      <c r="L25" s="10" t="s">
        <v>49</v>
      </c>
      <c r="M25" s="10"/>
      <c r="N25" s="6"/>
    </row>
    <row r="26" spans="1:14" ht="15.75" x14ac:dyDescent="0.25">
      <c r="A26" s="100"/>
      <c r="B26" s="98"/>
      <c r="C26" s="97"/>
      <c r="D26" s="96" t="s">
        <v>50</v>
      </c>
      <c r="E26" s="96"/>
      <c r="F26" s="96"/>
      <c r="G26" s="98" t="s">
        <v>50</v>
      </c>
      <c r="H26" s="97"/>
      <c r="I26" s="96" t="s">
        <v>51</v>
      </c>
      <c r="J26" s="97"/>
      <c r="K26" s="6"/>
      <c r="L26" s="10"/>
      <c r="M26" s="10"/>
      <c r="N26" s="6"/>
    </row>
    <row r="27" spans="1:14" ht="16.5" thickBot="1" x14ac:dyDescent="0.3">
      <c r="A27" s="100"/>
      <c r="B27" s="98"/>
      <c r="C27" s="97"/>
      <c r="D27" s="96" t="s">
        <v>52</v>
      </c>
      <c r="E27" s="96"/>
      <c r="F27" s="96"/>
      <c r="G27" s="98" t="s">
        <v>52</v>
      </c>
      <c r="H27" s="97"/>
      <c r="I27" s="96"/>
      <c r="J27" s="97"/>
      <c r="K27" s="6"/>
      <c r="L27" s="6"/>
      <c r="M27" s="10"/>
      <c r="N27" s="6"/>
    </row>
    <row r="28" spans="1:14" x14ac:dyDescent="0.25">
      <c r="A28" s="7">
        <v>1</v>
      </c>
      <c r="B28" s="105" t="s">
        <v>36</v>
      </c>
      <c r="C28" s="105"/>
      <c r="D28" s="105">
        <v>2352</v>
      </c>
      <c r="E28" s="105"/>
      <c r="F28" s="105"/>
      <c r="G28" s="105">
        <v>208</v>
      </c>
      <c r="H28" s="105"/>
      <c r="I28" s="106">
        <v>5000</v>
      </c>
      <c r="J28" s="107"/>
      <c r="L28" s="6"/>
      <c r="M28" s="10"/>
      <c r="N28" s="6"/>
    </row>
    <row r="29" spans="1:14" x14ac:dyDescent="0.25">
      <c r="A29" s="8">
        <v>2</v>
      </c>
      <c r="B29" s="108" t="s">
        <v>38</v>
      </c>
      <c r="C29" s="108"/>
      <c r="D29" s="108">
        <v>2495</v>
      </c>
      <c r="E29" s="108"/>
      <c r="F29" s="108"/>
      <c r="G29" s="108">
        <v>1193</v>
      </c>
      <c r="H29" s="108"/>
      <c r="I29" s="109">
        <v>40000</v>
      </c>
      <c r="J29" s="110"/>
      <c r="K29" s="6"/>
      <c r="L29" s="6"/>
      <c r="M29" s="10"/>
      <c r="N29" s="6"/>
    </row>
    <row r="30" spans="1:14" ht="15.75" thickBot="1" x14ac:dyDescent="0.3">
      <c r="A30" s="9">
        <v>3</v>
      </c>
      <c r="B30" s="101" t="s">
        <v>40</v>
      </c>
      <c r="C30" s="101"/>
      <c r="D30" s="101">
        <v>4494</v>
      </c>
      <c r="E30" s="101"/>
      <c r="F30" s="101"/>
      <c r="G30" s="102">
        <v>4518</v>
      </c>
      <c r="H30" s="102"/>
      <c r="I30" s="103">
        <v>25000</v>
      </c>
      <c r="J30" s="104"/>
      <c r="K30" s="6"/>
      <c r="L30" s="6"/>
      <c r="M30" s="6"/>
      <c r="N30" s="6"/>
    </row>
  </sheetData>
  <mergeCells count="53">
    <mergeCell ref="I26:J26"/>
    <mergeCell ref="D27:F27"/>
    <mergeCell ref="G27:H27"/>
    <mergeCell ref="I27:J27"/>
    <mergeCell ref="B30:C30"/>
    <mergeCell ref="D30:F30"/>
    <mergeCell ref="G30:H30"/>
    <mergeCell ref="I30:J30"/>
    <mergeCell ref="B28:C28"/>
    <mergeCell ref="D28:F28"/>
    <mergeCell ref="G28:H28"/>
    <mergeCell ref="I28:J28"/>
    <mergeCell ref="B29:C29"/>
    <mergeCell ref="D29:F29"/>
    <mergeCell ref="G29:H29"/>
    <mergeCell ref="I29:J29"/>
    <mergeCell ref="A24:A25"/>
    <mergeCell ref="B24:C25"/>
    <mergeCell ref="D24:F24"/>
    <mergeCell ref="G24:H24"/>
    <mergeCell ref="A26:A27"/>
    <mergeCell ref="B26:C27"/>
    <mergeCell ref="D26:F26"/>
    <mergeCell ref="G26:H26"/>
    <mergeCell ref="I24:J25"/>
    <mergeCell ref="D25:F25"/>
    <mergeCell ref="G25:H25"/>
    <mergeCell ref="J10:J11"/>
    <mergeCell ref="K10:K11"/>
    <mergeCell ref="L10:L11"/>
    <mergeCell ref="M10:M11"/>
    <mergeCell ref="N10:N11"/>
    <mergeCell ref="A19:J20"/>
    <mergeCell ref="K19:N23"/>
    <mergeCell ref="A21:B21"/>
    <mergeCell ref="D21:D23"/>
    <mergeCell ref="H21:J23"/>
    <mergeCell ref="A10:A11"/>
    <mergeCell ref="B10:B11"/>
    <mergeCell ref="C10:C11"/>
    <mergeCell ref="D10:D11"/>
    <mergeCell ref="E10:E11"/>
    <mergeCell ref="H10:H11"/>
    <mergeCell ref="B23:C23"/>
    <mergeCell ref="A1:N2"/>
    <mergeCell ref="A3:N4"/>
    <mergeCell ref="B7:C7"/>
    <mergeCell ref="A8:D9"/>
    <mergeCell ref="E8:G9"/>
    <mergeCell ref="H8:I9"/>
    <mergeCell ref="J8:K8"/>
    <mergeCell ref="L8:N9"/>
    <mergeCell ref="J9:K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12"/>
      <c r="B1" s="12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3"/>
      <c r="B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PostoMarinho</dc:creator>
  <cp:lastModifiedBy>master</cp:lastModifiedBy>
  <cp:lastPrinted>2020-03-10T20:18:36Z</cp:lastPrinted>
  <dcterms:created xsi:type="dcterms:W3CDTF">2011-05-19T15:05:46Z</dcterms:created>
  <dcterms:modified xsi:type="dcterms:W3CDTF">2024-04-17T13:37:29Z</dcterms:modified>
</cp:coreProperties>
</file>