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mma López\Desktop\INDICADORES\"/>
    </mc:Choice>
  </mc:AlternateContent>
  <bookViews>
    <workbookView xWindow="0" yWindow="0" windowWidth="28800" windowHeight="11535" tabRatio="500"/>
  </bookViews>
  <sheets>
    <sheet name="Hoja1" sheetId="1" r:id="rId1"/>
    <sheet name="Hoja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4" i="1" l="1"/>
  <c r="AC44" i="1"/>
  <c r="AB42" i="1"/>
  <c r="AC24" i="1"/>
  <c r="AC8" i="1"/>
  <c r="AD8" i="1"/>
  <c r="AD24" i="1"/>
  <c r="AF24" i="1"/>
  <c r="AD6" i="1"/>
  <c r="AD42" i="1"/>
  <c r="AF42" i="1"/>
  <c r="AD35" i="1"/>
  <c r="AF35" i="1"/>
  <c r="AD33" i="1"/>
  <c r="AD26" i="1"/>
  <c r="AF26" i="1"/>
  <c r="AD17" i="1"/>
  <c r="AF17" i="1"/>
  <c r="AD15" i="1"/>
  <c r="Y45" i="1"/>
  <c r="Z45" i="1" s="1"/>
  <c r="X45" i="1"/>
  <c r="N45" i="1"/>
  <c r="K45" i="1"/>
  <c r="H45" i="1"/>
  <c r="E45" i="1"/>
  <c r="Y44" i="1"/>
  <c r="X44" i="1"/>
  <c r="W44" i="1"/>
  <c r="T44" i="1"/>
  <c r="Q44" i="1"/>
  <c r="Y43" i="1"/>
  <c r="X43" i="1"/>
  <c r="N43" i="1"/>
  <c r="K43" i="1"/>
  <c r="H43" i="1"/>
  <c r="E43" i="1"/>
  <c r="AC42" i="1"/>
  <c r="Y42" i="1"/>
  <c r="Z42" i="1"/>
  <c r="X42" i="1"/>
  <c r="W42" i="1"/>
  <c r="T42" i="1"/>
  <c r="Q42" i="1"/>
  <c r="Y36" i="1"/>
  <c r="Z36" i="1" s="1"/>
  <c r="X36" i="1"/>
  <c r="N36" i="1"/>
  <c r="K36" i="1"/>
  <c r="H36" i="1"/>
  <c r="E36" i="1"/>
  <c r="AC35" i="1"/>
  <c r="Y35" i="1"/>
  <c r="X35" i="1"/>
  <c r="Z35" i="1"/>
  <c r="W35" i="1"/>
  <c r="T35" i="1"/>
  <c r="Q35" i="1"/>
  <c r="Y34" i="1"/>
  <c r="X34" i="1"/>
  <c r="N34" i="1"/>
  <c r="K34" i="1"/>
  <c r="H34" i="1"/>
  <c r="E34" i="1"/>
  <c r="AF33" i="1"/>
  <c r="AC33" i="1"/>
  <c r="Y33" i="1"/>
  <c r="Z33" i="1" s="1"/>
  <c r="X33" i="1"/>
  <c r="W33" i="1"/>
  <c r="T33" i="1"/>
  <c r="Q33" i="1"/>
  <c r="Y27" i="1"/>
  <c r="Z27" i="1"/>
  <c r="X27" i="1"/>
  <c r="N27" i="1"/>
  <c r="K27" i="1"/>
  <c r="H27" i="1"/>
  <c r="E27" i="1"/>
  <c r="AC26" i="1"/>
  <c r="Y26" i="1"/>
  <c r="X26" i="1"/>
  <c r="W26" i="1"/>
  <c r="T26" i="1"/>
  <c r="Q26" i="1"/>
  <c r="Y25" i="1"/>
  <c r="Z25" i="1" s="1"/>
  <c r="X25" i="1"/>
  <c r="N25" i="1"/>
  <c r="K25" i="1"/>
  <c r="H25" i="1"/>
  <c r="E25" i="1"/>
  <c r="Y24" i="1"/>
  <c r="Z24" i="1"/>
  <c r="X24" i="1"/>
  <c r="W24" i="1"/>
  <c r="T24" i="1"/>
  <c r="Q24" i="1"/>
  <c r="Y18" i="1"/>
  <c r="Z18" i="1" s="1"/>
  <c r="X18" i="1"/>
  <c r="N18" i="1"/>
  <c r="K18" i="1"/>
  <c r="H18" i="1"/>
  <c r="E18" i="1"/>
  <c r="AC17" i="1"/>
  <c r="Y17" i="1"/>
  <c r="X17" i="1"/>
  <c r="W17" i="1"/>
  <c r="T17" i="1"/>
  <c r="Q17" i="1"/>
  <c r="Y16" i="1"/>
  <c r="Z16" i="1" s="1"/>
  <c r="X16" i="1"/>
  <c r="N16" i="1"/>
  <c r="K16" i="1"/>
  <c r="H16" i="1"/>
  <c r="E16" i="1"/>
  <c r="AF15" i="1"/>
  <c r="AC15" i="1"/>
  <c r="Y15" i="1"/>
  <c r="Z15" i="1" s="1"/>
  <c r="X15" i="1"/>
  <c r="W15" i="1"/>
  <c r="T15" i="1"/>
  <c r="Q15" i="1"/>
  <c r="AF8" i="1"/>
  <c r="AF6" i="1"/>
  <c r="AC6" i="1"/>
  <c r="Y9" i="1"/>
  <c r="Z9" i="1" s="1"/>
  <c r="Y7" i="1"/>
  <c r="Z7" i="1"/>
  <c r="X9" i="1"/>
  <c r="X7" i="1"/>
  <c r="Y8" i="1"/>
  <c r="Z8" i="1"/>
  <c r="X8" i="1"/>
  <c r="X6" i="1"/>
  <c r="Y6" i="1"/>
  <c r="Z6" i="1" s="1"/>
  <c r="W8" i="1"/>
  <c r="W6" i="1"/>
  <c r="N9" i="1"/>
  <c r="K9" i="1"/>
  <c r="N7" i="1"/>
  <c r="K7" i="1"/>
  <c r="T8" i="1"/>
  <c r="T6" i="1"/>
  <c r="Q8" i="1"/>
  <c r="Q6" i="1"/>
  <c r="E7" i="1"/>
  <c r="H9" i="1"/>
  <c r="H7" i="1"/>
  <c r="E9" i="1"/>
  <c r="Z43" i="1"/>
  <c r="Z26" i="1"/>
  <c r="Z17" i="1"/>
  <c r="Z34" i="1"/>
  <c r="Z44" i="1"/>
  <c r="AD44" i="1"/>
  <c r="AF44" i="1"/>
</calcChain>
</file>

<file path=xl/comments1.xml><?xml version="1.0" encoding="utf-8"?>
<comments xmlns="http://schemas.openxmlformats.org/spreadsheetml/2006/main">
  <authors>
    <author>pamela valdes</author>
    <author>Marisol</author>
    <author>Erly Serrano</author>
  </authors>
  <commentList>
    <comment ref="D7" authorId="0" shapeId="0">
      <text>
        <r>
          <rPr>
            <sz val="12"/>
            <color theme="1"/>
            <rFont val="Calibri"/>
            <family val="2"/>
            <scheme val="minor"/>
          </rPr>
          <t xml:space="preserve">LUMEN Y PGJ 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AUTOFIN Y SIMILARES INTER CON 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</rPr>
          <t xml:space="preserve">SHF, DR READDYS, Grupo Angeles </t>
        </r>
      </text>
    </comment>
    <comment ref="M7" authorId="0" shapeId="0">
      <text>
        <r>
          <rPr>
            <sz val="12"/>
            <color theme="1"/>
            <rFont val="Calibri"/>
            <family val="2"/>
            <scheme val="minor"/>
          </rPr>
          <t xml:space="preserve">INTERCOM, SIMILARES Y AUTOFIN  </t>
        </r>
      </text>
    </comment>
    <comment ref="D9" authorId="1" shapeId="0">
      <text>
        <r>
          <rPr>
            <b/>
            <sz val="9"/>
            <color indexed="81"/>
            <rFont val="Tahoma"/>
            <family val="2"/>
          </rPr>
          <t xml:space="preserve">Farmacias Especializadas, DeAcero, Santamarina y Steta
</t>
        </r>
      </text>
    </comment>
    <comment ref="G9" authorId="1" shapeId="0">
      <text>
        <r>
          <rPr>
            <b/>
            <sz val="9"/>
            <color indexed="81"/>
            <rFont val="Tahoma"/>
            <family val="2"/>
          </rPr>
          <t>Panamericano, Dr Simi</t>
        </r>
      </text>
    </comment>
    <comment ref="J9" authorId="1" shapeId="0">
      <text>
        <r>
          <rPr>
            <b/>
            <sz val="9"/>
            <color indexed="81"/>
            <rFont val="Tahoma"/>
            <family val="2"/>
          </rPr>
          <t>Armstrong, Siemens</t>
        </r>
      </text>
    </comment>
    <comment ref="M9" authorId="2" shapeId="0">
      <text>
        <r>
          <rPr>
            <b/>
            <sz val="9"/>
            <color indexed="81"/>
            <rFont val="Tahoma"/>
            <family val="2"/>
          </rPr>
          <t>Erly Serrano:</t>
        </r>
        <r>
          <rPr>
            <sz val="9"/>
            <color indexed="81"/>
            <rFont val="Tahoma"/>
            <family val="2"/>
          </rPr>
          <t xml:space="preserve">
GHO</t>
        </r>
      </text>
    </comment>
    <comment ref="D16" authorId="0" shapeId="0">
      <text>
        <r>
          <rPr>
            <sz val="12"/>
            <color theme="1"/>
            <rFont val="Calibri"/>
            <family val="2"/>
            <scheme val="minor"/>
          </rPr>
          <t xml:space="preserve">PGJ Entrega Demo Proyecto </t>
        </r>
      </text>
    </comment>
    <comment ref="G16" authorId="0" shapeId="0">
      <text>
        <r>
          <rPr>
            <sz val="9"/>
            <color indexed="81"/>
            <rFont val="Tahoma"/>
            <family val="2"/>
          </rPr>
          <t xml:space="preserve">AUTOFIN(contratos) Zurich (Entrega equipos) Italika (Proyecto )  Sordo Madaleno </t>
        </r>
      </text>
    </comment>
    <comment ref="J16" authorId="1" shapeId="0">
      <text>
        <r>
          <rPr>
            <b/>
            <sz val="9"/>
            <color indexed="81"/>
            <rFont val="Tahoma"/>
            <family val="2"/>
          </rPr>
          <t xml:space="preserve">PGJ </t>
        </r>
      </text>
    </comment>
    <comment ref="M16" authorId="0" shapeId="0">
      <text>
        <r>
          <rPr>
            <sz val="12"/>
            <color theme="1"/>
            <rFont val="Calibri"/>
            <family val="2"/>
            <scheme val="minor"/>
          </rPr>
          <t xml:space="preserve">AUTOFIN , ZURICH, ITALIKA </t>
        </r>
      </text>
    </comment>
    <comment ref="D18" authorId="1" shapeId="0">
      <text>
        <r>
          <rPr>
            <sz val="12"/>
            <color theme="1"/>
            <rFont val="Calibri"/>
            <family val="2"/>
            <scheme val="minor"/>
          </rPr>
          <t xml:space="preserve">Grupo Modelo (Call), Santamarina Steta
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Panamericano</t>
        </r>
      </text>
    </comment>
    <comment ref="J18" authorId="1" shapeId="0">
      <text>
        <r>
          <rPr>
            <b/>
            <sz val="9"/>
            <color indexed="81"/>
            <rFont val="Tahoma"/>
            <family val="2"/>
          </rPr>
          <t xml:space="preserve">Modelo
</t>
        </r>
      </text>
    </comment>
    <comment ref="M18" authorId="0" shapeId="0">
      <text>
        <r>
          <rPr>
            <sz val="9"/>
            <color indexed="81"/>
            <rFont val="Tahoma"/>
            <family val="2"/>
          </rPr>
          <t xml:space="preserve">PANAMERICANO, fund. Donde
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 xml:space="preserve">Seguros AXA, Efectivale, Afore Banorte 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>NEMAK Y SERPA</t>
        </r>
      </text>
    </comment>
    <comment ref="J25" authorId="1" shapeId="0">
      <text>
        <r>
          <rPr>
            <b/>
            <sz val="9"/>
            <color indexed="81"/>
            <rFont val="Tahoma"/>
            <family val="2"/>
          </rPr>
          <t xml:space="preserve">Seguros AXA, Efectivale y Afore Banorte </t>
        </r>
      </text>
    </comment>
    <comment ref="M25" authorId="0" shapeId="0">
      <text>
        <r>
          <rPr>
            <sz val="9"/>
            <color indexed="81"/>
            <rFont val="Tahoma"/>
            <family val="2"/>
          </rPr>
          <t xml:space="preserve">NEMAK 
</t>
        </r>
      </text>
    </comment>
    <comment ref="D27" authorId="1" shapeId="0">
      <text>
        <r>
          <rPr>
            <b/>
            <sz val="9"/>
            <color indexed="81"/>
            <rFont val="Tahoma"/>
            <family val="2"/>
          </rPr>
          <t>Santamarina y Steta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Panamericano (2), TUM
Aserta</t>
        </r>
      </text>
    </comment>
    <comment ref="J27" authorId="1" shapeId="0">
      <text>
        <r>
          <rPr>
            <b/>
            <sz val="9"/>
            <color indexed="81"/>
            <rFont val="Tahoma"/>
            <family val="2"/>
          </rPr>
          <t>Santamarina y Steta</t>
        </r>
      </text>
    </comment>
    <comment ref="M27" authorId="2" shapeId="0">
      <text>
        <r>
          <rPr>
            <b/>
            <sz val="9"/>
            <color indexed="81"/>
            <rFont val="Tahoma"/>
            <charset val="1"/>
          </rPr>
          <t>Erly Serrano:</t>
        </r>
        <r>
          <rPr>
            <sz val="9"/>
            <color indexed="81"/>
            <rFont val="Tahoma"/>
            <charset val="1"/>
          </rPr>
          <t xml:space="preserve">
Serpaprosa</t>
        </r>
      </text>
    </comment>
    <comment ref="D34" authorId="0" shapeId="0">
      <text>
        <r>
          <rPr>
            <sz val="12"/>
            <color theme="1"/>
            <rFont val="Calibri"/>
            <family val="2"/>
            <scheme val="minor"/>
          </rPr>
          <t xml:space="preserve">Mexichem, Lumen y Asfalto </t>
        </r>
      </text>
    </comment>
    <comment ref="G34" authorId="0" shapeId="0">
      <text>
        <r>
          <rPr>
            <sz val="9"/>
            <color indexed="81"/>
            <rFont val="Tahoma"/>
            <family val="2"/>
          </rPr>
          <t xml:space="preserve">Actica, Aldesa, Credito Familiar, Gayosso y Autofin </t>
        </r>
      </text>
    </comment>
    <comment ref="J34" authorId="1" shapeId="0">
      <text>
        <r>
          <rPr>
            <b/>
            <sz val="9"/>
            <color indexed="81"/>
            <rFont val="Tahoma"/>
            <family val="2"/>
          </rPr>
          <t xml:space="preserve">PGJ </t>
        </r>
      </text>
    </comment>
    <comment ref="M34" authorId="0" shapeId="0">
      <text>
        <r>
          <rPr>
            <sz val="12"/>
            <color theme="1"/>
            <rFont val="Calibri"/>
            <family val="2"/>
            <scheme val="minor"/>
          </rPr>
          <t xml:space="preserve">AUTOFIN , ZURICH, ITALIKA </t>
        </r>
      </text>
    </comment>
    <comment ref="D36" authorId="2" shapeId="0">
      <text>
        <r>
          <rPr>
            <sz val="12"/>
            <color theme="1"/>
            <rFont val="Calibri"/>
            <family val="2"/>
            <scheme val="minor"/>
          </rPr>
          <t>Santamarina y Steta</t>
        </r>
      </text>
    </comment>
    <comment ref="G36" authorId="2" shapeId="0">
      <text>
        <r>
          <rPr>
            <b/>
            <sz val="9"/>
            <color indexed="81"/>
            <rFont val="Tahoma"/>
            <family val="2"/>
          </rPr>
          <t>Erly Serrano:</t>
        </r>
        <r>
          <rPr>
            <sz val="9"/>
            <color indexed="81"/>
            <rFont val="Tahoma"/>
            <family val="2"/>
          </rPr>
          <t xml:space="preserve">
Serpaprosa (2), Lectra, Fundación Dondé</t>
        </r>
      </text>
    </comment>
    <comment ref="J36" authorId="2" shapeId="0">
      <text>
        <r>
          <rPr>
            <b/>
            <sz val="9"/>
            <color indexed="81"/>
            <rFont val="Tahoma"/>
            <family val="2"/>
          </rPr>
          <t>Santamarina y Steta</t>
        </r>
      </text>
    </comment>
    <comment ref="M36" authorId="2" shapeId="0">
      <text>
        <r>
          <rPr>
            <b/>
            <sz val="9"/>
            <color indexed="81"/>
            <rFont val="Tahoma"/>
            <family val="2"/>
          </rPr>
          <t>Erly Serrano:</t>
        </r>
        <r>
          <rPr>
            <sz val="9"/>
            <color indexed="81"/>
            <rFont val="Tahoma"/>
            <family val="2"/>
          </rPr>
          <t xml:space="preserve">
Gas Natural</t>
        </r>
      </text>
    </comment>
    <comment ref="P42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SAGARPA</t>
        </r>
      </text>
    </comment>
    <comment ref="S42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AUTOFIN</t>
        </r>
      </text>
    </comment>
    <comment ref="D43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GAYOSSO Y IUSACELL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AUTOFIN Y SERPAPROSA</t>
        </r>
      </text>
    </comment>
    <comment ref="J43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SAGARPA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AUTOFIN</t>
        </r>
      </text>
    </comment>
    <comment ref="P44" authorId="1" shapeId="0">
      <text>
        <r>
          <rPr>
            <sz val="9"/>
            <color indexed="81"/>
            <rFont val="Tahoma"/>
            <family val="2"/>
          </rPr>
          <t xml:space="preserve">
MUSEO Y MEMORIA, INTERACCIONES Y BOLSA MEXICANA DE VALORES</t>
        </r>
      </text>
    </comment>
    <comment ref="S44" authorId="1" shapeId="0">
      <text>
        <r>
          <rPr>
            <sz val="9"/>
            <color indexed="81"/>
            <rFont val="Tahoma"/>
            <family val="2"/>
          </rPr>
          <t xml:space="preserve">
SERPAPROSA</t>
        </r>
      </text>
    </comment>
    <comment ref="D45" authorId="1" shapeId="0">
      <text>
        <r>
          <rPr>
            <b/>
            <sz val="9"/>
            <color indexed="81"/>
            <rFont val="Tahoma"/>
            <family val="2"/>
          </rPr>
          <t>Soriana (Conferencia), ADO</t>
        </r>
      </text>
    </comment>
    <comment ref="G45" authorId="2" shapeId="0">
      <text>
        <r>
          <rPr>
            <b/>
            <sz val="9"/>
            <color indexed="81"/>
            <rFont val="Tahoma"/>
            <family val="2"/>
          </rPr>
          <t>Erly Serrano:</t>
        </r>
        <r>
          <rPr>
            <sz val="9"/>
            <color indexed="81"/>
            <rFont val="Tahoma"/>
            <family val="2"/>
          </rPr>
          <t xml:space="preserve">
Serpaprosa</t>
        </r>
      </text>
    </comment>
    <comment ref="J45" authorId="2" shapeId="0">
      <text>
        <r>
          <rPr>
            <b/>
            <sz val="9"/>
            <color indexed="81"/>
            <rFont val="Tahoma"/>
            <family val="2"/>
          </rPr>
          <t>Erly Serrano:</t>
        </r>
        <r>
          <rPr>
            <sz val="9"/>
            <color indexed="81"/>
            <rFont val="Tahoma"/>
            <family val="2"/>
          </rPr>
          <t xml:space="preserve">
Soriana, ADO</t>
        </r>
      </text>
    </comment>
  </commentList>
</comments>
</file>

<file path=xl/sharedStrings.xml><?xml version="1.0" encoding="utf-8"?>
<sst xmlns="http://schemas.openxmlformats.org/spreadsheetml/2006/main" count="250" uniqueCount="41">
  <si>
    <t>Semana</t>
  </si>
  <si>
    <t>Sem 1 al 4 Septiembre</t>
  </si>
  <si>
    <t>Sem 7 al 11 Septiembre</t>
  </si>
  <si>
    <t>Sem 21 al 25 Septiembre</t>
  </si>
  <si>
    <t>Sem 14 al 18 Septiembre</t>
  </si>
  <si>
    <t>Equipo 1</t>
  </si>
  <si>
    <t>Equipo 2</t>
  </si>
  <si>
    <t>Marisol Valencia</t>
  </si>
  <si>
    <t>Yusbely Oramas</t>
  </si>
  <si>
    <t>Erly Serrano</t>
  </si>
  <si>
    <t>Realizadas</t>
  </si>
  <si>
    <t>Logro %</t>
  </si>
  <si>
    <t>Visitas</t>
  </si>
  <si>
    <t>Cotizaciones</t>
  </si>
  <si>
    <t>Cuota Actuales</t>
  </si>
  <si>
    <t>Cuota Nuevos</t>
  </si>
  <si>
    <t xml:space="preserve">Citas </t>
  </si>
  <si>
    <t>Diagnósticos</t>
  </si>
  <si>
    <t>Objetivo</t>
  </si>
  <si>
    <t>Logro</t>
  </si>
  <si>
    <t>Alcance</t>
  </si>
  <si>
    <t xml:space="preserve">Cuota </t>
  </si>
  <si>
    <t>Resumen Desempeño Semanal</t>
  </si>
  <si>
    <t>Alcance Mes</t>
  </si>
  <si>
    <t>Obj Semana</t>
  </si>
  <si>
    <t>Logro Semana</t>
  </si>
  <si>
    <t>Alcance Semana</t>
  </si>
  <si>
    <t>Cuota Mensual</t>
  </si>
  <si>
    <t>Logro Acum</t>
  </si>
  <si>
    <t>Equipo</t>
  </si>
  <si>
    <t>Integrantes</t>
  </si>
  <si>
    <t>Sem 28 al 30 Septiembre</t>
  </si>
  <si>
    <t>Resumen Cuotas de Utilidad</t>
  </si>
  <si>
    <t>Indicador Comercial (Seguimiento Semanal)</t>
  </si>
  <si>
    <t>Sem 19 al 23 Octubre</t>
  </si>
  <si>
    <t>Sem 9  a 13 Noviembre</t>
  </si>
  <si>
    <t>Sem 07  al 11 Nov</t>
  </si>
  <si>
    <t>Sem 14 a 18 Nov</t>
  </si>
  <si>
    <t>Sem 21 al 25 Nov</t>
  </si>
  <si>
    <t>Sem 28 Nov al 2 Dic</t>
  </si>
  <si>
    <t xml:space="preserve">Emma / marilu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</si>
</sst>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3" borderId="0" xfId="0" applyFill="1"/>
    <xf numFmtId="0" fontId="4" fillId="2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3" borderId="9" xfId="1" applyFont="1" applyFill="1" applyBorder="1" applyAlignment="1">
      <alignment horizontal="center"/>
    </xf>
    <xf numFmtId="0" fontId="6" fillId="3" borderId="0" xfId="0" applyFont="1" applyFill="1"/>
    <xf numFmtId="0" fontId="5" fillId="3" borderId="0" xfId="0" applyFont="1" applyFill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 applyAlignment="1">
      <alignment horizontal="center"/>
    </xf>
    <xf numFmtId="9" fontId="0" fillId="3" borderId="9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9" fontId="0" fillId="4" borderId="6" xfId="1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9" fontId="0" fillId="4" borderId="9" xfId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 vertical="center"/>
    </xf>
    <xf numFmtId="44" fontId="0" fillId="3" borderId="1" xfId="10" applyFont="1" applyFill="1" applyBorder="1" applyAlignment="1">
      <alignment horizontal="center" vertical="center"/>
    </xf>
    <xf numFmtId="44" fontId="0" fillId="5" borderId="1" xfId="10" applyFont="1" applyFill="1" applyBorder="1" applyAlignment="1">
      <alignment horizontal="center" vertical="center"/>
    </xf>
  </cellXfs>
  <cellStyles count="4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Moneda" xfId="10" builtinId="4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15" dropStyle="combo" dx="16" fmlaLink="$B$3" fmlaRange="Hoja2!$B$3:$B$7" sel="1" val="0"/>
</file>

<file path=xl/ctrlProps/ctrlProp2.xml><?xml version="1.0" encoding="utf-8"?>
<formControlPr xmlns="http://schemas.microsoft.com/office/spreadsheetml/2009/9/main" objectType="Drop" dropLines="115" dropStyle="combo" dx="16" fmlaLink="$B$12" fmlaRange="Hoja2!$B$3:$B$7" sel="2" val="0"/>
</file>

<file path=xl/ctrlProps/ctrlProp3.xml><?xml version="1.0" encoding="utf-8"?>
<formControlPr xmlns="http://schemas.microsoft.com/office/spreadsheetml/2009/9/main" objectType="Drop" dropLines="115" dropStyle="combo" dx="16" fmlaLink="$B$21" fmlaRange="Hoja2!$B$3:$B$7" sel="3" val="0"/>
</file>

<file path=xl/ctrlProps/ctrlProp4.xml><?xml version="1.0" encoding="utf-8"?>
<formControlPr xmlns="http://schemas.microsoft.com/office/spreadsheetml/2009/9/main" objectType="Drop" dropLines="115" dropStyle="combo" dx="16" fmlaLink="$B$30" fmlaRange="Hoja2!$B$3:$B$7" sel="4" val="0"/>
</file>

<file path=xl/ctrlProps/ctrlProp5.xml><?xml version="1.0" encoding="utf-8"?>
<formControlPr xmlns="http://schemas.microsoft.com/office/spreadsheetml/2009/9/main" objectType="Drop" dropLines="115" dropStyle="combo" dx="16" fmlaLink="$B$39" fmlaRange="Hoja2!$B$3:$B$7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28575</xdr:rowOff>
        </xdr:from>
        <xdr:to>
          <xdr:col>1</xdr:col>
          <xdr:colOff>2066925</xdr:colOff>
          <xdr:row>2</xdr:row>
          <xdr:rowOff>266700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11</xdr:row>
          <xdr:rowOff>28575</xdr:rowOff>
        </xdr:from>
        <xdr:to>
          <xdr:col>1</xdr:col>
          <xdr:colOff>2066925</xdr:colOff>
          <xdr:row>12</xdr:row>
          <xdr:rowOff>9525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28575</xdr:rowOff>
        </xdr:from>
        <xdr:to>
          <xdr:col>1</xdr:col>
          <xdr:colOff>2066925</xdr:colOff>
          <xdr:row>21</xdr:row>
          <xdr:rowOff>9525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29</xdr:row>
          <xdr:rowOff>28575</xdr:rowOff>
        </xdr:from>
        <xdr:to>
          <xdr:col>1</xdr:col>
          <xdr:colOff>2066925</xdr:colOff>
          <xdr:row>30</xdr:row>
          <xdr:rowOff>9525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38</xdr:row>
          <xdr:rowOff>28575</xdr:rowOff>
        </xdr:from>
        <xdr:to>
          <xdr:col>1</xdr:col>
          <xdr:colOff>2066925</xdr:colOff>
          <xdr:row>39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5"/>
  <sheetViews>
    <sheetView tabSelected="1" topLeftCell="A19" workbookViewId="0">
      <selection activeCell="V34" sqref="V34"/>
    </sheetView>
  </sheetViews>
  <sheetFormatPr baseColWidth="10" defaultColWidth="10.875" defaultRowHeight="15.75" x14ac:dyDescent="0.25"/>
  <cols>
    <col min="1" max="1" width="10.875" style="1"/>
    <col min="2" max="2" width="27.875" style="1" customWidth="1"/>
    <col min="3" max="3" width="13.5" style="1" customWidth="1"/>
    <col min="4" max="4" width="10.875" style="1"/>
    <col min="5" max="5" width="13.375" style="1" bestFit="1" customWidth="1"/>
    <col min="6" max="6" width="13.625" style="1" bestFit="1" customWidth="1"/>
    <col min="7" max="8" width="10.875" style="1"/>
    <col min="9" max="9" width="12.875" style="1" bestFit="1" customWidth="1"/>
    <col min="10" max="11" width="10.875" style="1"/>
    <col min="12" max="12" width="13.625" style="1" bestFit="1" customWidth="1"/>
    <col min="13" max="14" width="10.875" style="1"/>
    <col min="15" max="15" width="14.875" style="1" customWidth="1"/>
    <col min="16" max="17" width="10.875" style="1"/>
    <col min="18" max="18" width="13.625" style="1" bestFit="1" customWidth="1"/>
    <col min="19" max="20" width="10.875" style="1"/>
    <col min="21" max="21" width="12.875" style="1" bestFit="1" customWidth="1"/>
    <col min="22" max="23" width="10.875" style="1"/>
    <col min="24" max="24" width="10" style="1" customWidth="1"/>
    <col min="25" max="26" width="10.875" style="1"/>
    <col min="27" max="27" width="13.875" style="1" bestFit="1" customWidth="1"/>
    <col min="28" max="28" width="12.5" style="1" bestFit="1" customWidth="1"/>
    <col min="29" max="29" width="11.625" style="1" bestFit="1" customWidth="1"/>
    <col min="30" max="30" width="12.5" style="1" bestFit="1" customWidth="1"/>
    <col min="31" max="31" width="13" style="1" bestFit="1" customWidth="1"/>
    <col min="32" max="32" width="14.875" style="1" bestFit="1" customWidth="1"/>
    <col min="33" max="16384" width="10.875" style="1"/>
  </cols>
  <sheetData>
    <row r="1" spans="1:32" ht="31.5" x14ac:dyDescent="0.5">
      <c r="A1" s="9" t="s">
        <v>33</v>
      </c>
    </row>
    <row r="3" spans="1:32" ht="23.1" customHeight="1" x14ac:dyDescent="0.35">
      <c r="A3" s="10" t="s">
        <v>0</v>
      </c>
      <c r="B3" s="1">
        <v>1</v>
      </c>
    </row>
    <row r="4" spans="1:32" ht="23.1" customHeight="1" x14ac:dyDescent="0.35">
      <c r="A4" s="10"/>
      <c r="C4" s="35" t="s">
        <v>12</v>
      </c>
      <c r="D4" s="36"/>
      <c r="E4" s="36"/>
      <c r="F4" s="36"/>
      <c r="G4" s="36"/>
      <c r="H4" s="37"/>
      <c r="I4" s="35" t="s">
        <v>17</v>
      </c>
      <c r="J4" s="36"/>
      <c r="K4" s="36"/>
      <c r="L4" s="36"/>
      <c r="M4" s="36"/>
      <c r="N4" s="37"/>
      <c r="O4" s="38" t="s">
        <v>16</v>
      </c>
      <c r="P4" s="39"/>
      <c r="Q4" s="39"/>
      <c r="R4" s="39"/>
      <c r="S4" s="39"/>
      <c r="T4" s="39"/>
      <c r="U4" s="35" t="s">
        <v>13</v>
      </c>
      <c r="V4" s="36"/>
      <c r="W4" s="37"/>
      <c r="X4" s="35" t="s">
        <v>22</v>
      </c>
      <c r="Y4" s="36"/>
      <c r="Z4" s="37"/>
      <c r="AA4" s="35" t="s">
        <v>32</v>
      </c>
      <c r="AB4" s="36"/>
      <c r="AC4" s="36"/>
      <c r="AD4" s="36"/>
      <c r="AE4" s="36"/>
      <c r="AF4" s="37"/>
    </row>
    <row r="5" spans="1:32" x14ac:dyDescent="0.25">
      <c r="A5" s="2" t="s">
        <v>29</v>
      </c>
      <c r="B5" s="2" t="s">
        <v>30</v>
      </c>
      <c r="C5" s="2" t="s">
        <v>15</v>
      </c>
      <c r="D5" s="2" t="s">
        <v>10</v>
      </c>
      <c r="E5" s="2" t="s">
        <v>11</v>
      </c>
      <c r="F5" s="2" t="s">
        <v>14</v>
      </c>
      <c r="G5" s="2" t="s">
        <v>10</v>
      </c>
      <c r="H5" s="2" t="s">
        <v>11</v>
      </c>
      <c r="I5" s="2" t="s">
        <v>15</v>
      </c>
      <c r="J5" s="2" t="s">
        <v>10</v>
      </c>
      <c r="K5" s="2" t="s">
        <v>11</v>
      </c>
      <c r="L5" s="2" t="s">
        <v>14</v>
      </c>
      <c r="M5" s="2" t="s">
        <v>10</v>
      </c>
      <c r="N5" s="2" t="s">
        <v>11</v>
      </c>
      <c r="O5" s="2" t="s">
        <v>15</v>
      </c>
      <c r="P5" s="2" t="s">
        <v>10</v>
      </c>
      <c r="Q5" s="2" t="s">
        <v>11</v>
      </c>
      <c r="R5" s="2" t="s">
        <v>14</v>
      </c>
      <c r="S5" s="2" t="s">
        <v>10</v>
      </c>
      <c r="T5" s="2" t="s">
        <v>11</v>
      </c>
      <c r="U5" s="2" t="s">
        <v>21</v>
      </c>
      <c r="V5" s="2" t="s">
        <v>10</v>
      </c>
      <c r="W5" s="2" t="s">
        <v>11</v>
      </c>
      <c r="X5" s="2" t="s">
        <v>18</v>
      </c>
      <c r="Y5" s="2" t="s">
        <v>19</v>
      </c>
      <c r="Z5" s="2" t="s">
        <v>20</v>
      </c>
      <c r="AA5" s="2" t="s">
        <v>27</v>
      </c>
      <c r="AB5" s="2" t="s">
        <v>28</v>
      </c>
      <c r="AC5" s="2" t="s">
        <v>23</v>
      </c>
      <c r="AD5" s="2" t="s">
        <v>24</v>
      </c>
      <c r="AE5" s="2" t="s">
        <v>25</v>
      </c>
      <c r="AF5" s="2" t="s">
        <v>26</v>
      </c>
    </row>
    <row r="6" spans="1:32" x14ac:dyDescent="0.25">
      <c r="A6" s="34" t="s">
        <v>5</v>
      </c>
      <c r="B6" s="11" t="s">
        <v>40</v>
      </c>
      <c r="C6" s="12"/>
      <c r="D6" s="13"/>
      <c r="E6" s="14"/>
      <c r="F6" s="18"/>
      <c r="G6" s="19"/>
      <c r="H6" s="20"/>
      <c r="I6" s="12"/>
      <c r="J6" s="13"/>
      <c r="K6" s="14"/>
      <c r="L6" s="18"/>
      <c r="M6" s="19"/>
      <c r="N6" s="20"/>
      <c r="O6" s="23">
        <v>3</v>
      </c>
      <c r="P6" s="32">
        <v>1</v>
      </c>
      <c r="Q6" s="25">
        <f>+P6/O6</f>
        <v>0.33333333333333331</v>
      </c>
      <c r="R6" s="23">
        <v>1</v>
      </c>
      <c r="S6" s="32">
        <v>1</v>
      </c>
      <c r="T6" s="25">
        <f>+S6/R6</f>
        <v>1</v>
      </c>
      <c r="U6" s="23">
        <v>20</v>
      </c>
      <c r="V6" s="32">
        <v>19</v>
      </c>
      <c r="W6" s="25">
        <f>+V6/U6</f>
        <v>0.95</v>
      </c>
      <c r="X6" s="23">
        <f>+O6+R6+U6</f>
        <v>24</v>
      </c>
      <c r="Y6" s="24">
        <f>+V6+S6+P6</f>
        <v>21</v>
      </c>
      <c r="Z6" s="25">
        <f>+Y6/X6</f>
        <v>0.875</v>
      </c>
      <c r="AA6" s="41">
        <v>150000</v>
      </c>
      <c r="AB6" s="41"/>
      <c r="AC6" s="40">
        <f>+AB6/AA6</f>
        <v>0</v>
      </c>
      <c r="AD6" s="41">
        <f>+AA6/5</f>
        <v>30000</v>
      </c>
      <c r="AE6" s="42"/>
      <c r="AF6" s="40">
        <f>+AE6/AD6</f>
        <v>0</v>
      </c>
    </row>
    <row r="7" spans="1:32" x14ac:dyDescent="0.25">
      <c r="A7" s="34"/>
      <c r="B7" s="11" t="s">
        <v>7</v>
      </c>
      <c r="C7" s="3">
        <v>3</v>
      </c>
      <c r="D7" s="30">
        <v>2</v>
      </c>
      <c r="E7" s="22">
        <f>+D7/C7</f>
        <v>0.66666666666666663</v>
      </c>
      <c r="F7" s="3">
        <v>1</v>
      </c>
      <c r="G7" s="30">
        <v>3</v>
      </c>
      <c r="H7" s="8">
        <f>+G7/F7</f>
        <v>3</v>
      </c>
      <c r="I7" s="4">
        <v>3</v>
      </c>
      <c r="J7" s="30">
        <v>2</v>
      </c>
      <c r="K7" s="22">
        <f>+J7/I7</f>
        <v>0.66666666666666663</v>
      </c>
      <c r="L7" s="3">
        <v>1</v>
      </c>
      <c r="M7" s="30">
        <v>3</v>
      </c>
      <c r="N7" s="8">
        <f>+M7/L7</f>
        <v>3</v>
      </c>
      <c r="O7" s="15"/>
      <c r="P7" s="16"/>
      <c r="Q7" s="26"/>
      <c r="R7" s="15"/>
      <c r="S7" s="16"/>
      <c r="T7" s="17"/>
      <c r="U7" s="15"/>
      <c r="V7" s="16"/>
      <c r="W7" s="26"/>
      <c r="X7" s="3">
        <f>+C7+F7+I7+L7</f>
        <v>8</v>
      </c>
      <c r="Y7" s="4">
        <f>+D7+G7+J7+M7</f>
        <v>10</v>
      </c>
      <c r="Z7" s="5">
        <f t="shared" ref="Z7:Z9" si="0">+Y7/X7</f>
        <v>1.25</v>
      </c>
      <c r="AA7" s="41"/>
      <c r="AB7" s="41"/>
      <c r="AC7" s="40"/>
      <c r="AD7" s="41"/>
      <c r="AE7" s="42"/>
      <c r="AF7" s="40"/>
    </row>
    <row r="8" spans="1:32" x14ac:dyDescent="0.25">
      <c r="A8" s="34" t="s">
        <v>6</v>
      </c>
      <c r="B8" s="11" t="s">
        <v>8</v>
      </c>
      <c r="C8" s="15"/>
      <c r="D8" s="16"/>
      <c r="E8" s="17"/>
      <c r="F8" s="15"/>
      <c r="G8" s="16"/>
      <c r="H8" s="21"/>
      <c r="I8" s="15"/>
      <c r="J8" s="16"/>
      <c r="K8" s="17"/>
      <c r="L8" s="15"/>
      <c r="M8" s="16"/>
      <c r="N8" s="21"/>
      <c r="O8" s="3">
        <v>3</v>
      </c>
      <c r="P8" s="30">
        <v>0</v>
      </c>
      <c r="Q8" s="5">
        <f>+P8/O8</f>
        <v>0</v>
      </c>
      <c r="R8" s="3">
        <v>1</v>
      </c>
      <c r="S8" s="30">
        <v>0</v>
      </c>
      <c r="T8" s="5">
        <f>+S8/R8</f>
        <v>0</v>
      </c>
      <c r="U8" s="3">
        <v>20</v>
      </c>
      <c r="V8" s="30">
        <v>0</v>
      </c>
      <c r="W8" s="5">
        <f>+V8/U8</f>
        <v>0</v>
      </c>
      <c r="X8" s="3">
        <f>+O8+R8+U8</f>
        <v>24</v>
      </c>
      <c r="Y8" s="4">
        <f>+V8+S8+P8</f>
        <v>0</v>
      </c>
      <c r="Z8" s="5">
        <f t="shared" si="0"/>
        <v>0</v>
      </c>
      <c r="AA8" s="41">
        <v>150000</v>
      </c>
      <c r="AB8" s="41"/>
      <c r="AC8" s="40">
        <f>+AB8/AA8</f>
        <v>0</v>
      </c>
      <c r="AD8" s="41">
        <f>+AA8/5</f>
        <v>30000</v>
      </c>
      <c r="AE8" s="42"/>
      <c r="AF8" s="40">
        <f>+AE8/AD8</f>
        <v>0</v>
      </c>
    </row>
    <row r="9" spans="1:32" x14ac:dyDescent="0.25">
      <c r="A9" s="34"/>
      <c r="B9" s="11" t="s">
        <v>9</v>
      </c>
      <c r="C9" s="6">
        <v>3</v>
      </c>
      <c r="D9" s="31">
        <v>3</v>
      </c>
      <c r="E9" s="22">
        <f>+D9/C9</f>
        <v>1</v>
      </c>
      <c r="F9" s="6">
        <v>1</v>
      </c>
      <c r="G9" s="31">
        <v>2</v>
      </c>
      <c r="H9" s="8">
        <f>+G9/F9</f>
        <v>2</v>
      </c>
      <c r="I9" s="6">
        <v>3</v>
      </c>
      <c r="J9" s="31">
        <v>2</v>
      </c>
      <c r="K9" s="22">
        <f>+J9/I9</f>
        <v>0.66666666666666663</v>
      </c>
      <c r="L9" s="6">
        <v>1</v>
      </c>
      <c r="M9" s="31">
        <v>1</v>
      </c>
      <c r="N9" s="8">
        <f>+M9/L9</f>
        <v>1</v>
      </c>
      <c r="O9" s="27"/>
      <c r="P9" s="28"/>
      <c r="Q9" s="29"/>
      <c r="R9" s="27"/>
      <c r="S9" s="28"/>
      <c r="T9" s="29"/>
      <c r="U9" s="27"/>
      <c r="V9" s="28"/>
      <c r="W9" s="29"/>
      <c r="X9" s="6">
        <f>+C9+F9+I9+L9</f>
        <v>8</v>
      </c>
      <c r="Y9" s="7">
        <f>+D9+G9+J9+M9</f>
        <v>8</v>
      </c>
      <c r="Z9" s="8">
        <f t="shared" si="0"/>
        <v>1</v>
      </c>
      <c r="AA9" s="41"/>
      <c r="AB9" s="41"/>
      <c r="AC9" s="40"/>
      <c r="AD9" s="41"/>
      <c r="AE9" s="42"/>
      <c r="AF9" s="40"/>
    </row>
    <row r="12" spans="1:32" ht="21" x14ac:dyDescent="0.35">
      <c r="A12" s="10" t="s">
        <v>0</v>
      </c>
      <c r="B12" s="1">
        <v>2</v>
      </c>
    </row>
    <row r="13" spans="1:32" ht="21" x14ac:dyDescent="0.35">
      <c r="A13" s="10"/>
      <c r="C13" s="35" t="s">
        <v>12</v>
      </c>
      <c r="D13" s="36"/>
      <c r="E13" s="36"/>
      <c r="F13" s="36"/>
      <c r="G13" s="36"/>
      <c r="H13" s="37"/>
      <c r="I13" s="35" t="s">
        <v>17</v>
      </c>
      <c r="J13" s="36"/>
      <c r="K13" s="36"/>
      <c r="L13" s="36"/>
      <c r="M13" s="36"/>
      <c r="N13" s="37"/>
      <c r="O13" s="38" t="s">
        <v>16</v>
      </c>
      <c r="P13" s="39"/>
      <c r="Q13" s="39"/>
      <c r="R13" s="39"/>
      <c r="S13" s="39"/>
      <c r="T13" s="39"/>
      <c r="U13" s="35" t="s">
        <v>13</v>
      </c>
      <c r="V13" s="36"/>
      <c r="W13" s="37"/>
      <c r="X13" s="35" t="s">
        <v>22</v>
      </c>
      <c r="Y13" s="36"/>
      <c r="Z13" s="37"/>
      <c r="AA13" s="35" t="s">
        <v>32</v>
      </c>
      <c r="AB13" s="36"/>
      <c r="AC13" s="36"/>
      <c r="AD13" s="36"/>
      <c r="AE13" s="36"/>
      <c r="AF13" s="37"/>
    </row>
    <row r="14" spans="1:32" x14ac:dyDescent="0.25">
      <c r="A14" s="2" t="s">
        <v>29</v>
      </c>
      <c r="B14" s="2" t="s">
        <v>30</v>
      </c>
      <c r="C14" s="2" t="s">
        <v>15</v>
      </c>
      <c r="D14" s="2" t="s">
        <v>10</v>
      </c>
      <c r="E14" s="2" t="s">
        <v>11</v>
      </c>
      <c r="F14" s="2" t="s">
        <v>14</v>
      </c>
      <c r="G14" s="2" t="s">
        <v>10</v>
      </c>
      <c r="H14" s="2" t="s">
        <v>11</v>
      </c>
      <c r="I14" s="2" t="s">
        <v>15</v>
      </c>
      <c r="J14" s="2" t="s">
        <v>10</v>
      </c>
      <c r="K14" s="2" t="s">
        <v>11</v>
      </c>
      <c r="L14" s="2" t="s">
        <v>14</v>
      </c>
      <c r="M14" s="2" t="s">
        <v>10</v>
      </c>
      <c r="N14" s="2" t="s">
        <v>11</v>
      </c>
      <c r="O14" s="2" t="s">
        <v>15</v>
      </c>
      <c r="P14" s="2" t="s">
        <v>10</v>
      </c>
      <c r="Q14" s="2" t="s">
        <v>11</v>
      </c>
      <c r="R14" s="2" t="s">
        <v>14</v>
      </c>
      <c r="S14" s="2" t="s">
        <v>10</v>
      </c>
      <c r="T14" s="2" t="s">
        <v>11</v>
      </c>
      <c r="U14" s="2" t="s">
        <v>21</v>
      </c>
      <c r="V14" s="2" t="s">
        <v>10</v>
      </c>
      <c r="W14" s="2" t="s">
        <v>11</v>
      </c>
      <c r="X14" s="2" t="s">
        <v>18</v>
      </c>
      <c r="Y14" s="2" t="s">
        <v>19</v>
      </c>
      <c r="Z14" s="2" t="s">
        <v>20</v>
      </c>
      <c r="AA14" s="2" t="s">
        <v>27</v>
      </c>
      <c r="AB14" s="2" t="s">
        <v>28</v>
      </c>
      <c r="AC14" s="2" t="s">
        <v>23</v>
      </c>
      <c r="AD14" s="2" t="s">
        <v>24</v>
      </c>
      <c r="AE14" s="2" t="s">
        <v>25</v>
      </c>
      <c r="AF14" s="2" t="s">
        <v>26</v>
      </c>
    </row>
    <row r="15" spans="1:32" x14ac:dyDescent="0.25">
      <c r="A15" s="34" t="s">
        <v>5</v>
      </c>
      <c r="B15" s="11" t="s">
        <v>40</v>
      </c>
      <c r="C15" s="12"/>
      <c r="D15" s="13"/>
      <c r="E15" s="14"/>
      <c r="F15" s="18"/>
      <c r="G15" s="19"/>
      <c r="H15" s="20"/>
      <c r="I15" s="12"/>
      <c r="J15" s="13"/>
      <c r="K15" s="14"/>
      <c r="L15" s="18"/>
      <c r="M15" s="19"/>
      <c r="N15" s="20"/>
      <c r="O15" s="23">
        <v>3</v>
      </c>
      <c r="P15" s="32">
        <v>1</v>
      </c>
      <c r="Q15" s="25">
        <f>+P15/O15</f>
        <v>0.33333333333333331</v>
      </c>
      <c r="R15" s="23">
        <v>1</v>
      </c>
      <c r="S15" s="32">
        <v>1</v>
      </c>
      <c r="T15" s="25">
        <f>+S15/R15</f>
        <v>1</v>
      </c>
      <c r="U15" s="23">
        <v>20</v>
      </c>
      <c r="V15" s="32">
        <v>1</v>
      </c>
      <c r="W15" s="25">
        <f>+V15/U15</f>
        <v>0.05</v>
      </c>
      <c r="X15" s="23">
        <f>+O15+R15+U15</f>
        <v>24</v>
      </c>
      <c r="Y15" s="24">
        <f>+V15+S15+P15</f>
        <v>3</v>
      </c>
      <c r="Z15" s="25">
        <f>+Y15/X15</f>
        <v>0.125</v>
      </c>
      <c r="AA15" s="41">
        <v>150000</v>
      </c>
      <c r="AB15" s="41"/>
      <c r="AC15" s="40">
        <f>+AB15/AA15</f>
        <v>0</v>
      </c>
      <c r="AD15" s="41">
        <f>+AD6*2</f>
        <v>60000</v>
      </c>
      <c r="AE15" s="42"/>
      <c r="AF15" s="40">
        <f>+AE15/AD15</f>
        <v>0</v>
      </c>
    </row>
    <row r="16" spans="1:32" x14ac:dyDescent="0.25">
      <c r="A16" s="34"/>
      <c r="B16" s="11" t="s">
        <v>7</v>
      </c>
      <c r="C16" s="3">
        <v>3</v>
      </c>
      <c r="D16" s="30">
        <v>1</v>
      </c>
      <c r="E16" s="22">
        <f>+D16/C16</f>
        <v>0.33333333333333331</v>
      </c>
      <c r="F16" s="3">
        <v>1</v>
      </c>
      <c r="G16" s="30">
        <v>4</v>
      </c>
      <c r="H16" s="8">
        <f>+G16/F16</f>
        <v>4</v>
      </c>
      <c r="I16" s="4">
        <v>3</v>
      </c>
      <c r="J16" s="30">
        <v>1</v>
      </c>
      <c r="K16" s="22">
        <f>+J16/I16</f>
        <v>0.33333333333333331</v>
      </c>
      <c r="L16" s="3">
        <v>1</v>
      </c>
      <c r="M16" s="30">
        <v>3</v>
      </c>
      <c r="N16" s="8">
        <f>+M16/L16</f>
        <v>3</v>
      </c>
      <c r="O16" s="15"/>
      <c r="P16" s="16"/>
      <c r="Q16" s="26"/>
      <c r="R16" s="15"/>
      <c r="S16" s="16"/>
      <c r="T16" s="17"/>
      <c r="U16" s="15"/>
      <c r="V16" s="16"/>
      <c r="W16" s="26"/>
      <c r="X16" s="3">
        <f>+C16+F16+I16+L16</f>
        <v>8</v>
      </c>
      <c r="Y16" s="4">
        <f>+D16+G16+J16+M16</f>
        <v>9</v>
      </c>
      <c r="Z16" s="5">
        <f t="shared" ref="Z16:Z18" si="1">+Y16/X16</f>
        <v>1.125</v>
      </c>
      <c r="AA16" s="41"/>
      <c r="AB16" s="41"/>
      <c r="AC16" s="40"/>
      <c r="AD16" s="41"/>
      <c r="AE16" s="42"/>
      <c r="AF16" s="40"/>
    </row>
    <row r="17" spans="1:32" x14ac:dyDescent="0.25">
      <c r="A17" s="34" t="s">
        <v>6</v>
      </c>
      <c r="B17" s="11" t="s">
        <v>8</v>
      </c>
      <c r="C17" s="15"/>
      <c r="D17" s="16"/>
      <c r="E17" s="17"/>
      <c r="F17" s="15"/>
      <c r="G17" s="16"/>
      <c r="H17" s="21"/>
      <c r="I17" s="15"/>
      <c r="J17" s="16"/>
      <c r="K17" s="17"/>
      <c r="L17" s="15"/>
      <c r="M17" s="16"/>
      <c r="N17" s="21"/>
      <c r="O17" s="3">
        <v>3</v>
      </c>
      <c r="P17" s="30">
        <v>0</v>
      </c>
      <c r="Q17" s="5">
        <f>+P17/O17</f>
        <v>0</v>
      </c>
      <c r="R17" s="3">
        <v>1</v>
      </c>
      <c r="S17" s="30">
        <v>0</v>
      </c>
      <c r="T17" s="5">
        <f>+S17/R17</f>
        <v>0</v>
      </c>
      <c r="U17" s="3">
        <v>20</v>
      </c>
      <c r="V17" s="30">
        <v>0</v>
      </c>
      <c r="W17" s="5">
        <f>+V17/U17</f>
        <v>0</v>
      </c>
      <c r="X17" s="3">
        <f>+O17+R17+U17</f>
        <v>24</v>
      </c>
      <c r="Y17" s="4">
        <f>+V17+S17+P17</f>
        <v>0</v>
      </c>
      <c r="Z17" s="5">
        <f t="shared" si="1"/>
        <v>0</v>
      </c>
      <c r="AA17" s="41">
        <v>150000</v>
      </c>
      <c r="AB17" s="41"/>
      <c r="AC17" s="40">
        <f>+AB17/AA17</f>
        <v>0</v>
      </c>
      <c r="AD17" s="41">
        <f>+AD8*2</f>
        <v>60000</v>
      </c>
      <c r="AE17" s="42"/>
      <c r="AF17" s="40">
        <f>+AE17/AD17</f>
        <v>0</v>
      </c>
    </row>
    <row r="18" spans="1:32" x14ac:dyDescent="0.25">
      <c r="A18" s="34"/>
      <c r="B18" s="11" t="s">
        <v>9</v>
      </c>
      <c r="C18" s="6">
        <v>3</v>
      </c>
      <c r="D18" s="31">
        <v>2</v>
      </c>
      <c r="E18" s="22">
        <f>+D18/C18</f>
        <v>0.66666666666666663</v>
      </c>
      <c r="F18" s="6">
        <v>1</v>
      </c>
      <c r="G18" s="31">
        <v>1</v>
      </c>
      <c r="H18" s="8">
        <f>+G18/F18</f>
        <v>1</v>
      </c>
      <c r="I18" s="6">
        <v>3</v>
      </c>
      <c r="J18" s="31">
        <v>1</v>
      </c>
      <c r="K18" s="22">
        <f>+J18/I18</f>
        <v>0.33333333333333331</v>
      </c>
      <c r="L18" s="6">
        <v>1</v>
      </c>
      <c r="M18" s="31">
        <v>0</v>
      </c>
      <c r="N18" s="8">
        <f>+M18/L18</f>
        <v>0</v>
      </c>
      <c r="O18" s="27"/>
      <c r="P18" s="28"/>
      <c r="Q18" s="29"/>
      <c r="R18" s="27"/>
      <c r="S18" s="28"/>
      <c r="T18" s="29"/>
      <c r="U18" s="27"/>
      <c r="V18" s="28"/>
      <c r="W18" s="29"/>
      <c r="X18" s="6">
        <f>+C18+F18+I18+L18</f>
        <v>8</v>
      </c>
      <c r="Y18" s="7">
        <f>+D18+G18+J18+M18</f>
        <v>4</v>
      </c>
      <c r="Z18" s="8">
        <f t="shared" si="1"/>
        <v>0.5</v>
      </c>
      <c r="AA18" s="41"/>
      <c r="AB18" s="41"/>
      <c r="AC18" s="40"/>
      <c r="AD18" s="41"/>
      <c r="AE18" s="42"/>
      <c r="AF18" s="40"/>
    </row>
    <row r="21" spans="1:32" ht="21" x14ac:dyDescent="0.35">
      <c r="A21" s="10" t="s">
        <v>0</v>
      </c>
      <c r="B21" s="1">
        <v>3</v>
      </c>
    </row>
    <row r="22" spans="1:32" ht="21" x14ac:dyDescent="0.35">
      <c r="A22" s="10"/>
      <c r="C22" s="35" t="s">
        <v>12</v>
      </c>
      <c r="D22" s="36"/>
      <c r="E22" s="36"/>
      <c r="F22" s="36"/>
      <c r="G22" s="36"/>
      <c r="H22" s="37"/>
      <c r="I22" s="35" t="s">
        <v>17</v>
      </c>
      <c r="J22" s="36"/>
      <c r="K22" s="36"/>
      <c r="L22" s="36"/>
      <c r="M22" s="36"/>
      <c r="N22" s="37"/>
      <c r="O22" s="38" t="s">
        <v>16</v>
      </c>
      <c r="P22" s="39"/>
      <c r="Q22" s="39"/>
      <c r="R22" s="39"/>
      <c r="S22" s="39"/>
      <c r="T22" s="39"/>
      <c r="U22" s="35" t="s">
        <v>13</v>
      </c>
      <c r="V22" s="36"/>
      <c r="W22" s="37"/>
      <c r="X22" s="35" t="s">
        <v>22</v>
      </c>
      <c r="Y22" s="36"/>
      <c r="Z22" s="37"/>
      <c r="AA22" s="35" t="s">
        <v>32</v>
      </c>
      <c r="AB22" s="36"/>
      <c r="AC22" s="36"/>
      <c r="AD22" s="36"/>
      <c r="AE22" s="36"/>
      <c r="AF22" s="37"/>
    </row>
    <row r="23" spans="1:32" x14ac:dyDescent="0.25">
      <c r="A23" s="2" t="s">
        <v>29</v>
      </c>
      <c r="B23" s="2" t="s">
        <v>30</v>
      </c>
      <c r="C23" s="2" t="s">
        <v>15</v>
      </c>
      <c r="D23" s="2" t="s">
        <v>10</v>
      </c>
      <c r="E23" s="2" t="s">
        <v>11</v>
      </c>
      <c r="F23" s="2" t="s">
        <v>14</v>
      </c>
      <c r="G23" s="2" t="s">
        <v>10</v>
      </c>
      <c r="H23" s="2" t="s">
        <v>11</v>
      </c>
      <c r="I23" s="2" t="s">
        <v>15</v>
      </c>
      <c r="J23" s="2" t="s">
        <v>10</v>
      </c>
      <c r="K23" s="2" t="s">
        <v>11</v>
      </c>
      <c r="L23" s="2" t="s">
        <v>14</v>
      </c>
      <c r="M23" s="2" t="s">
        <v>10</v>
      </c>
      <c r="N23" s="2" t="s">
        <v>11</v>
      </c>
      <c r="O23" s="2" t="s">
        <v>15</v>
      </c>
      <c r="P23" s="2" t="s">
        <v>10</v>
      </c>
      <c r="Q23" s="2" t="s">
        <v>11</v>
      </c>
      <c r="R23" s="2" t="s">
        <v>14</v>
      </c>
      <c r="S23" s="2" t="s">
        <v>10</v>
      </c>
      <c r="T23" s="2" t="s">
        <v>11</v>
      </c>
      <c r="U23" s="2" t="s">
        <v>21</v>
      </c>
      <c r="V23" s="2" t="s">
        <v>10</v>
      </c>
      <c r="W23" s="2" t="s">
        <v>11</v>
      </c>
      <c r="X23" s="2" t="s">
        <v>18</v>
      </c>
      <c r="Y23" s="2" t="s">
        <v>19</v>
      </c>
      <c r="Z23" s="2" t="s">
        <v>20</v>
      </c>
      <c r="AA23" s="2" t="s">
        <v>27</v>
      </c>
      <c r="AB23" s="2" t="s">
        <v>28</v>
      </c>
      <c r="AC23" s="2" t="s">
        <v>23</v>
      </c>
      <c r="AD23" s="2" t="s">
        <v>24</v>
      </c>
      <c r="AE23" s="2" t="s">
        <v>25</v>
      </c>
      <c r="AF23" s="2" t="s">
        <v>26</v>
      </c>
    </row>
    <row r="24" spans="1:32" x14ac:dyDescent="0.25">
      <c r="A24" s="34" t="s">
        <v>5</v>
      </c>
      <c r="B24" s="11" t="s">
        <v>40</v>
      </c>
      <c r="C24" s="12"/>
      <c r="D24" s="13"/>
      <c r="E24" s="14"/>
      <c r="F24" s="18"/>
      <c r="G24" s="19"/>
      <c r="H24" s="20"/>
      <c r="I24" s="12"/>
      <c r="J24" s="13"/>
      <c r="K24" s="14"/>
      <c r="L24" s="18"/>
      <c r="M24" s="19"/>
      <c r="N24" s="20"/>
      <c r="O24" s="23">
        <v>3</v>
      </c>
      <c r="P24" s="32">
        <v>0</v>
      </c>
      <c r="Q24" s="25">
        <f>+P24/O24</f>
        <v>0</v>
      </c>
      <c r="R24" s="23">
        <v>1</v>
      </c>
      <c r="S24" s="32">
        <v>2</v>
      </c>
      <c r="T24" s="25">
        <f>+S24/R24</f>
        <v>2</v>
      </c>
      <c r="U24" s="23">
        <v>20</v>
      </c>
      <c r="V24" s="32">
        <v>19</v>
      </c>
      <c r="W24" s="25">
        <f>+V24/U24</f>
        <v>0.95</v>
      </c>
      <c r="X24" s="23">
        <f>+O24+R24+U24</f>
        <v>24</v>
      </c>
      <c r="Y24" s="24">
        <f>+V24+S24+P24</f>
        <v>21</v>
      </c>
      <c r="Z24" s="25">
        <f>+Y24/X24</f>
        <v>0.875</v>
      </c>
      <c r="AA24" s="41">
        <v>150000</v>
      </c>
      <c r="AB24" s="41"/>
      <c r="AC24" s="40">
        <f>+AB24/AA24</f>
        <v>0</v>
      </c>
      <c r="AD24" s="41">
        <f>+AD8*3</f>
        <v>90000</v>
      </c>
      <c r="AE24" s="42"/>
      <c r="AF24" s="40">
        <f>+AE24/AD24</f>
        <v>0</v>
      </c>
    </row>
    <row r="25" spans="1:32" x14ac:dyDescent="0.25">
      <c r="A25" s="34"/>
      <c r="B25" s="11" t="s">
        <v>7</v>
      </c>
      <c r="C25" s="3">
        <v>3</v>
      </c>
      <c r="D25" s="30">
        <v>0</v>
      </c>
      <c r="E25" s="22">
        <f>+D25/C25</f>
        <v>0</v>
      </c>
      <c r="F25" s="3">
        <v>1</v>
      </c>
      <c r="G25" s="30">
        <v>2</v>
      </c>
      <c r="H25" s="8">
        <f>+G25/F25</f>
        <v>2</v>
      </c>
      <c r="I25" s="4">
        <v>3</v>
      </c>
      <c r="J25" s="30">
        <v>0</v>
      </c>
      <c r="K25" s="22">
        <f>+J25/I25</f>
        <v>0</v>
      </c>
      <c r="L25" s="3">
        <v>1</v>
      </c>
      <c r="M25" s="30">
        <v>4</v>
      </c>
      <c r="N25" s="8">
        <f>+M25/L25</f>
        <v>4</v>
      </c>
      <c r="O25" s="15"/>
      <c r="P25" s="16"/>
      <c r="Q25" s="26"/>
      <c r="R25" s="15"/>
      <c r="S25" s="16"/>
      <c r="T25" s="17"/>
      <c r="U25" s="15"/>
      <c r="V25" s="16"/>
      <c r="W25" s="26"/>
      <c r="X25" s="3">
        <f>+C25+F25+I25+L25</f>
        <v>8</v>
      </c>
      <c r="Y25" s="4">
        <f>+D25+G25+J25+M25</f>
        <v>6</v>
      </c>
      <c r="Z25" s="5">
        <f t="shared" ref="Z25:Z27" si="2">+Y25/X25</f>
        <v>0.75</v>
      </c>
      <c r="AA25" s="41"/>
      <c r="AB25" s="41"/>
      <c r="AC25" s="40"/>
      <c r="AD25" s="41"/>
      <c r="AE25" s="42"/>
      <c r="AF25" s="40"/>
    </row>
    <row r="26" spans="1:32" x14ac:dyDescent="0.25">
      <c r="A26" s="34" t="s">
        <v>6</v>
      </c>
      <c r="B26" s="11" t="s">
        <v>8</v>
      </c>
      <c r="C26" s="15"/>
      <c r="D26" s="16"/>
      <c r="E26" s="17"/>
      <c r="F26" s="15"/>
      <c r="G26" s="16"/>
      <c r="H26" s="21"/>
      <c r="I26" s="15"/>
      <c r="J26" s="16"/>
      <c r="K26" s="17"/>
      <c r="L26" s="15"/>
      <c r="M26" s="16"/>
      <c r="N26" s="21"/>
      <c r="O26" s="3">
        <v>3</v>
      </c>
      <c r="P26" s="30">
        <v>0</v>
      </c>
      <c r="Q26" s="5">
        <f>+P26/O26</f>
        <v>0</v>
      </c>
      <c r="R26" s="3">
        <v>1</v>
      </c>
      <c r="S26" s="30">
        <v>0</v>
      </c>
      <c r="T26" s="5">
        <f>+S26/R26</f>
        <v>0</v>
      </c>
      <c r="U26" s="3">
        <v>20</v>
      </c>
      <c r="V26" s="30">
        <v>0</v>
      </c>
      <c r="W26" s="5">
        <f>+V26/U26</f>
        <v>0</v>
      </c>
      <c r="X26" s="3">
        <f>+O26+R26+U26</f>
        <v>24</v>
      </c>
      <c r="Y26" s="4">
        <f>+V26+S26+P26</f>
        <v>0</v>
      </c>
      <c r="Z26" s="5">
        <f t="shared" si="2"/>
        <v>0</v>
      </c>
      <c r="AA26" s="41">
        <v>150000</v>
      </c>
      <c r="AB26" s="41"/>
      <c r="AC26" s="40">
        <f>+AB26/AA26</f>
        <v>0</v>
      </c>
      <c r="AD26" s="41">
        <f>+AD8*3</f>
        <v>90000</v>
      </c>
      <c r="AE26" s="42"/>
      <c r="AF26" s="40">
        <f>+AE26/AD26</f>
        <v>0</v>
      </c>
    </row>
    <row r="27" spans="1:32" x14ac:dyDescent="0.25">
      <c r="A27" s="34"/>
      <c r="B27" s="11" t="s">
        <v>9</v>
      </c>
      <c r="C27" s="6">
        <v>3</v>
      </c>
      <c r="D27" s="31">
        <v>1</v>
      </c>
      <c r="E27" s="22">
        <f>+D27/C27</f>
        <v>0.33333333333333331</v>
      </c>
      <c r="F27" s="6">
        <v>1</v>
      </c>
      <c r="G27" s="31">
        <v>3</v>
      </c>
      <c r="H27" s="8">
        <f>+G27/F27</f>
        <v>3</v>
      </c>
      <c r="I27" s="6">
        <v>3</v>
      </c>
      <c r="J27" s="31">
        <v>1</v>
      </c>
      <c r="K27" s="22">
        <f>+J27/I27</f>
        <v>0.33333333333333331</v>
      </c>
      <c r="L27" s="6">
        <v>1</v>
      </c>
      <c r="M27" s="31">
        <v>1</v>
      </c>
      <c r="N27" s="8">
        <f>+M27/L27</f>
        <v>1</v>
      </c>
      <c r="O27" s="27"/>
      <c r="P27" s="28"/>
      <c r="Q27" s="29"/>
      <c r="R27" s="27"/>
      <c r="S27" s="28"/>
      <c r="T27" s="29"/>
      <c r="U27" s="27"/>
      <c r="V27" s="28"/>
      <c r="W27" s="29"/>
      <c r="X27" s="6">
        <f>+C27+F27+I27+L27</f>
        <v>8</v>
      </c>
      <c r="Y27" s="7">
        <f>+D27+G27+J27+M27</f>
        <v>6</v>
      </c>
      <c r="Z27" s="8">
        <f t="shared" si="2"/>
        <v>0.75</v>
      </c>
      <c r="AA27" s="41"/>
      <c r="AB27" s="41"/>
      <c r="AC27" s="40"/>
      <c r="AD27" s="41"/>
      <c r="AE27" s="42"/>
      <c r="AF27" s="40"/>
    </row>
    <row r="30" spans="1:32" ht="21" x14ac:dyDescent="0.35">
      <c r="A30" s="10" t="s">
        <v>0</v>
      </c>
      <c r="B30" s="1">
        <v>4</v>
      </c>
    </row>
    <row r="31" spans="1:32" ht="21" x14ac:dyDescent="0.35">
      <c r="A31" s="10"/>
      <c r="C31" s="35" t="s">
        <v>12</v>
      </c>
      <c r="D31" s="36"/>
      <c r="E31" s="36"/>
      <c r="F31" s="36"/>
      <c r="G31" s="36"/>
      <c r="H31" s="37"/>
      <c r="I31" s="35" t="s">
        <v>17</v>
      </c>
      <c r="J31" s="36"/>
      <c r="K31" s="36"/>
      <c r="L31" s="36"/>
      <c r="M31" s="36"/>
      <c r="N31" s="37"/>
      <c r="O31" s="38" t="s">
        <v>16</v>
      </c>
      <c r="P31" s="39"/>
      <c r="Q31" s="39"/>
      <c r="R31" s="39"/>
      <c r="S31" s="39"/>
      <c r="T31" s="39"/>
      <c r="U31" s="35" t="s">
        <v>13</v>
      </c>
      <c r="V31" s="36"/>
      <c r="W31" s="37"/>
      <c r="X31" s="35" t="s">
        <v>22</v>
      </c>
      <c r="Y31" s="36"/>
      <c r="Z31" s="37"/>
      <c r="AA31" s="35" t="s">
        <v>32</v>
      </c>
      <c r="AB31" s="36"/>
      <c r="AC31" s="36"/>
      <c r="AD31" s="36"/>
      <c r="AE31" s="36"/>
      <c r="AF31" s="37"/>
    </row>
    <row r="32" spans="1:32" x14ac:dyDescent="0.25">
      <c r="A32" s="2" t="s">
        <v>29</v>
      </c>
      <c r="B32" s="2" t="s">
        <v>30</v>
      </c>
      <c r="C32" s="2" t="s">
        <v>15</v>
      </c>
      <c r="D32" s="2" t="s">
        <v>10</v>
      </c>
      <c r="E32" s="2" t="s">
        <v>11</v>
      </c>
      <c r="F32" s="2" t="s">
        <v>14</v>
      </c>
      <c r="G32" s="2" t="s">
        <v>10</v>
      </c>
      <c r="H32" s="2" t="s">
        <v>11</v>
      </c>
      <c r="I32" s="2" t="s">
        <v>15</v>
      </c>
      <c r="J32" s="2" t="s">
        <v>10</v>
      </c>
      <c r="K32" s="2" t="s">
        <v>11</v>
      </c>
      <c r="L32" s="2" t="s">
        <v>14</v>
      </c>
      <c r="M32" s="2" t="s">
        <v>10</v>
      </c>
      <c r="N32" s="2" t="s">
        <v>11</v>
      </c>
      <c r="O32" s="2" t="s">
        <v>15</v>
      </c>
      <c r="P32" s="2" t="s">
        <v>10</v>
      </c>
      <c r="Q32" s="2" t="s">
        <v>11</v>
      </c>
      <c r="R32" s="2" t="s">
        <v>14</v>
      </c>
      <c r="S32" s="2" t="s">
        <v>10</v>
      </c>
      <c r="T32" s="2" t="s">
        <v>11</v>
      </c>
      <c r="U32" s="2" t="s">
        <v>21</v>
      </c>
      <c r="V32" s="2" t="s">
        <v>10</v>
      </c>
      <c r="W32" s="2" t="s">
        <v>11</v>
      </c>
      <c r="X32" s="2" t="s">
        <v>18</v>
      </c>
      <c r="Y32" s="2" t="s">
        <v>19</v>
      </c>
      <c r="Z32" s="2" t="s">
        <v>20</v>
      </c>
      <c r="AA32" s="2" t="s">
        <v>27</v>
      </c>
      <c r="AB32" s="2" t="s">
        <v>28</v>
      </c>
      <c r="AC32" s="2" t="s">
        <v>23</v>
      </c>
      <c r="AD32" s="2" t="s">
        <v>24</v>
      </c>
      <c r="AE32" s="2" t="s">
        <v>25</v>
      </c>
      <c r="AF32" s="2" t="s">
        <v>26</v>
      </c>
    </row>
    <row r="33" spans="1:32" x14ac:dyDescent="0.25">
      <c r="A33" s="34" t="s">
        <v>5</v>
      </c>
      <c r="B33" s="11" t="s">
        <v>40</v>
      </c>
      <c r="C33" s="12"/>
      <c r="D33" s="13"/>
      <c r="E33" s="14"/>
      <c r="F33" s="18"/>
      <c r="G33" s="19"/>
      <c r="H33" s="20"/>
      <c r="I33" s="12"/>
      <c r="J33" s="13"/>
      <c r="K33" s="14"/>
      <c r="L33" s="18"/>
      <c r="M33" s="19"/>
      <c r="N33" s="20"/>
      <c r="O33" s="23">
        <v>3</v>
      </c>
      <c r="P33" s="32">
        <v>1</v>
      </c>
      <c r="Q33" s="25">
        <f>+P33/O33</f>
        <v>0.33333333333333331</v>
      </c>
      <c r="R33" s="23">
        <v>1</v>
      </c>
      <c r="S33" s="32">
        <v>1</v>
      </c>
      <c r="T33" s="25">
        <f>+S33/R33</f>
        <v>1</v>
      </c>
      <c r="U33" s="23">
        <v>20</v>
      </c>
      <c r="V33" s="32">
        <v>19</v>
      </c>
      <c r="W33" s="25">
        <f>+V33/U33</f>
        <v>0.95</v>
      </c>
      <c r="X33" s="23">
        <f>+O33+R33+U33</f>
        <v>24</v>
      </c>
      <c r="Y33" s="24">
        <f>+V33+S33+P33</f>
        <v>21</v>
      </c>
      <c r="Z33" s="25">
        <f>+Y33/X33</f>
        <v>0.875</v>
      </c>
      <c r="AA33" s="41">
        <v>150000</v>
      </c>
      <c r="AB33" s="41"/>
      <c r="AC33" s="40">
        <f>+AB33/AA33</f>
        <v>0</v>
      </c>
      <c r="AD33" s="41">
        <f>+AD6*4</f>
        <v>120000</v>
      </c>
      <c r="AE33" s="42"/>
      <c r="AF33" s="40">
        <f>+AE33/AD33</f>
        <v>0</v>
      </c>
    </row>
    <row r="34" spans="1:32" x14ac:dyDescent="0.25">
      <c r="A34" s="34"/>
      <c r="B34" s="11" t="s">
        <v>7</v>
      </c>
      <c r="C34" s="3">
        <v>3</v>
      </c>
      <c r="D34" s="30">
        <v>3</v>
      </c>
      <c r="E34" s="22">
        <f>+D34/C34</f>
        <v>1</v>
      </c>
      <c r="F34" s="3">
        <v>1</v>
      </c>
      <c r="G34" s="30">
        <v>5</v>
      </c>
      <c r="H34" s="8">
        <f>+G34/F34</f>
        <v>5</v>
      </c>
      <c r="I34" s="4">
        <v>3</v>
      </c>
      <c r="J34" s="30">
        <v>2</v>
      </c>
      <c r="K34" s="22">
        <f>+J34/I34</f>
        <v>0.66666666666666663</v>
      </c>
      <c r="L34" s="3">
        <v>1</v>
      </c>
      <c r="M34" s="30">
        <v>5</v>
      </c>
      <c r="N34" s="8">
        <f>+M34/L34</f>
        <v>5</v>
      </c>
      <c r="O34" s="15"/>
      <c r="P34" s="16"/>
      <c r="Q34" s="26"/>
      <c r="R34" s="15"/>
      <c r="S34" s="16"/>
      <c r="T34" s="17"/>
      <c r="U34" s="15"/>
      <c r="V34" s="16"/>
      <c r="W34" s="26"/>
      <c r="X34" s="3">
        <f>+C34+F34+I34+L34</f>
        <v>8</v>
      </c>
      <c r="Y34" s="4">
        <f>+D34+G34+J34+M34</f>
        <v>15</v>
      </c>
      <c r="Z34" s="5">
        <f t="shared" ref="Z34:Z36" si="3">+Y34/X34</f>
        <v>1.875</v>
      </c>
      <c r="AA34" s="41"/>
      <c r="AB34" s="41"/>
      <c r="AC34" s="40"/>
      <c r="AD34" s="41"/>
      <c r="AE34" s="42"/>
      <c r="AF34" s="40"/>
    </row>
    <row r="35" spans="1:32" x14ac:dyDescent="0.25">
      <c r="A35" s="34" t="s">
        <v>6</v>
      </c>
      <c r="B35" s="11" t="s">
        <v>8</v>
      </c>
      <c r="C35" s="15"/>
      <c r="D35" s="16"/>
      <c r="E35" s="17"/>
      <c r="F35" s="15"/>
      <c r="G35" s="16"/>
      <c r="H35" s="21"/>
      <c r="I35" s="15"/>
      <c r="J35" s="16"/>
      <c r="K35" s="17"/>
      <c r="L35" s="15"/>
      <c r="M35" s="16"/>
      <c r="N35" s="21"/>
      <c r="O35" s="3">
        <v>3</v>
      </c>
      <c r="P35" s="30">
        <v>0</v>
      </c>
      <c r="Q35" s="5">
        <f>+P35/O35</f>
        <v>0</v>
      </c>
      <c r="R35" s="3">
        <v>1</v>
      </c>
      <c r="S35" s="30">
        <v>0</v>
      </c>
      <c r="T35" s="5">
        <f>+S35/R35</f>
        <v>0</v>
      </c>
      <c r="U35" s="3">
        <v>20</v>
      </c>
      <c r="V35" s="30">
        <v>0</v>
      </c>
      <c r="W35" s="5">
        <f>+V35/U35</f>
        <v>0</v>
      </c>
      <c r="X35" s="3">
        <f>+O35+R35+U35</f>
        <v>24</v>
      </c>
      <c r="Y35" s="4">
        <f>+V35+S35+P35</f>
        <v>0</v>
      </c>
      <c r="Z35" s="5">
        <f t="shared" si="3"/>
        <v>0</v>
      </c>
      <c r="AA35" s="41">
        <v>150000</v>
      </c>
      <c r="AB35" s="41"/>
      <c r="AC35" s="40">
        <f>+AB35/AA35</f>
        <v>0</v>
      </c>
      <c r="AD35" s="41">
        <f>+AD8*4</f>
        <v>120000</v>
      </c>
      <c r="AE35" s="42"/>
      <c r="AF35" s="40">
        <f>+AE35/AD35</f>
        <v>0</v>
      </c>
    </row>
    <row r="36" spans="1:32" x14ac:dyDescent="0.25">
      <c r="A36" s="34"/>
      <c r="B36" s="11" t="s">
        <v>9</v>
      </c>
      <c r="C36" s="6">
        <v>3</v>
      </c>
      <c r="D36" s="31">
        <v>1</v>
      </c>
      <c r="E36" s="22">
        <f>+D36/C36</f>
        <v>0.33333333333333331</v>
      </c>
      <c r="F36" s="6">
        <v>1</v>
      </c>
      <c r="G36" s="31">
        <v>4</v>
      </c>
      <c r="H36" s="8">
        <f>+G36/F36</f>
        <v>4</v>
      </c>
      <c r="I36" s="6">
        <v>3</v>
      </c>
      <c r="J36" s="31">
        <v>1</v>
      </c>
      <c r="K36" s="22">
        <f>+J36/I36</f>
        <v>0.33333333333333331</v>
      </c>
      <c r="L36" s="6">
        <v>1</v>
      </c>
      <c r="M36" s="31">
        <v>0</v>
      </c>
      <c r="N36" s="8">
        <f>+M36/L36</f>
        <v>0</v>
      </c>
      <c r="O36" s="27"/>
      <c r="P36" s="28"/>
      <c r="Q36" s="29"/>
      <c r="R36" s="27"/>
      <c r="S36" s="28"/>
      <c r="T36" s="29"/>
      <c r="U36" s="27"/>
      <c r="V36" s="28"/>
      <c r="W36" s="29"/>
      <c r="X36" s="6">
        <f>+C36+F36+I36+L36</f>
        <v>8</v>
      </c>
      <c r="Y36" s="7">
        <f>+D36+G36+J36+M36</f>
        <v>6</v>
      </c>
      <c r="Z36" s="8">
        <f t="shared" si="3"/>
        <v>0.75</v>
      </c>
      <c r="AA36" s="41"/>
      <c r="AB36" s="41"/>
      <c r="AC36" s="40"/>
      <c r="AD36" s="41"/>
      <c r="AE36" s="42"/>
      <c r="AF36" s="40"/>
    </row>
    <row r="39" spans="1:32" ht="21" x14ac:dyDescent="0.35">
      <c r="A39" s="10" t="s">
        <v>0</v>
      </c>
      <c r="B39" s="1">
        <v>5</v>
      </c>
    </row>
    <row r="40" spans="1:32" ht="21" x14ac:dyDescent="0.35">
      <c r="A40" s="10"/>
      <c r="C40" s="35" t="s">
        <v>12</v>
      </c>
      <c r="D40" s="36"/>
      <c r="E40" s="36"/>
      <c r="F40" s="36"/>
      <c r="G40" s="36"/>
      <c r="H40" s="37"/>
      <c r="I40" s="35" t="s">
        <v>17</v>
      </c>
      <c r="J40" s="36"/>
      <c r="K40" s="36"/>
      <c r="L40" s="36"/>
      <c r="M40" s="36"/>
      <c r="N40" s="37"/>
      <c r="O40" s="38" t="s">
        <v>16</v>
      </c>
      <c r="P40" s="39"/>
      <c r="Q40" s="39"/>
      <c r="R40" s="39"/>
      <c r="S40" s="39"/>
      <c r="T40" s="39"/>
      <c r="U40" s="35" t="s">
        <v>13</v>
      </c>
      <c r="V40" s="36"/>
      <c r="W40" s="37"/>
      <c r="X40" s="35" t="s">
        <v>22</v>
      </c>
      <c r="Y40" s="36"/>
      <c r="Z40" s="37"/>
      <c r="AA40" s="35" t="s">
        <v>32</v>
      </c>
      <c r="AB40" s="36"/>
      <c r="AC40" s="36"/>
      <c r="AD40" s="36"/>
      <c r="AE40" s="36"/>
      <c r="AF40" s="37"/>
    </row>
    <row r="41" spans="1:32" x14ac:dyDescent="0.25">
      <c r="A41" s="2" t="s">
        <v>29</v>
      </c>
      <c r="B41" s="2" t="s">
        <v>30</v>
      </c>
      <c r="C41" s="2" t="s">
        <v>15</v>
      </c>
      <c r="D41" s="2" t="s">
        <v>10</v>
      </c>
      <c r="E41" s="2" t="s">
        <v>11</v>
      </c>
      <c r="F41" s="2" t="s">
        <v>14</v>
      </c>
      <c r="G41" s="2" t="s">
        <v>10</v>
      </c>
      <c r="H41" s="2" t="s">
        <v>11</v>
      </c>
      <c r="I41" s="2" t="s">
        <v>15</v>
      </c>
      <c r="J41" s="2" t="s">
        <v>10</v>
      </c>
      <c r="K41" s="2" t="s">
        <v>11</v>
      </c>
      <c r="L41" s="2" t="s">
        <v>14</v>
      </c>
      <c r="M41" s="2" t="s">
        <v>10</v>
      </c>
      <c r="N41" s="2" t="s">
        <v>11</v>
      </c>
      <c r="O41" s="2" t="s">
        <v>15</v>
      </c>
      <c r="P41" s="2" t="s">
        <v>10</v>
      </c>
      <c r="Q41" s="2" t="s">
        <v>11</v>
      </c>
      <c r="R41" s="2" t="s">
        <v>14</v>
      </c>
      <c r="S41" s="2" t="s">
        <v>10</v>
      </c>
      <c r="T41" s="2" t="s">
        <v>11</v>
      </c>
      <c r="U41" s="2" t="s">
        <v>21</v>
      </c>
      <c r="V41" s="2" t="s">
        <v>10</v>
      </c>
      <c r="W41" s="2" t="s">
        <v>11</v>
      </c>
      <c r="X41" s="2" t="s">
        <v>18</v>
      </c>
      <c r="Y41" s="2" t="s">
        <v>19</v>
      </c>
      <c r="Z41" s="2" t="s">
        <v>20</v>
      </c>
      <c r="AA41" s="2" t="s">
        <v>27</v>
      </c>
      <c r="AB41" s="2" t="s">
        <v>28</v>
      </c>
      <c r="AC41" s="2" t="s">
        <v>23</v>
      </c>
      <c r="AD41" s="2" t="s">
        <v>24</v>
      </c>
      <c r="AE41" s="2" t="s">
        <v>25</v>
      </c>
      <c r="AF41" s="2" t="s">
        <v>26</v>
      </c>
    </row>
    <row r="42" spans="1:32" x14ac:dyDescent="0.25">
      <c r="A42" s="34" t="s">
        <v>5</v>
      </c>
      <c r="B42" s="11" t="s">
        <v>40</v>
      </c>
      <c r="C42" s="12"/>
      <c r="D42" s="13"/>
      <c r="E42" s="14"/>
      <c r="F42" s="18"/>
      <c r="G42" s="19"/>
      <c r="H42" s="20"/>
      <c r="I42" s="12"/>
      <c r="J42" s="13"/>
      <c r="K42" s="14"/>
      <c r="L42" s="18"/>
      <c r="M42" s="19"/>
      <c r="N42" s="20"/>
      <c r="O42" s="23">
        <v>3</v>
      </c>
      <c r="P42" s="32">
        <v>0</v>
      </c>
      <c r="Q42" s="25">
        <f>+P42/O42</f>
        <v>0</v>
      </c>
      <c r="R42" s="23">
        <v>1</v>
      </c>
      <c r="S42" s="32">
        <v>0</v>
      </c>
      <c r="T42" s="25">
        <f>+S42/R42</f>
        <v>0</v>
      </c>
      <c r="U42" s="23">
        <v>20</v>
      </c>
      <c r="V42" s="32">
        <v>0</v>
      </c>
      <c r="W42" s="25">
        <f>+V42/U42</f>
        <v>0</v>
      </c>
      <c r="X42" s="23">
        <f>+O42+R42+U42</f>
        <v>24</v>
      </c>
      <c r="Y42" s="24">
        <f>+V42+S42+P42</f>
        <v>0</v>
      </c>
      <c r="Z42" s="25">
        <f>+Y42/X42</f>
        <v>0</v>
      </c>
      <c r="AA42" s="41">
        <v>150000</v>
      </c>
      <c r="AB42" s="41">
        <f>+AE42+AE33+AE24+AE15+AE6</f>
        <v>0</v>
      </c>
      <c r="AC42" s="40">
        <f>+AB42/AA42</f>
        <v>0</v>
      </c>
      <c r="AD42" s="41">
        <f>+AD6*5</f>
        <v>150000</v>
      </c>
      <c r="AE42" s="42"/>
      <c r="AF42" s="40">
        <f>+AE42/AD42</f>
        <v>0</v>
      </c>
    </row>
    <row r="43" spans="1:32" x14ac:dyDescent="0.25">
      <c r="A43" s="34"/>
      <c r="B43" s="11" t="s">
        <v>7</v>
      </c>
      <c r="C43" s="3">
        <v>3</v>
      </c>
      <c r="D43" s="30">
        <v>0</v>
      </c>
      <c r="E43" s="22">
        <f>+D43/C43</f>
        <v>0</v>
      </c>
      <c r="F43" s="3">
        <v>1</v>
      </c>
      <c r="G43" s="30">
        <v>0</v>
      </c>
      <c r="H43" s="8">
        <f>+G43/F43</f>
        <v>0</v>
      </c>
      <c r="I43" s="4">
        <v>3</v>
      </c>
      <c r="J43" s="30">
        <v>0</v>
      </c>
      <c r="K43" s="22">
        <f>+J43/I43</f>
        <v>0</v>
      </c>
      <c r="L43" s="3">
        <v>1</v>
      </c>
      <c r="M43" s="30">
        <v>0</v>
      </c>
      <c r="N43" s="8">
        <f>+M43/L43</f>
        <v>0</v>
      </c>
      <c r="O43" s="15"/>
      <c r="P43" s="16"/>
      <c r="Q43" s="26"/>
      <c r="R43" s="15"/>
      <c r="S43" s="16"/>
      <c r="T43" s="17"/>
      <c r="U43" s="15"/>
      <c r="V43" s="16"/>
      <c r="W43" s="26"/>
      <c r="X43" s="3">
        <f>+C43+F43+I43+L43</f>
        <v>8</v>
      </c>
      <c r="Y43" s="4">
        <f>+D43+G43+J43+M43</f>
        <v>0</v>
      </c>
      <c r="Z43" s="5">
        <f t="shared" ref="Z43:Z45" si="4">+Y43/X43</f>
        <v>0</v>
      </c>
      <c r="AA43" s="41"/>
      <c r="AB43" s="41"/>
      <c r="AC43" s="40"/>
      <c r="AD43" s="41"/>
      <c r="AE43" s="42"/>
      <c r="AF43" s="40"/>
    </row>
    <row r="44" spans="1:32" x14ac:dyDescent="0.25">
      <c r="A44" s="34" t="s">
        <v>6</v>
      </c>
      <c r="B44" s="11" t="s">
        <v>8</v>
      </c>
      <c r="C44" s="15"/>
      <c r="D44" s="16"/>
      <c r="E44" s="17"/>
      <c r="F44" s="15"/>
      <c r="G44" s="16"/>
      <c r="H44" s="21"/>
      <c r="I44" s="15"/>
      <c r="J44" s="16"/>
      <c r="K44" s="17"/>
      <c r="L44" s="15"/>
      <c r="M44" s="16"/>
      <c r="N44" s="21"/>
      <c r="O44" s="3">
        <v>3</v>
      </c>
      <c r="P44" s="30">
        <v>0</v>
      </c>
      <c r="Q44" s="5">
        <f>+P44/O44</f>
        <v>0</v>
      </c>
      <c r="R44" s="3">
        <v>1</v>
      </c>
      <c r="S44" s="30">
        <v>0</v>
      </c>
      <c r="T44" s="5">
        <f>+S44/R44</f>
        <v>0</v>
      </c>
      <c r="U44" s="3">
        <v>20</v>
      </c>
      <c r="V44" s="30">
        <v>0</v>
      </c>
      <c r="W44" s="5">
        <f>+V44/U44</f>
        <v>0</v>
      </c>
      <c r="X44" s="3">
        <f>+O44+R44+U44</f>
        <v>24</v>
      </c>
      <c r="Y44" s="4">
        <f>+V44+S44+P44</f>
        <v>0</v>
      </c>
      <c r="Z44" s="5">
        <f t="shared" si="4"/>
        <v>0</v>
      </c>
      <c r="AA44" s="41">
        <v>150000</v>
      </c>
      <c r="AB44" s="41">
        <f>+AE44+AE35+AE26+AE17+AE8</f>
        <v>0</v>
      </c>
      <c r="AC44" s="40">
        <f>+AB44/AA44</f>
        <v>0</v>
      </c>
      <c r="AD44" s="41">
        <f>+AD8*5</f>
        <v>150000</v>
      </c>
      <c r="AE44" s="42"/>
      <c r="AF44" s="40">
        <f>+AE44/AD44</f>
        <v>0</v>
      </c>
    </row>
    <row r="45" spans="1:32" x14ac:dyDescent="0.25">
      <c r="A45" s="34"/>
      <c r="B45" s="11" t="s">
        <v>9</v>
      </c>
      <c r="C45" s="6">
        <v>3</v>
      </c>
      <c r="D45" s="31">
        <v>0</v>
      </c>
      <c r="E45" s="22">
        <f>+D45/C45</f>
        <v>0</v>
      </c>
      <c r="F45" s="6">
        <v>1</v>
      </c>
      <c r="G45" s="31">
        <v>0</v>
      </c>
      <c r="H45" s="8">
        <f>+G45/F45</f>
        <v>0</v>
      </c>
      <c r="I45" s="6">
        <v>3</v>
      </c>
      <c r="J45" s="31">
        <v>0</v>
      </c>
      <c r="K45" s="22">
        <f>+J45/I45</f>
        <v>0</v>
      </c>
      <c r="L45" s="6">
        <v>1</v>
      </c>
      <c r="M45" s="31">
        <v>0</v>
      </c>
      <c r="N45" s="8">
        <f>+M45/L45</f>
        <v>0</v>
      </c>
      <c r="O45" s="27"/>
      <c r="P45" s="28"/>
      <c r="Q45" s="29"/>
      <c r="R45" s="27"/>
      <c r="S45" s="28"/>
      <c r="T45" s="29"/>
      <c r="U45" s="27"/>
      <c r="V45" s="28"/>
      <c r="W45" s="29"/>
      <c r="X45" s="6">
        <f>+C45+F45+I45+L45</f>
        <v>8</v>
      </c>
      <c r="Y45" s="7">
        <f>+D45+G45+J45+M45</f>
        <v>0</v>
      </c>
      <c r="Z45" s="8">
        <f t="shared" si="4"/>
        <v>0</v>
      </c>
      <c r="AA45" s="41"/>
      <c r="AB45" s="41"/>
      <c r="AC45" s="40"/>
      <c r="AD45" s="41"/>
      <c r="AE45" s="42"/>
      <c r="AF45" s="40"/>
    </row>
  </sheetData>
  <mergeCells count="100">
    <mergeCell ref="AE42:AE43"/>
    <mergeCell ref="AF42:AF43"/>
    <mergeCell ref="A44:A45"/>
    <mergeCell ref="AA44:AA45"/>
    <mergeCell ref="AB44:AB45"/>
    <mergeCell ref="AC44:AC45"/>
    <mergeCell ref="AD44:AD45"/>
    <mergeCell ref="AE44:AE45"/>
    <mergeCell ref="AF44:AF45"/>
    <mergeCell ref="A42:A43"/>
    <mergeCell ref="AA42:AA43"/>
    <mergeCell ref="AB42:AB43"/>
    <mergeCell ref="AC42:AC43"/>
    <mergeCell ref="AD42:AD43"/>
    <mergeCell ref="AE35:AE36"/>
    <mergeCell ref="AF35:AF36"/>
    <mergeCell ref="C40:H40"/>
    <mergeCell ref="I40:N40"/>
    <mergeCell ref="O40:T40"/>
    <mergeCell ref="U40:W40"/>
    <mergeCell ref="X40:Z40"/>
    <mergeCell ref="AA40:AF40"/>
    <mergeCell ref="A35:A36"/>
    <mergeCell ref="AA35:AA36"/>
    <mergeCell ref="AB35:AB36"/>
    <mergeCell ref="AC35:AC36"/>
    <mergeCell ref="AD35:AD36"/>
    <mergeCell ref="AA31:AF31"/>
    <mergeCell ref="A33:A34"/>
    <mergeCell ref="AA33:AA34"/>
    <mergeCell ref="AB33:AB34"/>
    <mergeCell ref="AC33:AC34"/>
    <mergeCell ref="AD33:AD34"/>
    <mergeCell ref="AE33:AE34"/>
    <mergeCell ref="AF33:AF34"/>
    <mergeCell ref="C31:H31"/>
    <mergeCell ref="I31:N31"/>
    <mergeCell ref="O31:T31"/>
    <mergeCell ref="U31:W31"/>
    <mergeCell ref="X31:Z31"/>
    <mergeCell ref="AE24:AE25"/>
    <mergeCell ref="AF24:AF25"/>
    <mergeCell ref="A26:A27"/>
    <mergeCell ref="AA26:AA27"/>
    <mergeCell ref="AB26:AB27"/>
    <mergeCell ref="AC26:AC27"/>
    <mergeCell ref="AD26:AD27"/>
    <mergeCell ref="AE26:AE27"/>
    <mergeCell ref="AF26:AF27"/>
    <mergeCell ref="A24:A25"/>
    <mergeCell ref="AA24:AA25"/>
    <mergeCell ref="AB24:AB25"/>
    <mergeCell ref="AC24:AC25"/>
    <mergeCell ref="AD24:AD25"/>
    <mergeCell ref="AE17:AE18"/>
    <mergeCell ref="AF17:AF18"/>
    <mergeCell ref="C22:H22"/>
    <mergeCell ref="I22:N22"/>
    <mergeCell ref="O22:T22"/>
    <mergeCell ref="U22:W22"/>
    <mergeCell ref="X22:Z22"/>
    <mergeCell ref="AA22:AF22"/>
    <mergeCell ref="A17:A18"/>
    <mergeCell ref="AA17:AA18"/>
    <mergeCell ref="AB17:AB18"/>
    <mergeCell ref="AC17:AC18"/>
    <mergeCell ref="AD17:AD18"/>
    <mergeCell ref="AA13:AF13"/>
    <mergeCell ref="A15:A16"/>
    <mergeCell ref="AA15:AA16"/>
    <mergeCell ref="AB15:AB16"/>
    <mergeCell ref="AC15:AC16"/>
    <mergeCell ref="AD15:AD16"/>
    <mergeCell ref="AE15:AE16"/>
    <mergeCell ref="AF15:AF16"/>
    <mergeCell ref="C13:H13"/>
    <mergeCell ref="I13:N13"/>
    <mergeCell ref="O13:T13"/>
    <mergeCell ref="U13:W13"/>
    <mergeCell ref="X13:Z13"/>
    <mergeCell ref="U4:W4"/>
    <mergeCell ref="X4:Z4"/>
    <mergeCell ref="AA6:AA7"/>
    <mergeCell ref="AA8:AA9"/>
    <mergeCell ref="AB6:AB7"/>
    <mergeCell ref="AB8:AB9"/>
    <mergeCell ref="AC6:AC7"/>
    <mergeCell ref="AC8:AC9"/>
    <mergeCell ref="AA4:AF4"/>
    <mergeCell ref="AD6:AD7"/>
    <mergeCell ref="AD8:AD9"/>
    <mergeCell ref="AE6:AE7"/>
    <mergeCell ref="AE8:AE9"/>
    <mergeCell ref="AF6:AF7"/>
    <mergeCell ref="AF8:AF9"/>
    <mergeCell ref="A6:A7"/>
    <mergeCell ref="A8:A9"/>
    <mergeCell ref="C4:H4"/>
    <mergeCell ref="O4:T4"/>
    <mergeCell ref="I4:N4"/>
  </mergeCells>
  <conditionalFormatting sqref="Z6:Z9">
    <cfRule type="iconSet" priority="11">
      <iconSet>
        <cfvo type="percent" val="0"/>
        <cfvo type="percent" val="45"/>
        <cfvo type="percent" val="95"/>
      </iconSet>
    </cfRule>
  </conditionalFormatting>
  <conditionalFormatting sqref="Z15:Z18">
    <cfRule type="iconSet" priority="9">
      <iconSet>
        <cfvo type="percent" val="0"/>
        <cfvo type="percent" val="45"/>
        <cfvo type="percent" val="95"/>
      </iconSet>
    </cfRule>
  </conditionalFormatting>
  <conditionalFormatting sqref="Z24:Z27">
    <cfRule type="iconSet" priority="7">
      <iconSet>
        <cfvo type="percent" val="0"/>
        <cfvo type="percent" val="45"/>
        <cfvo type="percent" val="95"/>
      </iconSet>
    </cfRule>
  </conditionalFormatting>
  <conditionalFormatting sqref="Z33:Z36">
    <cfRule type="iconSet" priority="5">
      <iconSet>
        <cfvo type="percent" val="0"/>
        <cfvo type="percent" val="45"/>
        <cfvo type="percent" val="95"/>
      </iconSet>
    </cfRule>
  </conditionalFormatting>
  <conditionalFormatting sqref="Z42:Z45">
    <cfRule type="iconSet" priority="3">
      <iconSet>
        <cfvo type="percent" val="0"/>
        <cfvo type="percent" val="45"/>
        <cfvo type="percent" val="95"/>
      </iconSet>
    </cfRule>
  </conditionalFormatting>
  <pageMargins left="0.75" right="0.75" top="1" bottom="1" header="0.5" footer="0.5"/>
  <pageSetup orientation="portrait" horizontalDpi="4294967292" verticalDpi="4294967292" r:id="rId1"/>
  <ignoredErrors>
    <ignoredError sqref="X7:Y8 X16:Y16 X25:Y25 X34:Y34 X43:Y43 X44:Y44 X35:Y35 X26:Y26 X17:Y1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28575</xdr:rowOff>
                  </from>
                  <to>
                    <xdr:col>1</xdr:col>
                    <xdr:colOff>2066925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1</xdr:col>
                    <xdr:colOff>85725</xdr:colOff>
                    <xdr:row>11</xdr:row>
                    <xdr:rowOff>28575</xdr:rowOff>
                  </from>
                  <to>
                    <xdr:col>1</xdr:col>
                    <xdr:colOff>2066925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Line="0" autoPict="0">
                <anchor moveWithCells="1">
                  <from>
                    <xdr:col>1</xdr:col>
                    <xdr:colOff>85725</xdr:colOff>
                    <xdr:row>20</xdr:row>
                    <xdr:rowOff>28575</xdr:rowOff>
                  </from>
                  <to>
                    <xdr:col>1</xdr:col>
                    <xdr:colOff>2066925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Drop Down 8">
              <controlPr defaultSize="0" autoLine="0" autoPict="0">
                <anchor moveWithCells="1">
                  <from>
                    <xdr:col>1</xdr:col>
                    <xdr:colOff>85725</xdr:colOff>
                    <xdr:row>29</xdr:row>
                    <xdr:rowOff>28575</xdr:rowOff>
                  </from>
                  <to>
                    <xdr:col>1</xdr:col>
                    <xdr:colOff>2066925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Drop Down 10">
              <controlPr defaultSize="0" autoLine="0" autoPict="0">
                <anchor moveWithCells="1">
                  <from>
                    <xdr:col>1</xdr:col>
                    <xdr:colOff>85725</xdr:colOff>
                    <xdr:row>38</xdr:row>
                    <xdr:rowOff>28575</xdr:rowOff>
                  </from>
                  <to>
                    <xdr:col>1</xdr:col>
                    <xdr:colOff>2066925</xdr:colOff>
                    <xdr:row>39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76954AA8-DB47-7E4F-AF8E-B0A0DB973384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Z6:Z9</xm:sqref>
        </x14:conditionalFormatting>
        <x14:conditionalFormatting xmlns:xm="http://schemas.microsoft.com/office/excel/2006/main">
          <x14:cfRule type="iconSet" priority="8" id="{F9B2DDFF-7DFF-044F-8D87-DCDDD1C66238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Z15:Z18</xm:sqref>
        </x14:conditionalFormatting>
        <x14:conditionalFormatting xmlns:xm="http://schemas.microsoft.com/office/excel/2006/main">
          <x14:cfRule type="iconSet" priority="6" id="{01D7486B-F9D3-EB48-B771-800C65A6124B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Z24:Z27</xm:sqref>
        </x14:conditionalFormatting>
        <x14:conditionalFormatting xmlns:xm="http://schemas.microsoft.com/office/excel/2006/main">
          <x14:cfRule type="iconSet" priority="4" id="{AA940BD1-BED9-684B-A7A3-300F9B5D1162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Z33:Z36</xm:sqref>
        </x14:conditionalFormatting>
        <x14:conditionalFormatting xmlns:xm="http://schemas.microsoft.com/office/excel/2006/main">
          <x14:cfRule type="iconSet" priority="2" id="{81B70A03-58CB-F142-8567-15182705CA62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Z42:Z45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"/>
  <sheetViews>
    <sheetView workbookViewId="0">
      <selection activeCell="B7" sqref="B7"/>
    </sheetView>
  </sheetViews>
  <sheetFormatPr baseColWidth="10" defaultRowHeight="15.75" x14ac:dyDescent="0.25"/>
  <cols>
    <col min="2" max="2" width="21.5" bestFit="1" customWidth="1"/>
    <col min="4" max="4" width="21.5" bestFit="1" customWidth="1"/>
    <col min="6" max="6" width="21.5" bestFit="1" customWidth="1"/>
    <col min="8" max="8" width="21.5" bestFit="1" customWidth="1"/>
    <col min="10" max="10" width="21.5" bestFit="1" customWidth="1"/>
  </cols>
  <sheetData>
    <row r="3" spans="2:10" x14ac:dyDescent="0.25">
      <c r="B3" t="s">
        <v>36</v>
      </c>
      <c r="D3" t="s">
        <v>35</v>
      </c>
      <c r="F3" t="s">
        <v>34</v>
      </c>
      <c r="H3" t="s">
        <v>1</v>
      </c>
      <c r="J3" t="s">
        <v>1</v>
      </c>
    </row>
    <row r="4" spans="2:10" x14ac:dyDescent="0.25">
      <c r="B4" t="s">
        <v>37</v>
      </c>
      <c r="D4" t="s">
        <v>34</v>
      </c>
      <c r="F4" t="s">
        <v>2</v>
      </c>
      <c r="H4" t="s">
        <v>2</v>
      </c>
      <c r="J4" t="s">
        <v>2</v>
      </c>
    </row>
    <row r="5" spans="2:10" x14ac:dyDescent="0.25">
      <c r="B5" t="s">
        <v>38</v>
      </c>
      <c r="D5" t="s">
        <v>4</v>
      </c>
      <c r="F5" t="s">
        <v>4</v>
      </c>
      <c r="H5" t="s">
        <v>4</v>
      </c>
      <c r="J5" t="s">
        <v>4</v>
      </c>
    </row>
    <row r="6" spans="2:10" x14ac:dyDescent="0.25">
      <c r="B6" t="s">
        <v>39</v>
      </c>
      <c r="D6" t="s">
        <v>3</v>
      </c>
      <c r="F6" t="s">
        <v>3</v>
      </c>
      <c r="H6" t="s">
        <v>3</v>
      </c>
      <c r="J6" t="s">
        <v>3</v>
      </c>
    </row>
    <row r="7" spans="2:10" x14ac:dyDescent="0.25">
      <c r="B7" s="33"/>
      <c r="D7" t="s">
        <v>31</v>
      </c>
      <c r="F7" t="s">
        <v>31</v>
      </c>
      <c r="H7" t="s">
        <v>31</v>
      </c>
      <c r="J7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 Muñoz</dc:creator>
  <cp:lastModifiedBy>Emma López</cp:lastModifiedBy>
  <dcterms:created xsi:type="dcterms:W3CDTF">2015-09-18T04:05:06Z</dcterms:created>
  <dcterms:modified xsi:type="dcterms:W3CDTF">2016-12-02T15:35:10Z</dcterms:modified>
</cp:coreProperties>
</file>